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9 месяцев 2022\Аналитика для размещения\"/>
    </mc:Choice>
  </mc:AlternateContent>
  <xr:revisionPtr revIDLastSave="0" documentId="13_ncr:1_{80C99F85-FDCC-45A1-AEFB-16FF0431F157}" xr6:coauthVersionLast="47" xr6:coauthVersionMax="47" xr10:uidLastSave="{00000000-0000-0000-0000-000000000000}"/>
  <bookViews>
    <workbookView xWindow="390" yWindow="390" windowWidth="21555" windowHeight="1540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F38" i="1" l="1"/>
  <c r="G9" i="1" l="1"/>
  <c r="G11" i="1"/>
  <c r="G13" i="1"/>
  <c r="G14" i="1"/>
  <c r="G16" i="1"/>
  <c r="G18" i="1"/>
  <c r="G19" i="1"/>
  <c r="G20" i="1"/>
  <c r="G21" i="1"/>
  <c r="G22" i="1"/>
  <c r="G25" i="1"/>
  <c r="G26" i="1"/>
  <c r="G28" i="1"/>
  <c r="G29" i="1"/>
  <c r="G30" i="1"/>
  <c r="G31" i="1"/>
  <c r="G32" i="1"/>
  <c r="G37" i="1"/>
  <c r="G39" i="1"/>
  <c r="G40" i="1"/>
  <c r="G41" i="1"/>
  <c r="G43" i="1"/>
  <c r="C36" i="1"/>
  <c r="C35" i="1" s="1"/>
  <c r="D36" i="1"/>
  <c r="E36" i="1"/>
  <c r="C24" i="1"/>
  <c r="C17" i="1"/>
  <c r="C12" i="1"/>
  <c r="C10" i="1"/>
  <c r="C8" i="1"/>
  <c r="G27" i="1"/>
  <c r="E17" i="1"/>
  <c r="D17" i="1"/>
  <c r="D12" i="1"/>
  <c r="C33" i="1" l="1"/>
  <c r="G17" i="1"/>
  <c r="C7" i="1"/>
  <c r="G36" i="1"/>
  <c r="C6" i="1" l="1"/>
  <c r="F21" i="1"/>
  <c r="E8" i="1"/>
  <c r="D8" i="1"/>
  <c r="G8" i="1" l="1"/>
  <c r="F19" i="1"/>
  <c r="D10" i="1"/>
  <c r="F16" i="1"/>
  <c r="F9" i="1"/>
  <c r="F34" i="1"/>
  <c r="F8" i="1"/>
  <c r="F20" i="1"/>
  <c r="F26" i="1"/>
  <c r="F28" i="1"/>
  <c r="F18" i="1"/>
  <c r="D24" i="1" l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30" i="1"/>
  <c r="F41" i="1"/>
  <c r="E12" i="1"/>
  <c r="F13" i="1"/>
  <c r="E35" i="1"/>
  <c r="G35" i="1" s="1"/>
  <c r="E24" i="1"/>
  <c r="G24" i="1" s="1"/>
  <c r="E7" i="1" l="1"/>
  <c r="F10" i="1"/>
  <c r="G10" i="1"/>
  <c r="F12" i="1"/>
  <c r="G12" i="1"/>
  <c r="D7" i="1"/>
  <c r="D6" i="1" s="1"/>
  <c r="F31" i="1"/>
  <c r="F24" i="1"/>
  <c r="F35" i="1"/>
  <c r="E33" i="1"/>
  <c r="E6" i="1" l="1"/>
  <c r="G7" i="1"/>
  <c r="F33" i="1"/>
  <c r="G33" i="1"/>
  <c r="F7" i="1"/>
  <c r="F6" i="1" l="1"/>
  <c r="G6" i="1"/>
</calcChain>
</file>

<file path=xl/sharedStrings.xml><?xml version="1.0" encoding="utf-8"?>
<sst xmlns="http://schemas.openxmlformats.org/spreadsheetml/2006/main" count="95" uniqueCount="87">
  <si>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</si>
  <si>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</si>
  <si>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</si>
  <si>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</si>
  <si>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</si>
  <si>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</si>
  <si>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</si>
  <si>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</si>
  <si>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</si>
  <si>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</si>
  <si>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</si>
  <si>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</si>
  <si>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</si>
  <si>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</si>
  <si>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</si>
  <si>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</si>
  <si>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</si>
  <si>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</si>
  <si>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</si>
  <si>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</si>
  <si>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</si>
  <si>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</si>
  <si>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</si>
  <si>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</si>
  <si>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</si>
  <si>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</si>
  <si>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</si>
  <si>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</si>
  <si>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</si>
  <si>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</si>
  <si>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</si>
  <si>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</si>
  <si>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</si>
  <si>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</si>
  <si>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</si>
  <si>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</si>
  <si>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</si>
  <si>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</si>
  <si>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</si>
  <si>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</si>
  <si>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</si>
  <si>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</si>
  <si>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</si>
  <si>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</si>
  <si>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</si>
  <si>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</si>
  <si>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</si>
  <si>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</si>
  <si>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</si>
  <si>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</si>
  <si>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</si>
  <si>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</si>
  <si>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</si>
  <si>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</si>
  <si>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</si>
  <si>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</si>
  <si>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</si>
  <si>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</si>
  <si>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</si>
  <si>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</si>
  <si>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</si>
  <si>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</si>
  <si>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</si>
  <si>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</si>
  <si>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</si>
  <si>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</si>
  <si>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</si>
  <si>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</si>
  <si>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</si>
  <si>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</si>
  <si>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</si>
  <si>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</si>
  <si>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</si>
  <si>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</si>
  <si>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</si>
  <si>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</si>
  <si>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</si>
  <si>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</si>
  <si>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</si>
  <si>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</si>
  <si>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</si>
  <si>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</si>
  <si>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</si>
  <si>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</si>
  <si>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>исполнено на 01.10.2021 г.</t>
  </si>
  <si>
    <t>на 01.10.2022 г.</t>
  </si>
  <si>
    <t xml:space="preserve">Сведения об исполнении  бюджета Светлогорского городского округа по доходам за 9 месяцев 2022 года в сравнении с запланированными значениями и соответствующим периодом прошлого года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</si>
</sst>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 shrinkToFit="1"/>
    </xf>
    <xf numFmtId="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 shrinkToFit="1"/>
    </xf>
    <xf numFmtId="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1" shrinkToFit="1"/>
    </xf>
    <xf numFmtId="0" fontId="2" fillId="0" borderId="2" xfId="0" applyFont="1" applyBorder="1" applyAlignment="1">
      <alignment horizontal="left" vertical="center" wrapText="1" indent="1" shrinkToFit="1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zoomScale="130" zoomScaleNormal="130" workbookViewId="0">
      <selection activeCell="A3" sqref="A3"/>
    </sheetView>
  </sheetViews>
  <sheetFormatPr defaultRowHeight="12.75" x14ac:dyDescent="0.2"/>
  <cols>
    <col min="1" max="1" width="39.5703125" style="5" customWidth="1"/>
    <col min="2" max="2" width="22" style="16" customWidth="1"/>
    <col min="3" max="3" width="15.5703125" style="7" customWidth="1"/>
    <col min="4" max="4" width="13" style="5" customWidth="1"/>
    <col min="5" max="5" width="11.42578125" style="5" customWidth="1"/>
    <col min="6" max="6" width="11.140625" style="5" customWidth="1"/>
    <col min="7" max="8" width="13.7109375" style="6" customWidth="1"/>
    <col min="9" max="9" width="11.140625" style="19" customWidth="1"/>
    <col min="10" max="10" width="9.140625" style="19"/>
    <col min="11" max="16384" width="9.140625" style="5"/>
  </cols>
  <sheetData>
    <row r="2" spans="1:10" ht="45.75" customHeight="1" x14ac:dyDescent="0.2">
      <c r="A2" s="31" t="s">
        <v>86</v>
      </c>
      <c r="B2" s="31"/>
      <c r="C2" s="31"/>
      <c r="D2" s="31"/>
      <c r="E2" s="31"/>
      <c r="F2" s="31"/>
      <c r="G2" s="31"/>
      <c r="H2" s="18"/>
    </row>
    <row r="3" spans="1:10" x14ac:dyDescent="0.2">
      <c r="F3" s="5" t="s">
        <v>76</v>
      </c>
    </row>
    <row r="4" spans="1:10" ht="15" customHeight="1" x14ac:dyDescent="0.2">
      <c r="A4" s="32" t="s">
        <v>0</v>
      </c>
      <c r="B4" s="33" t="s">
        <v>1</v>
      </c>
      <c r="C4" s="37" t="s">
        <v>84</v>
      </c>
      <c r="D4" s="34" t="s">
        <v>85</v>
      </c>
      <c r="E4" s="35"/>
      <c r="F4" s="36"/>
      <c r="G4" s="29" t="s">
        <v>80</v>
      </c>
      <c r="H4" s="21"/>
    </row>
    <row r="5" spans="1:10" ht="55.5" customHeight="1" thickBot="1" x14ac:dyDescent="0.25">
      <c r="A5" s="32"/>
      <c r="B5" s="33"/>
      <c r="C5" s="38"/>
      <c r="D5" s="4" t="s">
        <v>77</v>
      </c>
      <c r="E5" s="4" t="s">
        <v>78</v>
      </c>
      <c r="F5" s="4" t="s">
        <v>79</v>
      </c>
      <c r="G5" s="30"/>
      <c r="H5" s="22"/>
    </row>
    <row r="6" spans="1:10" ht="25.5" x14ac:dyDescent="0.2">
      <c r="A6" s="26" t="s">
        <v>2</v>
      </c>
      <c r="B6" s="1" t="s">
        <v>3</v>
      </c>
      <c r="C6" s="8">
        <f>C7+C33</f>
        <v>546126.63</v>
      </c>
      <c r="D6" s="8">
        <f>D7+D33</f>
        <v>1208307.73</v>
      </c>
      <c r="E6" s="8">
        <f>E7+E33</f>
        <v>702603.39</v>
      </c>
      <c r="F6" s="9">
        <f>E6/D6</f>
        <v>0.58147719538300069</v>
      </c>
      <c r="G6" s="17">
        <f>E6/C6</f>
        <v>1.286521021690519</v>
      </c>
      <c r="H6" s="23"/>
    </row>
    <row r="7" spans="1:10" ht="25.5" x14ac:dyDescent="0.2">
      <c r="A7" s="27" t="s">
        <v>4</v>
      </c>
      <c r="B7" s="2" t="s">
        <v>5</v>
      </c>
      <c r="C7" s="11">
        <f>C8+C10+C12+C17+C22+C23+C24+C28+C29+C30+C31+C32</f>
        <v>297461.90000000002</v>
      </c>
      <c r="D7" s="11">
        <f>D8+D10+D12+D17+D22+D24+D28+D29+D30+D31+D32</f>
        <v>688299.75</v>
      </c>
      <c r="E7" s="11">
        <f>E8+E10+E12+E17+E22+E24+E28+E29+E30+E31+E32+E23</f>
        <v>531587.25</v>
      </c>
      <c r="F7" s="12">
        <f>E7/D7</f>
        <v>0.77231940008695343</v>
      </c>
      <c r="G7" s="17">
        <f t="shared" ref="G7:G43" si="0">E7/C7</f>
        <v>1.7870767651252142</v>
      </c>
      <c r="H7" s="24"/>
      <c r="I7" s="24"/>
      <c r="J7" s="24"/>
    </row>
    <row r="8" spans="1:10" x14ac:dyDescent="0.2">
      <c r="A8" s="27" t="s">
        <v>6</v>
      </c>
      <c r="B8" s="2" t="s">
        <v>7</v>
      </c>
      <c r="C8" s="11">
        <f>C9</f>
        <v>86029.61</v>
      </c>
      <c r="D8" s="11">
        <f>D9</f>
        <v>149500</v>
      </c>
      <c r="E8" s="11">
        <f>E9</f>
        <v>106840.39</v>
      </c>
      <c r="F8" s="12">
        <f>E8/D8</f>
        <v>0.71465143812709031</v>
      </c>
      <c r="G8" s="17">
        <f t="shared" si="0"/>
        <v>1.2419025263511017</v>
      </c>
      <c r="H8" s="20"/>
      <c r="I8" s="20"/>
      <c r="J8" s="20"/>
    </row>
    <row r="9" spans="1:10" x14ac:dyDescent="0.2">
      <c r="A9" s="28" t="s">
        <v>8</v>
      </c>
      <c r="B9" s="3" t="s">
        <v>9</v>
      </c>
      <c r="C9" s="14">
        <v>86029.61</v>
      </c>
      <c r="D9" s="14">
        <v>149500</v>
      </c>
      <c r="E9" s="14">
        <v>106840.39</v>
      </c>
      <c r="F9" s="15">
        <f>E9/D9</f>
        <v>0.71465143812709031</v>
      </c>
      <c r="G9" s="17">
        <f t="shared" si="0"/>
        <v>1.2419025263511017</v>
      </c>
      <c r="H9" s="23"/>
    </row>
    <row r="10" spans="1:10" ht="51" x14ac:dyDescent="0.2">
      <c r="A10" s="27" t="s">
        <v>10</v>
      </c>
      <c r="B10" s="2" t="s">
        <v>11</v>
      </c>
      <c r="C10" s="11">
        <f>C11</f>
        <v>4917.29</v>
      </c>
      <c r="D10" s="11">
        <f>D11</f>
        <v>7004.2</v>
      </c>
      <c r="E10" s="11">
        <f>E11</f>
        <v>6025.19</v>
      </c>
      <c r="F10" s="12">
        <f t="shared" ref="F10:F28" si="1">E10/D10</f>
        <v>0.86022529339539133</v>
      </c>
      <c r="G10" s="17">
        <f t="shared" si="0"/>
        <v>1.2253070288715939</v>
      </c>
      <c r="H10" s="23"/>
    </row>
    <row r="11" spans="1:10" ht="38.25" x14ac:dyDescent="0.2">
      <c r="A11" s="13" t="s">
        <v>12</v>
      </c>
      <c r="B11" s="3" t="s">
        <v>13</v>
      </c>
      <c r="C11" s="14">
        <v>4917.29</v>
      </c>
      <c r="D11" s="14">
        <v>7004.2</v>
      </c>
      <c r="E11" s="14">
        <v>6025.19</v>
      </c>
      <c r="F11" s="15">
        <f t="shared" si="1"/>
        <v>0.86022529339539133</v>
      </c>
      <c r="G11" s="17">
        <f t="shared" si="0"/>
        <v>1.2253070288715939</v>
      </c>
      <c r="H11" s="23"/>
    </row>
    <row r="12" spans="1:10" x14ac:dyDescent="0.2">
      <c r="A12" s="10" t="s">
        <v>14</v>
      </c>
      <c r="B12" s="2" t="s">
        <v>15</v>
      </c>
      <c r="C12" s="11">
        <f>C13+C14+C15+C16</f>
        <v>53644.15</v>
      </c>
      <c r="D12" s="11">
        <f>D13+D14+D15+D16</f>
        <v>56767.9</v>
      </c>
      <c r="E12" s="11">
        <f>E13+E14+E15+E16</f>
        <v>46887.270000000004</v>
      </c>
      <c r="F12" s="12">
        <f t="shared" si="1"/>
        <v>0.82594688195265287</v>
      </c>
      <c r="G12" s="17">
        <f t="shared" si="0"/>
        <v>0.87404255636448713</v>
      </c>
      <c r="H12" s="23"/>
    </row>
    <row r="13" spans="1:10" ht="25.5" x14ac:dyDescent="0.2">
      <c r="A13" s="13" t="s">
        <v>16</v>
      </c>
      <c r="B13" s="3" t="s">
        <v>17</v>
      </c>
      <c r="C13" s="14">
        <v>33169.17</v>
      </c>
      <c r="D13" s="14">
        <v>46412</v>
      </c>
      <c r="E13" s="14">
        <v>36112.230000000003</v>
      </c>
      <c r="F13" s="15">
        <f t="shared" si="1"/>
        <v>0.77807959148496086</v>
      </c>
      <c r="G13" s="17">
        <f t="shared" si="0"/>
        <v>1.0887287803704466</v>
      </c>
      <c r="H13" s="23"/>
    </row>
    <row r="14" spans="1:10" ht="25.5" x14ac:dyDescent="0.2">
      <c r="A14" s="13" t="s">
        <v>18</v>
      </c>
      <c r="B14" s="3" t="s">
        <v>19</v>
      </c>
      <c r="C14" s="14">
        <v>5446.5</v>
      </c>
      <c r="D14" s="14">
        <v>0</v>
      </c>
      <c r="E14" s="14">
        <v>-121.66</v>
      </c>
      <c r="F14" s="15" t="s">
        <v>83</v>
      </c>
      <c r="G14" s="17">
        <f t="shared" si="0"/>
        <v>-2.2337280822546587E-2</v>
      </c>
      <c r="H14" s="23"/>
    </row>
    <row r="15" spans="1:10" x14ac:dyDescent="0.2">
      <c r="A15" s="13" t="s">
        <v>20</v>
      </c>
      <c r="B15" s="3" t="s">
        <v>21</v>
      </c>
      <c r="C15" s="14">
        <v>8497.6200000000008</v>
      </c>
      <c r="D15" s="14">
        <v>605.9</v>
      </c>
      <c r="E15" s="14">
        <v>605.83000000000004</v>
      </c>
      <c r="F15" s="15" t="s">
        <v>83</v>
      </c>
      <c r="G15" s="17">
        <f>E15/C15</f>
        <v>7.1294079989455875E-2</v>
      </c>
      <c r="H15" s="23"/>
    </row>
    <row r="16" spans="1:10" ht="25.5" x14ac:dyDescent="0.2">
      <c r="A16" s="13" t="s">
        <v>22</v>
      </c>
      <c r="B16" s="3" t="s">
        <v>23</v>
      </c>
      <c r="C16" s="14">
        <v>6530.86</v>
      </c>
      <c r="D16" s="14">
        <v>9750</v>
      </c>
      <c r="E16" s="14">
        <v>10290.870000000001</v>
      </c>
      <c r="F16" s="15">
        <f t="shared" si="1"/>
        <v>1.0554738461538462</v>
      </c>
      <c r="G16" s="17">
        <f t="shared" si="0"/>
        <v>1.5757296895049047</v>
      </c>
      <c r="H16" s="23"/>
    </row>
    <row r="17" spans="1:10" x14ac:dyDescent="0.2">
      <c r="A17" s="10" t="s">
        <v>24</v>
      </c>
      <c r="B17" s="2" t="s">
        <v>25</v>
      </c>
      <c r="C17" s="11">
        <f>C18+C19+C20+C21</f>
        <v>56701.259999999995</v>
      </c>
      <c r="D17" s="11">
        <f>D18+D19+D20+D21</f>
        <v>104984.34</v>
      </c>
      <c r="E17" s="11">
        <f>E18+E19+E20+E21</f>
        <v>68375.450000000012</v>
      </c>
      <c r="F17" s="12">
        <f t="shared" si="1"/>
        <v>0.65129189743918015</v>
      </c>
      <c r="G17" s="25">
        <f t="shared" si="0"/>
        <v>1.2058894282067103</v>
      </c>
      <c r="H17" s="23"/>
    </row>
    <row r="18" spans="1:10" x14ac:dyDescent="0.2">
      <c r="A18" s="13" t="s">
        <v>26</v>
      </c>
      <c r="B18" s="3" t="s">
        <v>27</v>
      </c>
      <c r="C18" s="14">
        <v>1700.25</v>
      </c>
      <c r="D18" s="14">
        <v>24500</v>
      </c>
      <c r="E18" s="14">
        <v>7263.16</v>
      </c>
      <c r="F18" s="15">
        <f t="shared" si="1"/>
        <v>0.29645551020408162</v>
      </c>
      <c r="G18" s="17">
        <f t="shared" si="0"/>
        <v>4.271818850169093</v>
      </c>
      <c r="H18" s="23"/>
    </row>
    <row r="19" spans="1:10" x14ac:dyDescent="0.2">
      <c r="A19" s="13" t="s">
        <v>28</v>
      </c>
      <c r="B19" s="3" t="s">
        <v>29</v>
      </c>
      <c r="C19" s="14">
        <v>14204.31</v>
      </c>
      <c r="D19" s="14">
        <v>20780</v>
      </c>
      <c r="E19" s="14">
        <v>20577.63</v>
      </c>
      <c r="F19" s="15">
        <f t="shared" si="1"/>
        <v>0.99026130895091435</v>
      </c>
      <c r="G19" s="17">
        <f t="shared" si="0"/>
        <v>1.448689165471607</v>
      </c>
      <c r="H19" s="23"/>
    </row>
    <row r="20" spans="1:10" x14ac:dyDescent="0.2">
      <c r="A20" s="13" t="s">
        <v>30</v>
      </c>
      <c r="B20" s="3" t="s">
        <v>31</v>
      </c>
      <c r="C20" s="14">
        <v>38960.839999999997</v>
      </c>
      <c r="D20" s="14">
        <v>52484.34</v>
      </c>
      <c r="E20" s="14">
        <v>38405.03</v>
      </c>
      <c r="F20" s="15">
        <f t="shared" si="1"/>
        <v>0.73174264933121003</v>
      </c>
      <c r="G20" s="17">
        <f t="shared" si="0"/>
        <v>0.98573413714899372</v>
      </c>
      <c r="H20" s="23"/>
    </row>
    <row r="21" spans="1:10" x14ac:dyDescent="0.2">
      <c r="A21" s="13" t="s">
        <v>32</v>
      </c>
      <c r="B21" s="3" t="s">
        <v>33</v>
      </c>
      <c r="C21" s="14">
        <v>1835.86</v>
      </c>
      <c r="D21" s="14">
        <v>7220</v>
      </c>
      <c r="E21" s="14">
        <v>2129.63</v>
      </c>
      <c r="F21" s="15">
        <f t="shared" si="1"/>
        <v>0.29496260387811635</v>
      </c>
      <c r="G21" s="17">
        <f t="shared" si="0"/>
        <v>1.1600176484045626</v>
      </c>
      <c r="H21" s="23"/>
    </row>
    <row r="22" spans="1:10" x14ac:dyDescent="0.2">
      <c r="A22" s="10" t="s">
        <v>34</v>
      </c>
      <c r="B22" s="2" t="s">
        <v>35</v>
      </c>
      <c r="C22" s="11">
        <v>3123.93</v>
      </c>
      <c r="D22" s="11">
        <v>4480</v>
      </c>
      <c r="E22" s="11">
        <v>3808.29</v>
      </c>
      <c r="F22" s="12">
        <f t="shared" si="1"/>
        <v>0.85006473214285716</v>
      </c>
      <c r="G22" s="25">
        <f t="shared" si="0"/>
        <v>1.2190702096397807</v>
      </c>
      <c r="H22" s="23"/>
    </row>
    <row r="23" spans="1:10" ht="38.25" x14ac:dyDescent="0.2">
      <c r="A23" s="10" t="s">
        <v>81</v>
      </c>
      <c r="B23" s="2" t="s">
        <v>82</v>
      </c>
      <c r="C23" s="11">
        <v>-77.87</v>
      </c>
      <c r="D23" s="11"/>
      <c r="E23" s="11">
        <v>76.38</v>
      </c>
      <c r="F23" s="12"/>
      <c r="G23" s="17" t="s">
        <v>83</v>
      </c>
      <c r="H23" s="23"/>
    </row>
    <row r="24" spans="1:10" ht="51" x14ac:dyDescent="0.2">
      <c r="A24" s="10" t="s">
        <v>36</v>
      </c>
      <c r="B24" s="2" t="s">
        <v>37</v>
      </c>
      <c r="C24" s="11">
        <f>C25+C26+C27</f>
        <v>77546.710000000006</v>
      </c>
      <c r="D24" s="11">
        <f>D25+D26+D27</f>
        <v>264070.25</v>
      </c>
      <c r="E24" s="11">
        <f>E25+E26+E27</f>
        <v>234185.90000000002</v>
      </c>
      <c r="F24" s="12">
        <f t="shared" si="1"/>
        <v>0.88683181842710423</v>
      </c>
      <c r="G24" s="25">
        <f t="shared" si="0"/>
        <v>3.0199334052985614</v>
      </c>
      <c r="H24" s="20"/>
      <c r="I24" s="20"/>
      <c r="J24" s="20"/>
    </row>
    <row r="25" spans="1:10" ht="114.75" x14ac:dyDescent="0.2">
      <c r="A25" s="13" t="s">
        <v>38</v>
      </c>
      <c r="B25" s="3" t="s">
        <v>39</v>
      </c>
      <c r="C25" s="14">
        <v>73998.64</v>
      </c>
      <c r="D25" s="14">
        <v>258035.15</v>
      </c>
      <c r="E25" s="14">
        <v>230183.44</v>
      </c>
      <c r="F25" s="15">
        <f t="shared" si="1"/>
        <v>0.89206234111902971</v>
      </c>
      <c r="G25" s="17">
        <f t="shared" si="0"/>
        <v>3.1106441956230548</v>
      </c>
      <c r="H25" s="23"/>
    </row>
    <row r="26" spans="1:10" ht="25.5" x14ac:dyDescent="0.2">
      <c r="A26" s="13" t="s">
        <v>40</v>
      </c>
      <c r="B26" s="3" t="s">
        <v>41</v>
      </c>
      <c r="C26" s="14">
        <v>1156.44</v>
      </c>
      <c r="D26" s="14">
        <v>2355.1</v>
      </c>
      <c r="E26" s="14">
        <v>2140.5700000000002</v>
      </c>
      <c r="F26" s="15">
        <f t="shared" si="1"/>
        <v>0.90890832661033516</v>
      </c>
      <c r="G26" s="17">
        <f t="shared" si="0"/>
        <v>1.8509996195219813</v>
      </c>
      <c r="H26" s="23"/>
    </row>
    <row r="27" spans="1:10" ht="102" x14ac:dyDescent="0.2">
      <c r="A27" s="13" t="s">
        <v>42</v>
      </c>
      <c r="B27" s="3" t="s">
        <v>43</v>
      </c>
      <c r="C27" s="14">
        <v>2391.63</v>
      </c>
      <c r="D27" s="14">
        <v>3680</v>
      </c>
      <c r="E27" s="14">
        <v>1861.89</v>
      </c>
      <c r="F27" s="15">
        <f t="shared" si="1"/>
        <v>0.50594836956521738</v>
      </c>
      <c r="G27" s="17">
        <f t="shared" si="0"/>
        <v>0.77850252756488258</v>
      </c>
      <c r="H27" s="23"/>
    </row>
    <row r="28" spans="1:10" ht="25.5" x14ac:dyDescent="0.2">
      <c r="A28" s="10" t="s">
        <v>44</v>
      </c>
      <c r="B28" s="2" t="s">
        <v>45</v>
      </c>
      <c r="C28" s="11">
        <v>7.21</v>
      </c>
      <c r="D28" s="11">
        <v>308</v>
      </c>
      <c r="E28" s="11">
        <v>25.47</v>
      </c>
      <c r="F28" s="12">
        <f t="shared" si="1"/>
        <v>8.2694805194805196E-2</v>
      </c>
      <c r="G28" s="25">
        <f t="shared" si="0"/>
        <v>3.5325936199722605</v>
      </c>
      <c r="H28" s="23"/>
    </row>
    <row r="29" spans="1:10" ht="38.25" x14ac:dyDescent="0.2">
      <c r="A29" s="10" t="s">
        <v>46</v>
      </c>
      <c r="B29" s="2" t="s">
        <v>47</v>
      </c>
      <c r="C29" s="11">
        <v>1033.1099999999999</v>
      </c>
      <c r="D29" s="11">
        <v>2176.6</v>
      </c>
      <c r="E29" s="11">
        <v>2240.65</v>
      </c>
      <c r="F29" s="12">
        <f t="shared" ref="F29:F39" si="2">E29/D29</f>
        <v>1.0294266286869431</v>
      </c>
      <c r="G29" s="25">
        <f t="shared" si="0"/>
        <v>2.1688397169710876</v>
      </c>
      <c r="H29" s="23"/>
    </row>
    <row r="30" spans="1:10" ht="38.25" x14ac:dyDescent="0.2">
      <c r="A30" s="10" t="s">
        <v>48</v>
      </c>
      <c r="B30" s="2" t="s">
        <v>49</v>
      </c>
      <c r="C30" s="11">
        <v>7931.16</v>
      </c>
      <c r="D30" s="11">
        <v>43283.3</v>
      </c>
      <c r="E30" s="11">
        <v>29452.53</v>
      </c>
      <c r="F30" s="12">
        <f t="shared" si="2"/>
        <v>0.68045943816668319</v>
      </c>
      <c r="G30" s="25">
        <f t="shared" si="0"/>
        <v>3.7135210990573886</v>
      </c>
      <c r="H30" s="23"/>
    </row>
    <row r="31" spans="1:10" ht="25.5" x14ac:dyDescent="0.2">
      <c r="A31" s="10" t="s">
        <v>50</v>
      </c>
      <c r="B31" s="2" t="s">
        <v>51</v>
      </c>
      <c r="C31" s="11">
        <v>2569.38</v>
      </c>
      <c r="D31" s="11">
        <v>4000</v>
      </c>
      <c r="E31" s="11">
        <v>5115.2</v>
      </c>
      <c r="F31" s="12">
        <f t="shared" si="2"/>
        <v>1.2787999999999999</v>
      </c>
      <c r="G31" s="25">
        <f t="shared" si="0"/>
        <v>1.9908304727210453</v>
      </c>
      <c r="H31" s="23"/>
    </row>
    <row r="32" spans="1:10" x14ac:dyDescent="0.2">
      <c r="A32" s="10" t="s">
        <v>52</v>
      </c>
      <c r="B32" s="2" t="s">
        <v>53</v>
      </c>
      <c r="C32" s="11">
        <v>4035.96</v>
      </c>
      <c r="D32" s="11">
        <v>51725.16</v>
      </c>
      <c r="E32" s="11">
        <v>28554.53</v>
      </c>
      <c r="F32" s="12">
        <f t="shared" si="2"/>
        <v>0.55204333829030194</v>
      </c>
      <c r="G32" s="25">
        <f t="shared" si="0"/>
        <v>7.075027998295325</v>
      </c>
      <c r="H32" s="23"/>
    </row>
    <row r="33" spans="1:8" x14ac:dyDescent="0.2">
      <c r="A33" s="10" t="s">
        <v>54</v>
      </c>
      <c r="B33" s="2" t="s">
        <v>55</v>
      </c>
      <c r="C33" s="11">
        <f>C34+C35+C43+C42</f>
        <v>248664.73</v>
      </c>
      <c r="D33" s="11">
        <f>D34+D35</f>
        <v>520007.97999999992</v>
      </c>
      <c r="E33" s="11">
        <f>E34+E35+E42+E43</f>
        <v>171016.14</v>
      </c>
      <c r="F33" s="12">
        <f t="shared" si="2"/>
        <v>0.32887214538515358</v>
      </c>
      <c r="G33" s="25">
        <f t="shared" si="0"/>
        <v>0.68773782273022799</v>
      </c>
      <c r="H33" s="23"/>
    </row>
    <row r="34" spans="1:8" ht="25.5" x14ac:dyDescent="0.2">
      <c r="A34" s="10" t="s">
        <v>56</v>
      </c>
      <c r="B34" s="2" t="s">
        <v>57</v>
      </c>
      <c r="C34" s="11">
        <v>24523.85</v>
      </c>
      <c r="D34" s="11">
        <v>51164.36</v>
      </c>
      <c r="E34" s="11">
        <v>0</v>
      </c>
      <c r="F34" s="12">
        <f t="shared" si="2"/>
        <v>0</v>
      </c>
      <c r="G34" s="25" t="s">
        <v>83</v>
      </c>
      <c r="H34" s="23"/>
    </row>
    <row r="35" spans="1:8" ht="38.25" x14ac:dyDescent="0.2">
      <c r="A35" s="10" t="s">
        <v>58</v>
      </c>
      <c r="B35" s="2" t="s">
        <v>59</v>
      </c>
      <c r="C35" s="11">
        <f>C36+C39+C40+C41</f>
        <v>224510.56</v>
      </c>
      <c r="D35" s="11">
        <f>D36+D39+D40+D41</f>
        <v>468843.61999999994</v>
      </c>
      <c r="E35" s="11">
        <f>E36+E39+E40+E41</f>
        <v>171231.08000000002</v>
      </c>
      <c r="F35" s="12">
        <f t="shared" si="2"/>
        <v>0.36522002794876474</v>
      </c>
      <c r="G35" s="25">
        <f t="shared" si="0"/>
        <v>0.76268608478817224</v>
      </c>
      <c r="H35" s="23"/>
    </row>
    <row r="36" spans="1:8" ht="25.5" x14ac:dyDescent="0.2">
      <c r="A36" s="10" t="s">
        <v>60</v>
      </c>
      <c r="B36" s="2" t="s">
        <v>61</v>
      </c>
      <c r="C36" s="11">
        <f>C37+C38</f>
        <v>13901.76</v>
      </c>
      <c r="D36" s="11">
        <f>D37+D38</f>
        <v>12188.13</v>
      </c>
      <c r="E36" s="11">
        <f>E37+E38</f>
        <v>12188.13</v>
      </c>
      <c r="F36" s="12">
        <f t="shared" si="2"/>
        <v>1</v>
      </c>
      <c r="G36" s="25">
        <f t="shared" si="0"/>
        <v>0.87673287411090384</v>
      </c>
      <c r="H36" s="23"/>
    </row>
    <row r="37" spans="1:8" ht="25.5" x14ac:dyDescent="0.2">
      <c r="A37" s="13" t="s">
        <v>62</v>
      </c>
      <c r="B37" s="3" t="s">
        <v>63</v>
      </c>
      <c r="C37" s="14">
        <v>6536.76</v>
      </c>
      <c r="D37" s="14">
        <v>0</v>
      </c>
      <c r="E37" s="14">
        <v>0</v>
      </c>
      <c r="F37" s="15" t="s">
        <v>83</v>
      </c>
      <c r="G37" s="17">
        <f t="shared" si="0"/>
        <v>0</v>
      </c>
      <c r="H37" s="23"/>
    </row>
    <row r="38" spans="1:8" x14ac:dyDescent="0.2">
      <c r="A38" s="13" t="s">
        <v>64</v>
      </c>
      <c r="B38" s="3" t="s">
        <v>65</v>
      </c>
      <c r="C38" s="14">
        <v>7365</v>
      </c>
      <c r="D38" s="14">
        <v>12188.13</v>
      </c>
      <c r="E38" s="14">
        <v>12188.13</v>
      </c>
      <c r="F38" s="15">
        <f t="shared" si="2"/>
        <v>1</v>
      </c>
      <c r="G38" s="17" t="s">
        <v>83</v>
      </c>
      <c r="H38" s="23"/>
    </row>
    <row r="39" spans="1:8" ht="38.25" x14ac:dyDescent="0.2">
      <c r="A39" s="10" t="s">
        <v>66</v>
      </c>
      <c r="B39" s="2" t="s">
        <v>67</v>
      </c>
      <c r="C39" s="11">
        <v>36864.68</v>
      </c>
      <c r="D39" s="11">
        <v>266970.15999999997</v>
      </c>
      <c r="E39" s="11">
        <v>23364.99</v>
      </c>
      <c r="F39" s="12">
        <f t="shared" si="2"/>
        <v>8.7519107004318406E-2</v>
      </c>
      <c r="G39" s="25">
        <f t="shared" si="0"/>
        <v>0.63380422670154746</v>
      </c>
      <c r="H39" s="23"/>
    </row>
    <row r="40" spans="1:8" ht="25.5" x14ac:dyDescent="0.2">
      <c r="A40" s="10" t="s">
        <v>68</v>
      </c>
      <c r="B40" s="2" t="s">
        <v>69</v>
      </c>
      <c r="C40" s="11">
        <v>123393.78</v>
      </c>
      <c r="D40" s="11">
        <v>179125.53</v>
      </c>
      <c r="E40" s="11">
        <v>127830.98</v>
      </c>
      <c r="F40" s="12">
        <f t="shared" ref="F40:F41" si="3">E40/D40</f>
        <v>0.713639088744078</v>
      </c>
      <c r="G40" s="25">
        <f t="shared" si="0"/>
        <v>1.0359596731699119</v>
      </c>
      <c r="H40" s="23"/>
    </row>
    <row r="41" spans="1:8" x14ac:dyDescent="0.2">
      <c r="A41" s="10" t="s">
        <v>70</v>
      </c>
      <c r="B41" s="2" t="s">
        <v>71</v>
      </c>
      <c r="C41" s="11">
        <v>50350.34</v>
      </c>
      <c r="D41" s="11">
        <v>10559.8</v>
      </c>
      <c r="E41" s="11">
        <v>7846.98</v>
      </c>
      <c r="F41" s="12">
        <f t="shared" si="3"/>
        <v>0.74309930112312739</v>
      </c>
      <c r="G41" s="25">
        <f t="shared" si="0"/>
        <v>0.15584760698736097</v>
      </c>
      <c r="H41" s="23"/>
    </row>
    <row r="42" spans="1:8" ht="89.25" x14ac:dyDescent="0.2">
      <c r="A42" s="10" t="s">
        <v>72</v>
      </c>
      <c r="B42" s="2" t="s">
        <v>73</v>
      </c>
      <c r="C42" s="11">
        <v>500.59</v>
      </c>
      <c r="D42" s="11">
        <v>0</v>
      </c>
      <c r="E42" s="11">
        <v>494.91</v>
      </c>
      <c r="F42" s="12" t="s">
        <v>83</v>
      </c>
      <c r="G42" s="25" t="s">
        <v>83</v>
      </c>
      <c r="H42" s="23"/>
    </row>
    <row r="43" spans="1:8" ht="63.75" x14ac:dyDescent="0.2">
      <c r="A43" s="10" t="s">
        <v>74</v>
      </c>
      <c r="B43" s="2" t="s">
        <v>75</v>
      </c>
      <c r="C43" s="11">
        <v>-870.27</v>
      </c>
      <c r="D43" s="11">
        <v>0</v>
      </c>
      <c r="E43" s="11">
        <v>-709.85</v>
      </c>
      <c r="F43" s="12" t="s">
        <v>83</v>
      </c>
      <c r="G43" s="25">
        <f t="shared" si="0"/>
        <v>0.81566640238087029</v>
      </c>
      <c r="H43" s="23"/>
    </row>
  </sheetData>
  <mergeCells count="6">
    <mergeCell ref="G4:G5"/>
    <mergeCell ref="A2:G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2022-10-18T14:22:24Z</cp:lastPrinted>
  <dcterms:created xsi:type="dcterms:W3CDTF">2015-06-05T18:19:34Z</dcterms:created>
  <dcterms:modified xsi:type="dcterms:W3CDTF">2022-10-18T14:57:08Z</dcterms:modified>
</cp:coreProperties>
</file>