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/>
  <bookViews>
    <workbookView xWindow="210" yWindow="390" windowWidth="22680" windowHeight="10155" activeTab="4"/>
  </bookViews>
  <sheets>
    <sheet name="Доходы" sheetId="2" r:id="rId1"/>
    <sheet name="расх.вед." sheetId="6" r:id="rId2"/>
    <sheet name="расх.прогр." sheetId="7" r:id="rId3"/>
    <sheet name="Расходы" sheetId="3" r:id="rId4"/>
    <sheet name="Источники" sheetId="4" r:id="rId5"/>
  </sheets>
  <definedNames>
    <definedName name="_xlnm.Print_Titles" localSheetId="0">Доходы!$7:$8</definedName>
    <definedName name="_xlnm.Print_Titles" localSheetId="4">Источники!$8:$8</definedName>
    <definedName name="_xlnm.Print_Titles" localSheetId="1">расх.вед.!$9:$9</definedName>
    <definedName name="_xlnm.Print_Titles" localSheetId="3">Расходы!$7:$7</definedName>
  </definedNames>
  <calcPr calcId="145621"/>
</workbook>
</file>

<file path=xl/calcChain.xml><?xml version="1.0" encoding="utf-8"?>
<calcChain xmlns="http://schemas.openxmlformats.org/spreadsheetml/2006/main">
  <c r="D46" i="4" l="1"/>
  <c r="C46" i="4"/>
  <c r="D45" i="4"/>
  <c r="C45" i="4"/>
  <c r="D44" i="4"/>
  <c r="C44" i="4"/>
  <c r="D43" i="4"/>
  <c r="C43" i="4"/>
  <c r="D42" i="4"/>
  <c r="C42" i="4"/>
  <c r="D41" i="4"/>
  <c r="C41" i="4"/>
  <c r="D40" i="4"/>
  <c r="C40" i="4"/>
  <c r="D39" i="4"/>
  <c r="C39" i="4"/>
  <c r="D38" i="4"/>
  <c r="C38" i="4"/>
  <c r="D37" i="4"/>
  <c r="D35" i="4" s="1"/>
  <c r="C37" i="4"/>
  <c r="C35" i="4" s="1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C17" i="4"/>
  <c r="E17" i="4" s="1"/>
  <c r="D16" i="4"/>
  <c r="C16" i="4"/>
  <c r="C15" i="4"/>
  <c r="E15" i="4" s="1"/>
  <c r="D14" i="4"/>
  <c r="C14" i="4"/>
  <c r="D12" i="4"/>
  <c r="C12" i="4"/>
  <c r="D10" i="4"/>
  <c r="C10" i="4"/>
  <c r="D57" i="3"/>
  <c r="E57" i="3" s="1"/>
  <c r="C57" i="3"/>
  <c r="D55" i="3"/>
  <c r="C55" i="3"/>
  <c r="D54" i="3"/>
  <c r="C54" i="3"/>
  <c r="D53" i="3"/>
  <c r="C53" i="3"/>
  <c r="D52" i="3"/>
  <c r="E52" i="3" s="1"/>
  <c r="C52" i="3"/>
  <c r="D51" i="3"/>
  <c r="C51" i="3"/>
  <c r="D50" i="3"/>
  <c r="E50" i="3" s="1"/>
  <c r="C50" i="3"/>
  <c r="D49" i="3"/>
  <c r="C49" i="3"/>
  <c r="D48" i="3"/>
  <c r="E48" i="3" s="1"/>
  <c r="C48" i="3"/>
  <c r="D47" i="3"/>
  <c r="C47" i="3"/>
  <c r="D46" i="3"/>
  <c r="C46" i="3"/>
  <c r="D45" i="3"/>
  <c r="C45" i="3"/>
  <c r="D44" i="3"/>
  <c r="E44" i="3" s="1"/>
  <c r="C44" i="3"/>
  <c r="D43" i="3"/>
  <c r="C43" i="3"/>
  <c r="D42" i="3"/>
  <c r="E42" i="3" s="1"/>
  <c r="C42" i="3"/>
  <c r="D41" i="3"/>
  <c r="C41" i="3"/>
  <c r="D40" i="3"/>
  <c r="E40" i="3" s="1"/>
  <c r="C40" i="3"/>
  <c r="D39" i="3"/>
  <c r="C39" i="3"/>
  <c r="D38" i="3"/>
  <c r="E38" i="3" s="1"/>
  <c r="C38" i="3"/>
  <c r="D37" i="3"/>
  <c r="C37" i="3"/>
  <c r="D36" i="3"/>
  <c r="E36" i="3" s="1"/>
  <c r="C36" i="3"/>
  <c r="D35" i="3"/>
  <c r="C35" i="3"/>
  <c r="D34" i="3"/>
  <c r="E34" i="3" s="1"/>
  <c r="C34" i="3"/>
  <c r="D33" i="3"/>
  <c r="C33" i="3"/>
  <c r="D32" i="3"/>
  <c r="E32" i="3" s="1"/>
  <c r="C32" i="3"/>
  <c r="D31" i="3"/>
  <c r="C31" i="3"/>
  <c r="D30" i="3"/>
  <c r="E30" i="3" s="1"/>
  <c r="C30" i="3"/>
  <c r="D29" i="3"/>
  <c r="C29" i="3"/>
  <c r="D28" i="3"/>
  <c r="E28" i="3" s="1"/>
  <c r="C28" i="3"/>
  <c r="D27" i="3"/>
  <c r="C27" i="3"/>
  <c r="D26" i="3"/>
  <c r="E26" i="3" s="1"/>
  <c r="C26" i="3"/>
  <c r="D25" i="3"/>
  <c r="C25" i="3"/>
  <c r="D24" i="3"/>
  <c r="E24" i="3" s="1"/>
  <c r="C24" i="3"/>
  <c r="D23" i="3"/>
  <c r="C23" i="3"/>
  <c r="D22" i="3"/>
  <c r="C22" i="3"/>
  <c r="C21" i="3"/>
  <c r="D20" i="3"/>
  <c r="C20" i="3"/>
  <c r="D19" i="3"/>
  <c r="C19" i="3"/>
  <c r="D18" i="3"/>
  <c r="C18" i="3"/>
  <c r="D17" i="3"/>
  <c r="C17" i="3"/>
  <c r="D16" i="3"/>
  <c r="C16" i="3"/>
  <c r="C15" i="3"/>
  <c r="D14" i="3"/>
  <c r="C14" i="3"/>
  <c r="D13" i="3"/>
  <c r="E13" i="3" s="1"/>
  <c r="C13" i="3"/>
  <c r="D12" i="3"/>
  <c r="C12" i="3"/>
  <c r="D11" i="3"/>
  <c r="C11" i="3"/>
  <c r="D9" i="3"/>
  <c r="C9" i="3"/>
  <c r="E10" i="4" l="1"/>
  <c r="E12" i="4"/>
  <c r="E14" i="4"/>
  <c r="E16" i="4"/>
  <c r="E18" i="4"/>
  <c r="E19" i="4"/>
  <c r="E20" i="4"/>
  <c r="E21" i="4"/>
  <c r="E22" i="4"/>
  <c r="E23" i="4"/>
  <c r="E24" i="4"/>
  <c r="E25" i="4"/>
  <c r="E26" i="4"/>
  <c r="E27" i="4"/>
  <c r="E29" i="4"/>
  <c r="E30" i="4"/>
  <c r="E31" i="4"/>
  <c r="E32" i="4"/>
  <c r="E33" i="4"/>
  <c r="E34" i="4"/>
  <c r="E38" i="4"/>
  <c r="E41" i="4"/>
  <c r="E42" i="4"/>
  <c r="E45" i="4"/>
  <c r="E46" i="4"/>
  <c r="E35" i="4"/>
  <c r="E39" i="4"/>
  <c r="E40" i="4"/>
  <c r="E44" i="4"/>
  <c r="E28" i="4"/>
  <c r="E43" i="4"/>
  <c r="E37" i="4"/>
  <c r="E11" i="3"/>
  <c r="E16" i="3"/>
  <c r="E18" i="3"/>
  <c r="E20" i="3"/>
  <c r="E23" i="3"/>
  <c r="E25" i="3"/>
  <c r="E27" i="3"/>
  <c r="E29" i="3"/>
  <c r="E31" i="3"/>
  <c r="E33" i="3"/>
  <c r="E37" i="3"/>
  <c r="E39" i="3"/>
  <c r="E41" i="3"/>
  <c r="E43" i="3"/>
  <c r="E45" i="3"/>
  <c r="E47" i="3"/>
  <c r="E49" i="3"/>
  <c r="E55" i="3"/>
  <c r="E22" i="3"/>
  <c r="E46" i="3"/>
  <c r="E54" i="3"/>
  <c r="E12" i="3"/>
  <c r="E14" i="3"/>
  <c r="E15" i="3"/>
  <c r="E17" i="3"/>
  <c r="E19" i="3"/>
  <c r="E21" i="3"/>
  <c r="E35" i="3"/>
  <c r="E51" i="3"/>
  <c r="E53" i="3"/>
  <c r="E9" i="3"/>
  <c r="C123" i="2" l="1"/>
  <c r="C122" i="2" s="1"/>
  <c r="C117" i="2"/>
  <c r="C115" i="2"/>
  <c r="C118" i="2"/>
  <c r="C120" i="2"/>
  <c r="C116" i="2"/>
  <c r="C114" i="2"/>
  <c r="C107" i="2"/>
  <c r="C104" i="2"/>
  <c r="C109" i="2"/>
  <c r="C111" i="2"/>
  <c r="C101" i="2"/>
  <c r="C100" i="2" s="1"/>
  <c r="C44" i="2"/>
  <c r="C93" i="2"/>
  <c r="C90" i="2" s="1"/>
  <c r="C88" i="2"/>
  <c r="C74" i="2" s="1"/>
  <c r="C65" i="2"/>
  <c r="C64" i="2" s="1"/>
  <c r="C63" i="2" s="1"/>
  <c r="C58" i="2"/>
  <c r="C57" i="2" s="1"/>
  <c r="C55" i="2"/>
  <c r="C54" i="2" s="1"/>
  <c r="C52" i="2"/>
  <c r="C51" i="2" s="1"/>
  <c r="C47" i="2"/>
  <c r="C46" i="2" s="1"/>
  <c r="C49" i="2"/>
  <c r="C38" i="2"/>
  <c r="C37" i="2" s="1"/>
  <c r="C41" i="2"/>
  <c r="C40" i="2" s="1"/>
  <c r="C35" i="2"/>
  <c r="C30" i="2"/>
  <c r="C27" i="2"/>
  <c r="C25" i="2"/>
  <c r="C18" i="2"/>
  <c r="C17" i="2" s="1"/>
  <c r="C13" i="2"/>
  <c r="C12" i="2" s="1"/>
  <c r="E132" i="2"/>
  <c r="E131" i="2"/>
  <c r="E130" i="2"/>
  <c r="E129" i="2"/>
  <c r="E128" i="2"/>
  <c r="E127" i="2"/>
  <c r="D127" i="2"/>
  <c r="E126" i="2"/>
  <c r="D126" i="2"/>
  <c r="E125" i="2"/>
  <c r="D125" i="2"/>
  <c r="E124" i="2"/>
  <c r="D124" i="2"/>
  <c r="E123" i="2"/>
  <c r="D123" i="2"/>
  <c r="E122" i="2"/>
  <c r="D122" i="2"/>
  <c r="E121" i="2"/>
  <c r="D121" i="2"/>
  <c r="E120" i="2"/>
  <c r="D120" i="2"/>
  <c r="E119" i="2"/>
  <c r="D119" i="2"/>
  <c r="E118" i="2"/>
  <c r="D118" i="2"/>
  <c r="E117" i="2"/>
  <c r="D117" i="2"/>
  <c r="E116" i="2"/>
  <c r="D116" i="2"/>
  <c r="E115" i="2"/>
  <c r="D115" i="2"/>
  <c r="E114" i="2"/>
  <c r="D114" i="2"/>
  <c r="E113" i="2"/>
  <c r="D113" i="2"/>
  <c r="E112" i="2"/>
  <c r="D112" i="2"/>
  <c r="E111" i="2"/>
  <c r="D111" i="2"/>
  <c r="E110" i="2"/>
  <c r="D110" i="2"/>
  <c r="E109" i="2"/>
  <c r="D109" i="2"/>
  <c r="E108" i="2"/>
  <c r="D108" i="2"/>
  <c r="E107" i="2"/>
  <c r="D107" i="2"/>
  <c r="E106" i="2"/>
  <c r="D106" i="2"/>
  <c r="E105" i="2"/>
  <c r="D105" i="2"/>
  <c r="E104" i="2"/>
  <c r="D104" i="2"/>
  <c r="E103" i="2"/>
  <c r="D103" i="2"/>
  <c r="E102" i="2"/>
  <c r="D102" i="2"/>
  <c r="E101" i="2"/>
  <c r="D101" i="2"/>
  <c r="E100" i="2"/>
  <c r="D100" i="2"/>
  <c r="E99" i="2"/>
  <c r="D99" i="2"/>
  <c r="E98" i="2"/>
  <c r="D98" i="2"/>
  <c r="E97" i="2"/>
  <c r="D97" i="2"/>
  <c r="E96" i="2"/>
  <c r="D96" i="2"/>
  <c r="E95" i="2"/>
  <c r="D95" i="2"/>
  <c r="E94" i="2"/>
  <c r="D94" i="2"/>
  <c r="E93" i="2"/>
  <c r="D93" i="2"/>
  <c r="E92" i="2"/>
  <c r="E91" i="2"/>
  <c r="E90" i="2"/>
  <c r="D90" i="2"/>
  <c r="E89" i="2"/>
  <c r="D89" i="2"/>
  <c r="E88" i="2"/>
  <c r="D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D74" i="2"/>
  <c r="E73" i="2"/>
  <c r="E72" i="2"/>
  <c r="E71" i="2"/>
  <c r="E70" i="2"/>
  <c r="E69" i="2"/>
  <c r="E68" i="2"/>
  <c r="E67" i="2"/>
  <c r="E66" i="2"/>
  <c r="D66" i="2"/>
  <c r="E65" i="2"/>
  <c r="D65" i="2"/>
  <c r="E64" i="2"/>
  <c r="D64" i="2"/>
  <c r="E63" i="2"/>
  <c r="D63" i="2"/>
  <c r="E62" i="2"/>
  <c r="E61" i="2"/>
  <c r="E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50" i="2"/>
  <c r="D50" i="2"/>
  <c r="E49" i="2"/>
  <c r="D49" i="2"/>
  <c r="E48" i="2"/>
  <c r="D48" i="2"/>
  <c r="E47" i="2"/>
  <c r="D47" i="2"/>
  <c r="E46" i="2"/>
  <c r="D46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E33" i="2"/>
  <c r="E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E21" i="2"/>
  <c r="E20" i="2"/>
  <c r="E19" i="2"/>
  <c r="D19" i="2"/>
  <c r="E18" i="2"/>
  <c r="D18" i="2"/>
  <c r="E17" i="2"/>
  <c r="D17" i="2"/>
  <c r="E16" i="2"/>
  <c r="E15" i="2"/>
  <c r="E14" i="2"/>
  <c r="D14" i="2"/>
  <c r="E13" i="2"/>
  <c r="D13" i="2"/>
  <c r="E12" i="2"/>
  <c r="D12" i="2"/>
  <c r="E11" i="2"/>
  <c r="D11" i="2"/>
  <c r="E9" i="2"/>
  <c r="D9" i="2"/>
  <c r="C24" i="2" l="1"/>
  <c r="C23" i="2" s="1"/>
  <c r="C113" i="2"/>
  <c r="C43" i="2"/>
  <c r="C11" i="2" s="1"/>
  <c r="C103" i="2"/>
  <c r="C99" i="2" s="1"/>
  <c r="F88" i="2"/>
  <c r="F89" i="2"/>
  <c r="F90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4" i="2"/>
  <c r="F125" i="2"/>
  <c r="F127" i="2"/>
  <c r="F9" i="2"/>
  <c r="F11" i="2"/>
  <c r="F12" i="2"/>
  <c r="F17" i="2"/>
  <c r="F28" i="2"/>
  <c r="F30" i="2"/>
  <c r="F35" i="2"/>
  <c r="F36" i="2"/>
  <c r="F37" i="2"/>
  <c r="F38" i="2"/>
  <c r="F39" i="2"/>
  <c r="F40" i="2"/>
  <c r="F26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6" i="2"/>
  <c r="F14" i="2"/>
  <c r="F18" i="2"/>
  <c r="F23" i="2"/>
  <c r="F24" i="2"/>
  <c r="F25" i="2"/>
  <c r="F27" i="2"/>
  <c r="F58" i="2"/>
  <c r="F126" i="2"/>
  <c r="F13" i="2"/>
  <c r="F19" i="2"/>
  <c r="F57" i="2"/>
  <c r="F59" i="2"/>
  <c r="F63" i="2"/>
  <c r="F64" i="2"/>
  <c r="F65" i="2"/>
  <c r="F66" i="2"/>
  <c r="F74" i="2"/>
  <c r="F29" i="2"/>
  <c r="F31" i="2"/>
  <c r="F55" i="2"/>
  <c r="F123" i="2"/>
  <c r="C9" i="2" l="1"/>
</calcChain>
</file>

<file path=xl/sharedStrings.xml><?xml version="1.0" encoding="utf-8"?>
<sst xmlns="http://schemas.openxmlformats.org/spreadsheetml/2006/main" count="6469" uniqueCount="1289">
  <si>
    <t>383</t>
  </si>
  <si>
    <t>Наименование 
показателя</t>
  </si>
  <si>
    <t>Код дохода по бюджетной классификации</t>
  </si>
  <si>
    <t>Исполнено</t>
  </si>
  <si>
    <t>1</t>
  </si>
  <si>
    <t>2</t>
  </si>
  <si>
    <t>5</t>
  </si>
  <si>
    <t>6</t>
  </si>
  <si>
    <t>13</t>
  </si>
  <si>
    <t>26</t>
  </si>
  <si>
    <t>Доходы бюджета - ИТОГО</t>
  </si>
  <si>
    <t>010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</si>
  <si>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</si>
  <si>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</si>
  <si>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</si>
  <si>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</si>
  <si>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</si>
  <si>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</si>
  <si>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</si>
  <si>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</si>
  <si>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</si>
  <si>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</si>
  <si>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</si>
  <si>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</si>
  <si>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</si>
  <si>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</si>
  <si>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</si>
  <si>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</si>
  <si>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</si>
  <si>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</si>
  <si>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</si>
  <si>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</si>
  <si>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</si>
  <si>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</si>
  <si>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</si>
  <si>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</si>
  <si>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</si>
  <si>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</si>
  <si>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</si>
  <si>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</si>
  <si>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</si>
  <si>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</si>
  <si>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</si>
  <si>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</si>
  <si>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</si>
  <si>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</si>
  <si>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</si>
  <si>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</si>
  <si>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</si>
  <si>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</si>
  <si>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</si>
  <si>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</si>
  <si>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</si>
  <si>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</si>
  <si>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</si>
  <si>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</si>
  <si>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</si>
  <si>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</si>
  <si>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</si>
  <si>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</si>
  <si>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</si>
  <si>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5</t>
  </si>
  <si>
    <t xml:space="preserve"> 000 1050402002 0000 110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</si>
  <si>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</si>
  <si>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</si>
  <si>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</si>
  <si>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</si>
  <si>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Налог на имущество организаций по имуществу, не входящему в Единую систему газоснабжения</t>
  </si>
  <si>
    <t xml:space="preserve"> 000 1060201002 0000 110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</si>
  <si>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</si>
  <si>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</si>
  <si>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</si>
  <si>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</si>
  <si>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</si>
  <si>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</si>
  <si>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</si>
  <si>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</si>
  <si>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Проценты, полученные от предоставления бюджетных кредитов внутри страны</t>
  </si>
  <si>
    <t xml:space="preserve"> 000 1110300000 0000 120</t>
  </si>
  <si>
    <t xml:space="preserve">  Проценты, полученные от предоставления бюджетных кредитов внутри страны за счет средств бюджетов муниципальных районов</t>
  </si>
  <si>
    <t xml:space="preserve"> 000 1110305005 0000 120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</si>
  <si>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</si>
  <si>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</si>
  <si>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</si>
  <si>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</si>
  <si>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</si>
  <si>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</si>
  <si>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</si>
  <si>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</si>
  <si>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</si>
  <si>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</si>
  <si>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</si>
  <si>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</si>
  <si>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</si>
  <si>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</si>
  <si>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</si>
  <si>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</si>
  <si>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</si>
  <si>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</si>
  <si>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</si>
  <si>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</si>
  <si>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</si>
  <si>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</si>
  <si>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</si>
  <si>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</si>
  <si>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</si>
  <si>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</si>
  <si>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 &lt;7&gt;</t>
  </si>
  <si>
    <t xml:space="preserve"> 000 1120101001 0000 120</t>
  </si>
  <si>
    <t xml:space="preserve">  Плата за выбросы загрязняющих веществ в атмосферный воздух передвижными объектами</t>
  </si>
  <si>
    <t xml:space="preserve"> 000 1120102001 0000 120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</si>
  <si>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</si>
  <si>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</si>
  <si>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</si>
  <si>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</si>
  <si>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ДОХОДЫ ОТ ОКАЗАНИЯ ПЛАТНЫХ УСЛУГ (РАБОТ)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</si>
  <si>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</si>
  <si>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</si>
  <si>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</si>
  <si>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</si>
  <si>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</si>
  <si>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</si>
  <si>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</si>
  <si>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</si>
  <si>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</si>
  <si>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</si>
  <si>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</si>
  <si>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</si>
  <si>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</si>
  <si>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</si>
  <si>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</si>
  <si>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</si>
  <si>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</si>
  <si>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</si>
  <si>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</si>
  <si>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</si>
  <si>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</si>
  <si>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</si>
  <si>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</si>
  <si>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</si>
  <si>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</si>
  <si>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</si>
  <si>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</si>
  <si>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</si>
  <si>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</si>
  <si>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</si>
  <si>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</si>
  <si>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</si>
  <si>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</si>
  <si>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</si>
  <si>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</si>
  <si>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</si>
  <si>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</si>
  <si>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законодательства Российской Федерации о недрах</t>
  </si>
  <si>
    <t xml:space="preserve"> 000 1162501001 0000 140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</si>
  <si>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</si>
  <si>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</si>
  <si>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</si>
  <si>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</si>
  <si>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</si>
  <si>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</si>
  <si>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</si>
  <si>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</si>
  <si>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</si>
  <si>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</si>
  <si>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</si>
  <si>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</si>
  <si>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</si>
  <si>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</si>
  <si>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</si>
  <si>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</si>
  <si>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</si>
  <si>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</si>
  <si>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</si>
  <si>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</si>
  <si>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</si>
  <si>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</si>
  <si>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</si>
  <si>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</si>
  <si>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</si>
  <si>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</si>
  <si>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НЕРЕЗИДЕНТОВ</t>
  </si>
  <si>
    <t xml:space="preserve"> 000 2010000000 0000 000</t>
  </si>
  <si>
    <t xml:space="preserve">  Безвозмездные поступления от нерезидентов в бюджеты муниципальных районов</t>
  </si>
  <si>
    <t xml:space="preserve"> 000 2010500005 0000 180</t>
  </si>
  <si>
    <t xml:space="preserve">  Предоставление нерезидентами грантов для получателей средств бюджетов муниципальных районов</t>
  </si>
  <si>
    <t xml:space="preserve"> 000 2010501005 0000 180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</si>
  <si>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</si>
  <si>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</si>
  <si>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</si>
  <si>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000 2021000000 0000 151</t>
  </si>
  <si>
    <t xml:space="preserve">  Прочие дотации</t>
  </si>
  <si>
    <t xml:space="preserve"> 000 2021999900 0000 151</t>
  </si>
  <si>
    <t xml:space="preserve">  Прочие дотации бюджетам муниципальных районов</t>
  </si>
  <si>
    <t xml:space="preserve"> 000 2021999905 0000 151</t>
  </si>
  <si>
    <t xml:space="preserve">  Субсидии бюджетам бюджетной системы Российской Федерации (межбюджетные субсидии)</t>
  </si>
  <si>
    <t xml:space="preserve"> 000 2022000000 0000 151</t>
  </si>
  <si>
    <t xml:space="preserve">  Субсидии бюджетам на реализацию федеральных целевых программ</t>
  </si>
  <si>
    <t xml:space="preserve"> 000 2022005100 0000 151</t>
  </si>
  <si>
    <t xml:space="preserve">  Субсидии бюджетам муниципальных районов на реализацию федеральных целевых программ</t>
  </si>
  <si>
    <t xml:space="preserve"> 000 2022005105 0000 151</t>
  </si>
  <si>
    <t xml:space="preserve">  Субсидии бюджетам муниципальных районов из бюджетов поселений на решение вопросов местного значения межмуниципального характера</t>
  </si>
  <si>
    <t xml:space="preserve"> 000 2022008705 0000 151</t>
  </si>
  <si>
    <t xml:space="preserve">  Субсидии бюджетам муниципальных образований на обеспечение мероприятий по капитальному ремонту многоквартирных домов за счет средств бюджетов</t>
  </si>
  <si>
    <t xml:space="preserve"> 000 2022030100 0000 151</t>
  </si>
  <si>
    <t xml:space="preserve">  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</si>
  <si>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 xml:space="preserve"> 000 2022030105 0000 151</t>
  </si>
  <si>
    <t xml:space="preserve">  Субсидия бюджетам на поддержку отрасли культуры</t>
  </si>
  <si>
    <t xml:space="preserve"> 000 2022551900 0000 151</t>
  </si>
  <si>
    <t xml:space="preserve">  Субсидия бюджетам муниципальных районов на поддержку отрасли культуры</t>
  </si>
  <si>
    <t xml:space="preserve"> 000 2022551905 0000 151</t>
  </si>
  <si>
    <t xml:space="preserve">  Прочие субсидии</t>
  </si>
  <si>
    <t xml:space="preserve"> 000 2022999900 0000 151</t>
  </si>
  <si>
    <t xml:space="preserve">  Прочие субсидии бюджетам муниципальных районов</t>
  </si>
  <si>
    <t xml:space="preserve"> 000 2022999905 0000 151</t>
  </si>
  <si>
    <t xml:space="preserve">  Субвенции бюджетам бюджетной системы Российской Федерации</t>
  </si>
  <si>
    <t xml:space="preserve"> 000 2023000000 0000 151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</si>
  <si>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</si>
  <si>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000 2023002400 0000 151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</si>
  <si>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</si>
  <si>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000 2023002405 0000 151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</si>
  <si>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</si>
  <si>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000 2023002700 0000 151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</si>
  <si>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</si>
  <si>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</si>
  <si>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</si>
  <si>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000 2023511800 0000 151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</si>
  <si>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</si>
  <si>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000 2023511805 0000 151</t>
  </si>
  <si>
    <t xml:space="preserve">  Субвенции бюджетам на государственную регистрацию актов гражданского состояния</t>
  </si>
  <si>
    <t xml:space="preserve"> 000 2023593000 0000 151</t>
  </si>
  <si>
    <t xml:space="preserve">  Субвенции бюджетам муниципальных районов на государственную регистрацию актов гражданского состояния</t>
  </si>
  <si>
    <t xml:space="preserve"> 000 2023593005 0000 151</t>
  </si>
  <si>
    <t xml:space="preserve">  Иные межбюджетные трансферты</t>
  </si>
  <si>
    <t xml:space="preserve"> 000 2024000000 0000 151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</si>
  <si>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</si>
  <si>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000 2024001400 0000 151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</si>
  <si>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</si>
  <si>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000 2024001405 0000 151</t>
  </si>
  <si>
    <t xml:space="preserve">  БЕЗВОЗМЕЗДНЫЕ ПОСТУПЛЕНИЯ ОТ ГОСУДАРСТВЕННЫХ (МУНИЦИПАЛЬНЫХ) ОРГАНИЗАЦИЙ</t>
  </si>
  <si>
    <t xml:space="preserve"> 000 2030000000 0000 000</t>
  </si>
  <si>
    <t xml:space="preserve">  Безвозмездные поступления от государственных (муниципальных) организаций в бюджеты муниципальных районов</t>
  </si>
  <si>
    <t xml:space="preserve"> 000 2030500005 0000 180</t>
  </si>
  <si>
    <t xml:space="preserve">  Прочие безвозмездные поступления от государственных (муниципальных) организаций в бюджеты муниципальных районов</t>
  </si>
  <si>
    <t xml:space="preserve"> 000 2030509905 0000 180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</si>
  <si>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</si>
  <si>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</si>
  <si>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</si>
  <si>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000 2190000005 0000 151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</si>
  <si>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</si>
  <si>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000 2190000013 0000 151</t>
  </si>
  <si>
    <t xml:space="preserve"> 000 2192511005 0000 151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</si>
  <si>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</si>
  <si>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000 2196001005 0000 151</t>
  </si>
  <si>
    <t>""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</si>
  <si>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</si>
  <si>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</si>
  <si>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</si>
  <si>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>000</t>
  </si>
  <si>
    <t xml:space="preserve"> 000 0100 0000000000 000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</si>
  <si>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</si>
  <si>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</si>
  <si>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</si>
  <si>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</si>
  <si>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</si>
  <si>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</si>
  <si>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 Резервные фонды</t>
  </si>
  <si>
    <t xml:space="preserve"> 000 0111 0000000000 000</t>
  </si>
  <si>
    <t xml:space="preserve">  Другие общегосударственные вопросы</t>
  </si>
  <si>
    <t xml:space="preserve"> 000 0113 0000000000 000</t>
  </si>
  <si>
    <t xml:space="preserve">  НАЦИОНАЛЬНАЯ ОБОРОНА</t>
  </si>
  <si>
    <t xml:space="preserve"> 000 0200 0000000000 000</t>
  </si>
  <si>
    <t xml:space="preserve">  Мобилизационная и вневойсковая подготовка</t>
  </si>
  <si>
    <t xml:space="preserve"> 000 0203 0000000000 000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</si>
  <si>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</si>
  <si>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</si>
  <si>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</si>
  <si>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</si>
  <si>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 Обеспечение пожарной безопасности</t>
  </si>
  <si>
    <t xml:space="preserve"> 000 0310 0000000000 000</t>
  </si>
  <si>
    <t xml:space="preserve">  НАЦИОНАЛЬНАЯ ЭКОНОМИКА</t>
  </si>
  <si>
    <t xml:space="preserve"> 000 0400 0000000000 000</t>
  </si>
  <si>
    <t xml:space="preserve">  Водное хозяйство</t>
  </si>
  <si>
    <t xml:space="preserve"> 000 0406 0000000000 000</t>
  </si>
  <si>
    <t xml:space="preserve">  Дорожное хозяйство (дорожные фонды)</t>
  </si>
  <si>
    <t xml:space="preserve"> 000 0409 0000000000 000</t>
  </si>
  <si>
    <t xml:space="preserve">  Другие вопросы в области национальной экономики</t>
  </si>
  <si>
    <t xml:space="preserve"> 000 0412 0000000000 000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</si>
  <si>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</si>
  <si>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</si>
  <si>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</si>
  <si>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</si>
  <si>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 Коммунальное хозяйство</t>
  </si>
  <si>
    <t xml:space="preserve"> 000 0502 0000000000 000</t>
  </si>
  <si>
    <t xml:space="preserve">  Благоустройство</t>
  </si>
  <si>
    <t xml:space="preserve"> 000 0503 0000000000 000</t>
  </si>
  <si>
    <t xml:space="preserve">  Другие вопросы в области жилищно-коммунального хозяйства</t>
  </si>
  <si>
    <t xml:space="preserve"> 000 0505 0000000000 000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</si>
  <si>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</si>
  <si>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</si>
  <si>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</si>
  <si>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</si>
  <si>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 Общее образование</t>
  </si>
  <si>
    <t xml:space="preserve"> 000 0702 0000000000 000</t>
  </si>
  <si>
    <t xml:space="preserve">  Начальное профессиональное образование</t>
  </si>
  <si>
    <t xml:space="preserve"> 000 0703 0000000000 000</t>
  </si>
  <si>
    <t xml:space="preserve">  Профессиональная подготовка, переподготовка и повышение квалификации</t>
  </si>
  <si>
    <t xml:space="preserve"> 000 0705 0000000000 000</t>
  </si>
  <si>
    <t xml:space="preserve">  Молодежная политика и оздоровление детей</t>
  </si>
  <si>
    <t xml:space="preserve"> 000 0707 0000000000 000</t>
  </si>
  <si>
    <t xml:space="preserve">  Другие вопросы в области образования</t>
  </si>
  <si>
    <t xml:space="preserve"> 000 0709 0000000000 000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</si>
  <si>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</si>
  <si>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</si>
  <si>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</si>
  <si>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</si>
  <si>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</si>
  <si>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</si>
  <si>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</si>
  <si>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</si>
  <si>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 Социальное обслуживание населения</t>
  </si>
  <si>
    <t xml:space="preserve"> 000 1002 0000000000 000</t>
  </si>
  <si>
    <t xml:space="preserve">  Социальное обеспечение населения</t>
  </si>
  <si>
    <t xml:space="preserve"> 000 1003 0000000000 000</t>
  </si>
  <si>
    <t xml:space="preserve">  Охрана семьи и детства</t>
  </si>
  <si>
    <t xml:space="preserve"> 000 1004 0000000000 000</t>
  </si>
  <si>
    <t xml:space="preserve">  Другие вопросы в области социальной политики</t>
  </si>
  <si>
    <t xml:space="preserve"> 000 1006 0000000000 000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</si>
  <si>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</si>
  <si>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</si>
  <si>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</si>
  <si>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</si>
  <si>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 СРЕДСТВА МАССОВОЙ ИНФОРМАЦИИ</t>
  </si>
  <si>
    <t xml:space="preserve"> 000 1200 0000000000 000</t>
  </si>
  <si>
    <t xml:space="preserve">  Периодическая печать и издательства</t>
  </si>
  <si>
    <t xml:space="preserve"> 000 1202 0000000000 000</t>
  </si>
  <si>
    <t xml:space="preserve">  ОБСЛУЖИВАНИЕ ГОСУДАРСТВЕННОГО И МУНИЦИПАЛЬНОГО ДОЛГА</t>
  </si>
  <si>
    <t xml:space="preserve"> 000 1300 0000000000 000</t>
  </si>
  <si>
    <t xml:space="preserve">  Обслуживание государственного внутреннего и муниципального долга</t>
  </si>
  <si>
    <t xml:space="preserve"> 000 1301 0000000000 000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</si>
  <si>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</si>
  <si>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000 1400 0000000000 000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</si>
  <si>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</si>
  <si>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</si>
  <si>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 xml:space="preserve">  Иные дотации</t>
  </si>
  <si>
    <t xml:space="preserve"> 000 1402 0000000000 000</t>
  </si>
  <si>
    <t xml:space="preserve">  Прочие межбюджетные трансферты общего характера</t>
  </si>
  <si>
    <t xml:space="preserve"> 000 1403 0000000000 000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</si>
  <si>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</si>
  <si>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</si>
  <si>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</si>
  <si>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</si>
  <si>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</si>
  <si>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</si>
  <si>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Кредиты кредитных организаций в валюте Российской Федерации</t>
  </si>
  <si>
    <t xml:space="preserve"> 000 0102000000 0000 000</t>
  </si>
  <si>
    <t xml:space="preserve">  Получение кредитов от кредитных организаций в валюте Российской Федерации</t>
  </si>
  <si>
    <t xml:space="preserve"> 000 0102000000 0000 700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</si>
  <si>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</si>
  <si>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000 0102000000 0000 800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</si>
  <si>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</si>
  <si>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000 0102000005 0000 710</t>
  </si>
  <si>
    <t xml:space="preserve">  Погашение бюджетами муниципальных районов кредитов от кредитных организаций в валюте Российской Федерации</t>
  </si>
  <si>
    <t xml:space="preserve"> 000 0102000005 0000 810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</si>
  <si>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</si>
  <si>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</si>
  <si>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</si>
  <si>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000 0103010000 0000 000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</si>
  <si>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</si>
  <si>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 xml:space="preserve"> 000 0103010000 0000 700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</si>
  <si>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</si>
  <si>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000 0103010000 0000 800</t>
  </si>
  <si>
    <t xml:space="preserve">  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</si>
  <si>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000 0103010005 0000 710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</si>
  <si>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</si>
  <si>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000 0103010005 0000 810</t>
  </si>
  <si>
    <t xml:space="preserve">  Иные источники внутреннего финансирования дефицитов бюджетов</t>
  </si>
  <si>
    <t xml:space="preserve"> 000 0106000000 0000 000</t>
  </si>
  <si>
    <t xml:space="preserve">  Бюджетные кредиты, предоставленные внутри страны в валюте Российской Федерации</t>
  </si>
  <si>
    <t xml:space="preserve"> 000 0106050000 0000 000</t>
  </si>
  <si>
    <t xml:space="preserve">  Предоставление бюджетных кредитов внутри страны в валюте Российской Федерации</t>
  </si>
  <si>
    <t xml:space="preserve"> 000 0106050000 0000 500</t>
  </si>
  <si>
    <t xml:space="preserve">  Возврат бюджетных кредитов, предоставленных внутри страны в валюте Российской Федерации</t>
  </si>
  <si>
    <t xml:space="preserve"> 000 0106050000 0000 600</t>
  </si>
  <si>
    <t xml:space="preserve">  Возврат бюджетных кредитов, предоставленных юридическим лицам  в валюте Российской Федерации</t>
  </si>
  <si>
    <t xml:space="preserve"> 000 0106050100 0000 600</t>
  </si>
  <si>
    <t xml:space="preserve">  Возврат бюджетных кредитов, предоставленных юридическим лицам из бюджетов муниципальных районов в валюте Российской Федерации</t>
  </si>
  <si>
    <t xml:space="preserve"> 000 0106050105 0000 640</t>
  </si>
  <si>
    <t xml:space="preserve">  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</si>
  <si>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</si>
  <si>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 xml:space="preserve">  Возврат бюджетных кредитов, предоставленных другим бюджетам бюджетной системы Российской Федерации  в валюте Российской Федерации</t>
  </si>
  <si>
    <t xml:space="preserve"> 000 0106050200 0000 600</t>
  </si>
  <si>
    <t xml:space="preserve">  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</si>
  <si>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</si>
  <si>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</si>
  <si>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</si>
  <si>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</si>
  <si>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</si>
  <si>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</si>
  <si>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</si>
  <si>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</si>
  <si>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</si>
  <si>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</si>
  <si>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</si>
  <si>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</si>
  <si>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</si>
  <si>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</si>
  <si>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</si>
  <si>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</si>
  <si>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</si>
  <si>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</si>
  <si>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</si>
  <si>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</si>
  <si>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</si>
  <si>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показателя</t>
  </si>
  <si>
    <t/>
  </si>
  <si>
    <t>первоначальный бюджет</t>
  </si>
  <si>
    <t>назначено</t>
  </si>
  <si>
    <t>исполнено</t>
  </si>
  <si>
    <t>результат (%)</t>
  </si>
  <si>
    <t>Приложение № 1</t>
  </si>
  <si>
    <t>к решению районного Совета депутатов</t>
  </si>
  <si>
    <t xml:space="preserve">Светлогорского района </t>
  </si>
  <si>
    <t>Исполнение доходов бюджета муниципального образования "Светлогорский район"                                                                                                                                                                         по кодам бюджетной классификации доходов бюджетов за 2017 год</t>
  </si>
  <si>
    <t>(тыс. рублей)</t>
  </si>
  <si>
    <t xml:space="preserve">  Возврат остатков субсидий на реализацию мероприятий федеральной целевой программы "Развитие внутреннего и въездного туризма в Российской Федерации (2011 - 2018 годы)" из бюджетов муниципальных районов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</si>
  <si>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</si>
  <si>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Единица измерения: тыс. руб.</t>
  </si>
  <si>
    <t>Вед.</t>
  </si>
  <si>
    <t>Разд.</t>
  </si>
  <si>
    <t>Ц.ст.</t>
  </si>
  <si>
    <t>Расх.</t>
  </si>
  <si>
    <t xml:space="preserve">    Муниципальное учреждение "Отдел социальной защиты населения администрации Светлогорского района"</t>
  </si>
  <si>
    <t>0000000000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</si>
  <si>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</si>
  <si>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</si>
  <si>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</si>
  <si>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</si>
  <si>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Организация отдыха и оздоровления детей</t>
  </si>
  <si>
    <t>0200601140</t>
  </si>
  <si>
    <t xml:space="preserve">            Прочая закупка товаров, работ и услуг для обеспечения государственных (муниципальных) нужд</t>
  </si>
  <si>
    <t>244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</si>
  <si>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</si>
  <si>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</si>
  <si>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  Субвенции на осуществление полномочий Калининградской области по организации и обеспечению отдыха детей</t>
  </si>
  <si>
    <t>0200670120</t>
  </si>
  <si>
    <t xml:space="preserve">          Субсидии на организацию отдыха детей всех групп здоровья в лагерях различных типов</t>
  </si>
  <si>
    <t>0200671140</t>
  </si>
  <si>
    <t>0200686581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</si>
  <si>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</si>
  <si>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</si>
  <si>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</si>
  <si>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</si>
  <si>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Выплата ежемесячной доплаты к государственной пенсии за муниципальную службу</t>
  </si>
  <si>
    <t>0200186522</t>
  </si>
  <si>
    <t xml:space="preserve">            Иные пенсии, социальные доплаты к пенсиям</t>
  </si>
  <si>
    <t>312</t>
  </si>
  <si>
    <t xml:space="preserve">        Социальное обслуживание населения</t>
  </si>
  <si>
    <t>1002</t>
  </si>
  <si>
    <t xml:space="preserve">          Субвенции на обеспечение полномочий Калининградской области по социальному обслуживанию граждан пожилого возраста и инвалидов</t>
  </si>
  <si>
    <t>0200470710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</si>
  <si>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</si>
  <si>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</si>
  <si>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Социальное обеспечение населения</t>
  </si>
  <si>
    <t>1003</t>
  </si>
  <si>
    <t xml:space="preserve">          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</si>
  <si>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0200166501</t>
  </si>
  <si>
    <t xml:space="preserve">          Оказание других видов социальной помощи</t>
  </si>
  <si>
    <t>0200186501</t>
  </si>
  <si>
    <t xml:space="preserve">          Предоставление срочной адресной помощи гражданам, оказавшимся в трудной жизненной ситуации</t>
  </si>
  <si>
    <t>0200186542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</si>
  <si>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</si>
  <si>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</si>
  <si>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Предоставление компенсации расходов по оплате коммунальных услуг гражданам, проходившим военную службу в Афганистане в период ведения там боевых действий</t>
  </si>
  <si>
    <t>0200186562</t>
  </si>
  <si>
    <t xml:space="preserve">          Организация и проведение общественных работ для безработных граждан и граждан, ищущих работу, в целях обеспечения их временной занятости и дополнительной материальной поддержки в период участия в общественных работах</t>
  </si>
  <si>
    <t>0200286551</t>
  </si>
  <si>
    <t xml:space="preserve">          Предоставление единовременного пособия при рождении ребенка</t>
  </si>
  <si>
    <t>0200386592</t>
  </si>
  <si>
    <t xml:space="preserve">          Проведение районных мероприятий для слабозащищенных граждан Светлогорского района</t>
  </si>
  <si>
    <t>0200486531</t>
  </si>
  <si>
    <t xml:space="preserve">          Мероприятия социальной поддержки отдельных категорий граждан Города Светлогорска</t>
  </si>
  <si>
    <t>02004W8531</t>
  </si>
  <si>
    <t xml:space="preserve">          Предоставление молодым семьям дополнительной социальной выплаты при рождении одного ребенка софинансирование областного бюджета</t>
  </si>
  <si>
    <t>02Ж0501030</t>
  </si>
  <si>
    <t xml:space="preserve">            Субсидии гражданам на приобретение жилья</t>
  </si>
  <si>
    <t>322</t>
  </si>
  <si>
    <t xml:space="preserve">          Предоставление социальной выплаты молодым семьям на приобретение жилья</t>
  </si>
  <si>
    <t>02Ж05L0200</t>
  </si>
  <si>
    <t xml:space="preserve">          Предоставление социальной выплаты молодым семьям на приобретение жилья софинансирование областного бюджета</t>
  </si>
  <si>
    <t>02Ж05R0200</t>
  </si>
  <si>
    <t xml:space="preserve">        Охрана семьи и детства</t>
  </si>
  <si>
    <t>1004</t>
  </si>
  <si>
    <t xml:space="preserve">          Предоставление мер социальной поддержки по оплате за содержание в дошкольных образовательных учреждениях Светлогорского района детей из многодетных семей, детей-инвалидов, детей-сирот и детей, оставшихся без попечения родителей</t>
  </si>
  <si>
    <t>0200386572</t>
  </si>
  <si>
    <t xml:space="preserve">            Субсидии бюджетным учреждениям на иные цели</t>
  </si>
  <si>
    <t>612</t>
  </si>
  <si>
    <t xml:space="preserve">            Субсидии автономным учреждениям на иные цели</t>
  </si>
  <si>
    <t>622</t>
  </si>
  <si>
    <t xml:space="preserve">          Субвенции на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</si>
  <si>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0230970610</t>
  </si>
  <si>
    <t xml:space="preserve">          Субвенции на обеспечение деятельности по организации и осуществлению опеки и попечительства в отношении несовершеннолетних</t>
  </si>
  <si>
    <t>0230970640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</si>
  <si>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</si>
  <si>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</si>
  <si>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</si>
  <si>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</si>
  <si>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Мероприятие для детей-сирот и детей, оставшиеся без попечения родителей</t>
  </si>
  <si>
    <t>0230986531</t>
  </si>
  <si>
    <t xml:space="preserve">        Другие вопросы в области социальной политики</t>
  </si>
  <si>
    <t>1006</t>
  </si>
  <si>
    <t xml:space="preserve">          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</si>
  <si>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0200470650</t>
  </si>
  <si>
    <t xml:space="preserve">          Субвенции на осуществление отдельных полномочий Калининградской области на руководство в сфере социальной поддержки населения</t>
  </si>
  <si>
    <t>0200770670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</si>
  <si>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</si>
  <si>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</si>
  <si>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Финансовое обеспечение выполнения функций муниципальными органами, оказания услуг и выполнения работ</t>
  </si>
  <si>
    <t>0200784030</t>
  </si>
  <si>
    <t xml:space="preserve">            Уплата иных платежей</t>
  </si>
  <si>
    <t>853</t>
  </si>
  <si>
    <t xml:space="preserve">          Обустройство приоритетных объектов</t>
  </si>
  <si>
    <t>0220886503</t>
  </si>
  <si>
    <t xml:space="preserve">    Муниципальное казенное учреждение "Управление жилищно-коммунального хозяйства Администрации Светлогорского района"</t>
  </si>
  <si>
    <t>132</t>
  </si>
  <si>
    <t xml:space="preserve">      ОБЩЕГОСУДАРСТВЕННЫЕ ВОПРОСЫ</t>
  </si>
  <si>
    <t>0100</t>
  </si>
  <si>
    <t xml:space="preserve">        Другие общегосударственные вопросы</t>
  </si>
  <si>
    <t>0113</t>
  </si>
  <si>
    <t xml:space="preserve">          Расходы по исполнительным листам в соответствии с судебными решениями</t>
  </si>
  <si>
    <t>9930189000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</si>
  <si>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</si>
  <si>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</si>
  <si>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</si>
  <si>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</si>
  <si>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</si>
  <si>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</si>
  <si>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Обеспечение функционирования безопасности людей на водных объектах за счет межбюджетных трансфертов поселений</t>
  </si>
  <si>
    <t>0500365919</t>
  </si>
  <si>
    <t xml:space="preserve">            Фонд оплаты труда казенных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</si>
  <si>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</si>
  <si>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</si>
  <si>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</si>
  <si>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 xml:space="preserve">          Обеспечение функционирования безопасности людей на водных объектах</t>
  </si>
  <si>
    <t>0500385919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</si>
  <si>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</si>
  <si>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</si>
  <si>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</si>
  <si>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</si>
  <si>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Расходы на модернизацию улично-дорожной сети</t>
  </si>
  <si>
    <t>21001W7663</t>
  </si>
  <si>
    <t xml:space="preserve">          Приобретение и содержание специализированной дорожной техники с целью обеспечения безопасности дорожного движения г. Светлогорска</t>
  </si>
  <si>
    <t>21001W7664</t>
  </si>
  <si>
    <t xml:space="preserve">          Работы, услуги по механизированной уборке  дорог в границах муниципального образования п. Донское</t>
  </si>
  <si>
    <t>31301Y7636</t>
  </si>
  <si>
    <t xml:space="preserve">          Обеспечение безопасности дорожного движения в части содержания дорог п. Донское</t>
  </si>
  <si>
    <t>31301Y7906</t>
  </si>
  <si>
    <t xml:space="preserve">          Ремонт остановочных пунктов общественного транспорта</t>
  </si>
  <si>
    <t>99Z01Z7661</t>
  </si>
  <si>
    <t xml:space="preserve">          Ремонт дорожного покрытия и искусственных дорожных неровностей</t>
  </si>
  <si>
    <t>99Z01Z7663</t>
  </si>
  <si>
    <t xml:space="preserve">          Ремонтные работы по устранению дорожных неровностей (грейдирование) п. Приморье</t>
  </si>
  <si>
    <t>99Z01Z7669</t>
  </si>
  <si>
    <t xml:space="preserve">        Другие вопросы в области национальной экономики</t>
  </si>
  <si>
    <t>0412</t>
  </si>
  <si>
    <t xml:space="preserve">          Субсидии на содержание морских пляжей в границах муниципальных образований Калининградской области</t>
  </si>
  <si>
    <t>0400071380</t>
  </si>
  <si>
    <t xml:space="preserve">          Прочие мероприятия программы</t>
  </si>
  <si>
    <t>0410182701</t>
  </si>
  <si>
    <t xml:space="preserve">          Содержание морских пляжей в границах территории города Светлогорска</t>
  </si>
  <si>
    <t>22006W7141</t>
  </si>
  <si>
    <t xml:space="preserve">          Комплекс мер по повышению энергетической эффективности</t>
  </si>
  <si>
    <t>99Z02Z7694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</si>
  <si>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</si>
  <si>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</si>
  <si>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</si>
  <si>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</si>
  <si>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Субсидии областного бюджета на проведение капитального ремонта многоквартирных домов 2016 года</t>
  </si>
  <si>
    <t>1500171350</t>
  </si>
  <si>
    <t xml:space="preserve">            Иные субсидии некоммерческим организациям (за исключением государственных (муниципальных) учреждений)</t>
  </si>
  <si>
    <t>634</t>
  </si>
  <si>
    <t xml:space="preserve">          Взносы на капремонт на нежилые помещения, расположенные в многоквартирных домах</t>
  </si>
  <si>
    <t>1500186331</t>
  </si>
  <si>
    <t xml:space="preserve">          Взносы на капремонт жилых помещений</t>
  </si>
  <si>
    <t>1500186341</t>
  </si>
  <si>
    <t xml:space="preserve">          Капитальный ремонт общего имущества в многоквартирных домах 2016 года - средства районного бюджета</t>
  </si>
  <si>
    <t>15001F1350</t>
  </si>
  <si>
    <t xml:space="preserve">          Капитальный ремонт 2016 года МБТ г. Светлогорска</t>
  </si>
  <si>
    <t>15001S1350</t>
  </si>
  <si>
    <t xml:space="preserve">          Расчет проекта стоимости услуг и работ, необходимых для обеспечения содержания общего имущества МКД в соответствии со ст. 161 ч. 4 ЖК РФ</t>
  </si>
  <si>
    <t>15001W7301</t>
  </si>
  <si>
    <t xml:space="preserve">          Капитальный ремонт муниципальных жилых домов на территории Города Светлогорска</t>
  </si>
  <si>
    <t>15001W7323</t>
  </si>
  <si>
    <t xml:space="preserve">          Капитальный ремонт 2016 года МБТ п. Донское</t>
  </si>
  <si>
    <t>15001Y1350</t>
  </si>
  <si>
    <t xml:space="preserve">          Капитальный ремонт МКД 2016 года МБТ п. Приморье</t>
  </si>
  <si>
    <t>15001Z1350</t>
  </si>
  <si>
    <t xml:space="preserve">          Текущий ремонт жилых помещений, находящихся в муниципальной собственности</t>
  </si>
  <si>
    <t>1500288351</t>
  </si>
  <si>
    <t xml:space="preserve">        Коммунальное хозяйство</t>
  </si>
  <si>
    <t>0502</t>
  </si>
  <si>
    <t xml:space="preserve">          Строительство газового ввода к жилому дому № 20 по Балтийскому пр-ту 0.123км на условиях софинансирования</t>
  </si>
  <si>
    <t>060Г3I1335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</si>
  <si>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</si>
  <si>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</si>
  <si>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Разработка ПСД на строительство объектов газового хозяйства Города Светлогорска</t>
  </si>
  <si>
    <t>16001W7Г18</t>
  </si>
  <si>
    <t xml:space="preserve">          Строительство объектов газового хозяйства Города Светлогорска</t>
  </si>
  <si>
    <t>16001W7Г37</t>
  </si>
  <si>
    <t xml:space="preserve">          Строительство газопровода - ввода к МКД № 20 по Балтийскому проспекту в п. Приморье</t>
  </si>
  <si>
    <t>16001Z7Г58</t>
  </si>
  <si>
    <t xml:space="preserve">          Очистка сточных вод ОАО "ОКОС"</t>
  </si>
  <si>
    <t>22009W7371</t>
  </si>
  <si>
    <t xml:space="preserve">        Благоустройство</t>
  </si>
  <si>
    <t>0503</t>
  </si>
  <si>
    <t xml:space="preserve">          Проведение ремонта дворовых территорий, расположенных на территории Светлогорского района</t>
  </si>
  <si>
    <t>14001I7603</t>
  </si>
  <si>
    <t xml:space="preserve">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</si>
  <si>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</si>
  <si>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</si>
  <si>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</si>
  <si>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 xml:space="preserve">          Проведение ремонта дворовых территорий, расположенных на территории Города Светлогорска</t>
  </si>
  <si>
    <t>14001W7603</t>
  </si>
  <si>
    <t xml:space="preserve">          Реализация мер по обеспечению электроснабжением объектов инженерно-коммунальной инфраструктуры</t>
  </si>
  <si>
    <t>22001W7623</t>
  </si>
  <si>
    <t xml:space="preserve">          Содержание электроустановок наружного освещения Города Светлогорска</t>
  </si>
  <si>
    <t>22001W7626</t>
  </si>
  <si>
    <t xml:space="preserve">          Реализация мероприятий по строительству новых участков линий электроснабжения</t>
  </si>
  <si>
    <t>22001W7627</t>
  </si>
  <si>
    <t xml:space="preserve">          Обеспечение технического обслуживания сетей электроснабжения объектов</t>
  </si>
  <si>
    <t>22001W7628</t>
  </si>
  <si>
    <t xml:space="preserve">          Реализация мероприятий по содержанию и благоустройству улично-дорожной сети</t>
  </si>
  <si>
    <t>22003W7636</t>
  </si>
  <si>
    <t xml:space="preserve">          Благоустройство улиц, парковых территорий, зеленых зон и клумб</t>
  </si>
  <si>
    <t>22004W7641</t>
  </si>
  <si>
    <t xml:space="preserve">          Распиловка и уборка аварийных и упавших деревьев</t>
  </si>
  <si>
    <t>22004W7648</t>
  </si>
  <si>
    <t xml:space="preserve">          Проведение комплекса работ по уходу за местами захоронений</t>
  </si>
  <si>
    <t>22005W7601</t>
  </si>
  <si>
    <t xml:space="preserve">          Ремонт и установка малых архитектурных форм</t>
  </si>
  <si>
    <t>22006W7608</t>
  </si>
  <si>
    <t xml:space="preserve">          Комплекс сезонных мероприятий по благоустройству рекреационных территорий города Светлогорска</t>
  </si>
  <si>
    <t>22006W7651</t>
  </si>
  <si>
    <t xml:space="preserve">          Премирование победителй конкурса по благоустройству территории Светлогорского района</t>
  </si>
  <si>
    <t>2200767602</t>
  </si>
  <si>
    <t xml:space="preserve">            Премии и гранты</t>
  </si>
  <si>
    <t>350</t>
  </si>
  <si>
    <t xml:space="preserve">            Гранты в форме субсидии бюджетным учреждениям</t>
  </si>
  <si>
    <t>613</t>
  </si>
  <si>
    <t xml:space="preserve">            Гранты в форме субсидии автономным учреждениям</t>
  </si>
  <si>
    <t>623</t>
  </si>
  <si>
    <t xml:space="preserve">          Содержание и ремонт объектов электрохозяйства на территории муниципального образования "Поселок Донское"</t>
  </si>
  <si>
    <t>31201Y7626</t>
  </si>
  <si>
    <t xml:space="preserve">          Содержание малых архитектурных форм (объекты внешнего благоустройства)</t>
  </si>
  <si>
    <t>31202Y7608</t>
  </si>
  <si>
    <t xml:space="preserve">          Санитарное содержание территорий поселения.  Ручная уборка улиц поселка Донское</t>
  </si>
  <si>
    <t>31202Y7636</t>
  </si>
  <si>
    <t xml:space="preserve">          Выполнение работ и услуг по озеленению территорий поселка Донское</t>
  </si>
  <si>
    <t>31202Y7648</t>
  </si>
  <si>
    <t xml:space="preserve">          Организация и проведение сезонных мероприятий. Прочие работы в благоустройстве поселка Донское</t>
  </si>
  <si>
    <t>31202Y7651</t>
  </si>
  <si>
    <t xml:space="preserve">          прочие расходы в благоустройстве п. Донское</t>
  </si>
  <si>
    <t>31202Y7658</t>
  </si>
  <si>
    <t xml:space="preserve">          Содержание и благоустройство городских кладбищ</t>
  </si>
  <si>
    <t>9960183601</t>
  </si>
  <si>
    <t xml:space="preserve">          Расходы, направленные на проведение работ по повышению безопасности дорог</t>
  </si>
  <si>
    <t>9970188663</t>
  </si>
  <si>
    <t xml:space="preserve">          Расходы на создание условий для доступа маломобильных групп населения к объектам городской среды</t>
  </si>
  <si>
    <t>9970287723</t>
  </si>
  <si>
    <t xml:space="preserve">          Поддержка обустройства мест массового отдыха населения</t>
  </si>
  <si>
    <t>9970388683</t>
  </si>
  <si>
    <t xml:space="preserve">          Расходы по благоустройству территорий жилой застройки (объектов отдыха)</t>
  </si>
  <si>
    <t>9970488693</t>
  </si>
  <si>
    <t xml:space="preserve">          Реализация мер по проведению аварийного ремонта ВЛ 0.4 кВ уличного освещения от ТП 40-5 п. Приморье</t>
  </si>
  <si>
    <t>9970709623</t>
  </si>
  <si>
    <t xml:space="preserve">          Расходы по содержанию тротуаров и дорог общего пользования включая расположенные на них объекты благоустройства</t>
  </si>
  <si>
    <t>99Z03Z7636</t>
  </si>
  <si>
    <t xml:space="preserve">          Озеленение п. Приморье</t>
  </si>
  <si>
    <t>99Z03Z7641</t>
  </si>
  <si>
    <t xml:space="preserve">          Содержание морских пляжей в границах муниципального образования</t>
  </si>
  <si>
    <t>99Z04Z7141</t>
  </si>
  <si>
    <t xml:space="preserve">          Прочие мероприятия в целях приведения территории городского поселения в соответствие нормативам в области благоустройства</t>
  </si>
  <si>
    <t>99Z04Z7608</t>
  </si>
  <si>
    <t xml:space="preserve">          Выполнение иных работ и услуг по содержанию объектов благоустройства п. Приморье</t>
  </si>
  <si>
    <t>99Z04Z7618</t>
  </si>
  <si>
    <t xml:space="preserve">        Другие вопросы в области жилищно-коммунального хозяйства</t>
  </si>
  <si>
    <t>0505</t>
  </si>
  <si>
    <t xml:space="preserve">          Расходы на обеспечение деятельности муниципальных казенных учреждений в сфере жилищно-коммунального хозяйства</t>
  </si>
  <si>
    <t>22008W5319</t>
  </si>
  <si>
    <t xml:space="preserve">            Иные выплаты персоналу казенных учреждений, за исключением фонда оплаты труда</t>
  </si>
  <si>
    <t>112</t>
  </si>
  <si>
    <t xml:space="preserve">          Формирование проектно-сметной документации п. Донское</t>
  </si>
  <si>
    <t>31101Y7678</t>
  </si>
  <si>
    <t xml:space="preserve">          Финансовое обеспечение деятельности муниципальных казенных учреждений</t>
  </si>
  <si>
    <t>9940185319</t>
  </si>
  <si>
    <t xml:space="preserve">            Уплата налога на имущество организаций и земельного налога</t>
  </si>
  <si>
    <t>851</t>
  </si>
  <si>
    <t xml:space="preserve">            Уплата прочих налогов, сборов и иных платежей</t>
  </si>
  <si>
    <t>852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</si>
  <si>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</si>
  <si>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</si>
  <si>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</si>
  <si>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</si>
  <si>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Строительство, реконструкция и переоборудование объектов культуры</t>
  </si>
  <si>
    <t>0300686827</t>
  </si>
  <si>
    <t xml:space="preserve">    Муниципальное казенное учреждение "Комитет муниципального имущества и земельных ресурсов"</t>
  </si>
  <si>
    <t>341</t>
  </si>
  <si>
    <t>9940185019</t>
  </si>
  <si>
    <t xml:space="preserve">          Оценка недвижимости, признание прав и регулирование отношений по муниципальной собственности</t>
  </si>
  <si>
    <t>99502W7И28</t>
  </si>
  <si>
    <t xml:space="preserve">          Формирование земельных участков под объектами приватизации на территории г. Светлогорска</t>
  </si>
  <si>
    <t>99502W7И38</t>
  </si>
  <si>
    <t xml:space="preserve">          Проведение рыночной оценки объектов приватизации муниципального имущества</t>
  </si>
  <si>
    <t>9950186И21</t>
  </si>
  <si>
    <t xml:space="preserve">          Формирование земельных участков под объектами приватизации</t>
  </si>
  <si>
    <t>9950186И31</t>
  </si>
  <si>
    <t xml:space="preserve">          Техническая инвентаризация объектов газового хозяйства Города Светлогорска</t>
  </si>
  <si>
    <t>16001W7Г48</t>
  </si>
  <si>
    <t xml:space="preserve">          Техническая инвентаризация объектов энергетики</t>
  </si>
  <si>
    <t>99502W7И58</t>
  </si>
  <si>
    <t xml:space="preserve">    Муниципальное учреждение "Отдел по бюджету и финансам Светлогорского района"</t>
  </si>
  <si>
    <t>356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</si>
  <si>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</si>
  <si>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</si>
  <si>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0800184030</t>
  </si>
  <si>
    <t xml:space="preserve">          Повышение квалификации муниципальных служащих с учетом периодичности обучения и  специализации</t>
  </si>
  <si>
    <t>0800184090</t>
  </si>
  <si>
    <t>0810284030</t>
  </si>
  <si>
    <t xml:space="preserve">          Обеспечение технического обслуживания и ремонт оборудования системы фото-видеофиксации административных правонарушений</t>
  </si>
  <si>
    <t>0500585951</t>
  </si>
  <si>
    <t xml:space="preserve">          Благоустройство территорий и объектов, имеющих туристическую привлекательность</t>
  </si>
  <si>
    <t>0700182123</t>
  </si>
  <si>
    <t xml:space="preserve">          Оказание муниципальными учреждениями муниципальных услуг, выполнение работ</t>
  </si>
  <si>
    <t>0700281115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</si>
  <si>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</si>
  <si>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</si>
  <si>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Обновление и расширение материально-технической базы</t>
  </si>
  <si>
    <t>0700282121</t>
  </si>
  <si>
    <t xml:space="preserve">          Подготовка и размещение информационных материалов непосредственно среди целевой аудитории</t>
  </si>
  <si>
    <t>0700282141</t>
  </si>
  <si>
    <t xml:space="preserve">          Обновление и расширение материально-технической базы выставочного оборудования для презентации туристических возможностей Светлогорского района</t>
  </si>
  <si>
    <t>0700382124</t>
  </si>
  <si>
    <t xml:space="preserve">          Разработка и осуществление проектов в сфере туризма</t>
  </si>
  <si>
    <t>0700382131</t>
  </si>
  <si>
    <t xml:space="preserve">          Создание нового туристического маршрута в городской среде Светлогорска - создание концептуальной группы малых архитектурных форм, софинансирование районного бюджета</t>
  </si>
  <si>
    <t>0700301240</t>
  </si>
  <si>
    <t xml:space="preserve">          Субсидия на Создание нового туристического маршрута в городской среде Светлогорска - создание концептуальной группы малых архитектурных форм за счет средств областного бюджета</t>
  </si>
  <si>
    <t>0700371240</t>
  </si>
  <si>
    <t xml:space="preserve">        Дошкольное образование</t>
  </si>
  <si>
    <t>0701</t>
  </si>
  <si>
    <t xml:space="preserve">          Проведение текущего ремонта муниципальными учреждениями</t>
  </si>
  <si>
    <t>010РУ82423</t>
  </si>
  <si>
    <t xml:space="preserve">          Приобретение муниципальными учреждениями оборудования и других основных средств</t>
  </si>
  <si>
    <t>010РУ82424</t>
  </si>
  <si>
    <t xml:space="preserve">  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</si>
  <si>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010С170620</t>
  </si>
  <si>
    <t xml:space="preserve">          Оказание муниципальными учреждениями муниципальных услуг</t>
  </si>
  <si>
    <t>010С181415</t>
  </si>
  <si>
    <t xml:space="preserve">        Общее образование</t>
  </si>
  <si>
    <t>0702</t>
  </si>
  <si>
    <t xml:space="preserve">          Модернизация автобусного парка муниципальных учреждений, осуществляющих бесплатную перевозку обучающихся к месту учебы за счет средств местного бюджета</t>
  </si>
  <si>
    <t>010Ш101280</t>
  </si>
  <si>
    <t>010Ш170620</t>
  </si>
  <si>
    <t xml:space="preserve">          Субсидии на модернизацию автобусного парка муниципальных образований, осуществляющих бесплатную перевозку обучающихся к месту учебы</t>
  </si>
  <si>
    <t>010Ш171280</t>
  </si>
  <si>
    <t>010Ш181415</t>
  </si>
  <si>
    <t xml:space="preserve">          Обеспечение бесплатной перевозки обучающихся к муниципальным общеобразовательным учреждениям</t>
  </si>
  <si>
    <t>010Ш182431</t>
  </si>
  <si>
    <t xml:space="preserve">          Питание детей в образовательных организациях, реализующих основные общеобразовательные программы</t>
  </si>
  <si>
    <t>010Ш182471</t>
  </si>
  <si>
    <t xml:space="preserve">          Поддержка в части проведения массовых спортивных мероприятий и участия в соревнованиях</t>
  </si>
  <si>
    <t>1000586731</t>
  </si>
  <si>
    <t xml:space="preserve">        Дополнительное образование детей</t>
  </si>
  <si>
    <t>0703</t>
  </si>
  <si>
    <t>010Д181415</t>
  </si>
  <si>
    <t xml:space="preserve">          Мероприятия в рамках календарного плана учреждения</t>
  </si>
  <si>
    <t>010Д182441</t>
  </si>
  <si>
    <t xml:space="preserve">          Оказание услуг (выполнение работ) муниципальными учреждениями культуры</t>
  </si>
  <si>
    <t>0300381815</t>
  </si>
  <si>
    <t xml:space="preserve">          Мероприятия, направленные на увеличение доли детей, привлекаемых к участию в творческих мероприятиях</t>
  </si>
  <si>
    <t>0300382884</t>
  </si>
  <si>
    <t xml:space="preserve">          Мероприятия, направленные на увеличение доли обеспеченности учреждений культуры специалистами и руководителями с высшим и средним специальным профильным образованием</t>
  </si>
  <si>
    <t>0300582891</t>
  </si>
  <si>
    <t>0300682823</t>
  </si>
  <si>
    <t xml:space="preserve">        Профессиональная подготовка, переподготовка и повышение квалификации</t>
  </si>
  <si>
    <t>0705</t>
  </si>
  <si>
    <t xml:space="preserve">          Субсидия на оплату проезда на курсы по переподготовке кадров педагогических работников</t>
  </si>
  <si>
    <t>010Д182491</t>
  </si>
  <si>
    <t>010С182491</t>
  </si>
  <si>
    <t>010Ш182491</t>
  </si>
  <si>
    <t xml:space="preserve">          Организация временной занятости несовершеннолетних граждан в возрасте от 14 до 18 лет в свободное от учёбы время и в летний период.</t>
  </si>
  <si>
    <t>1200286871</t>
  </si>
  <si>
    <t xml:space="preserve">          Организация и проведение культурно-массовых мероприятий, акций среди молодёжи.</t>
  </si>
  <si>
    <t>1200286881</t>
  </si>
  <si>
    <t xml:space="preserve">          Мероприятия, направленные на повышение уровня удовлетворенности граждан Светлогорского района качеством предоставления муниципальных услуг в сфере культуры</t>
  </si>
  <si>
    <t>0300186861</t>
  </si>
  <si>
    <t>0300281815</t>
  </si>
  <si>
    <t xml:space="preserve">          Мероприятия, направленные на увеличение количества посещений театрально-концертных мероприятий</t>
  </si>
  <si>
    <t>0300286831</t>
  </si>
  <si>
    <t xml:space="preserve">          Расходы на проведение культурно-массовых мероприятий на территории г. Светлогорска</t>
  </si>
  <si>
    <t>03002W7858</t>
  </si>
  <si>
    <t xml:space="preserve">          Организация и проведение культурно-досуговых мероприятий для населения поселка Донское</t>
  </si>
  <si>
    <t>03002Y7858</t>
  </si>
  <si>
    <t xml:space="preserve">          Создание условий для культурной деятельности и организация досуга населения поселка Приморье</t>
  </si>
  <si>
    <t>03002Z7858</t>
  </si>
  <si>
    <t xml:space="preserve">          Поддержка отрасли культуры на приобретение музыкальных инструментов на условиях софинансирования</t>
  </si>
  <si>
    <t>0300305190</t>
  </si>
  <si>
    <t xml:space="preserve">          Субсидия на поддержку отрасли культуры из областного бюджета</t>
  </si>
  <si>
    <t>0300355190</t>
  </si>
  <si>
    <t xml:space="preserve">          Субсидии на обеспечение поддержки муниципальных образований в сфере культуры</t>
  </si>
  <si>
    <t>0300371090</t>
  </si>
  <si>
    <t>03003R5190</t>
  </si>
  <si>
    <t xml:space="preserve">          Мероприятия, направленные на увеличение средней заполняемости залов на стационаре при проведении театрально-концертных мероприятий</t>
  </si>
  <si>
    <t>0300482841</t>
  </si>
  <si>
    <t xml:space="preserve">          Субсидия на поддержка отрасли культуры</t>
  </si>
  <si>
    <t>0300755190</t>
  </si>
  <si>
    <t>0300781815</t>
  </si>
  <si>
    <t xml:space="preserve">          Субсидия на поддержку отрасли культуры областной бюджет</t>
  </si>
  <si>
    <t>03007R5190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</si>
  <si>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</si>
  <si>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</si>
  <si>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</si>
  <si>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</si>
  <si>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Адаптация спортивных организаций и прилегающей к ним территории с учетом доступности для инвалидов, софинансирование мероприятий с районного бюджета</t>
  </si>
  <si>
    <t>021ИС80273</t>
  </si>
  <si>
    <t xml:space="preserve">          Приобретение специализированного оборудования для занятий с инвалидами, имеющими различные формы и степени ограничений, программные мероприятия 2015 года</t>
  </si>
  <si>
    <t>0220880270</t>
  </si>
  <si>
    <t xml:space="preserve">          Проведение массовых физкультурно-спортивных мероприятий</t>
  </si>
  <si>
    <t>1000286731</t>
  </si>
  <si>
    <t>1000381715</t>
  </si>
  <si>
    <t xml:space="preserve">          Участие сборных команд по видам спорта в спартакиаде муниципальных образований</t>
  </si>
  <si>
    <t>1000486741</t>
  </si>
  <si>
    <t xml:space="preserve">          Внедрение Всероссийского спортивно-оздоровительного комплекса «Готов к труду и обороне»</t>
  </si>
  <si>
    <t>1000586751</t>
  </si>
  <si>
    <t xml:space="preserve">          Реализация мероприятий по физической культуре и спорту</t>
  </si>
  <si>
    <t>10005W7738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</si>
  <si>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</si>
  <si>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</si>
  <si>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</si>
  <si>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</si>
  <si>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Субсидии на поддержку муниципальных газет</t>
  </si>
  <si>
    <t>0900671250</t>
  </si>
  <si>
    <t xml:space="preserve">          Муниципальная поддержка средств массовой информации</t>
  </si>
  <si>
    <t>0900683Г11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</si>
  <si>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</si>
  <si>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</si>
  <si>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</si>
  <si>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</si>
  <si>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Процентные платежи на обслуживание муниципального внутреннего долга</t>
  </si>
  <si>
    <t>0820188050</t>
  </si>
  <si>
    <t xml:space="preserve">            Обслуживание муниципального долга</t>
  </si>
  <si>
    <t>730</t>
  </si>
  <si>
    <t xml:space="preserve">  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</si>
  <si>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</si>
  <si>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</si>
  <si>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</si>
  <si>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Дотации на выравнивание бюджетной обеспеченности городских поселений</t>
  </si>
  <si>
    <t>0830184060</t>
  </si>
  <si>
    <t xml:space="preserve">            Дотации на выравнивание бюджетной обеспеченности</t>
  </si>
  <si>
    <t>511</t>
  </si>
  <si>
    <t xml:space="preserve">        Иные дотации</t>
  </si>
  <si>
    <t>1402</t>
  </si>
  <si>
    <t xml:space="preserve">          Иные межбюджетные трансферты, предоставляемые бюджетам городских поселений. входящих в состав Светлогорского района в форме дотации</t>
  </si>
  <si>
    <t>080ФП13078</t>
  </si>
  <si>
    <t xml:space="preserve">            Иные дотации</t>
  </si>
  <si>
    <t>512</t>
  </si>
  <si>
    <t xml:space="preserve">            Иные межбюджетные трансферты</t>
  </si>
  <si>
    <t>540</t>
  </si>
  <si>
    <t xml:space="preserve">        Прочие межбюджетные трансферты общего характера</t>
  </si>
  <si>
    <t>1403</t>
  </si>
  <si>
    <t xml:space="preserve">          Иные межбюджетные трансферты бюджету городского поселения п. Донское из бюджета муниципального района на осуществление расчетов за топливно-энергетические ресурсы</t>
  </si>
  <si>
    <t>080ФП13001</t>
  </si>
  <si>
    <t xml:space="preserve">          Иные межбюджетные трансферты бюджету городского поселения п. Донское из бюджета муниципального района на финансирование мероприятий по подготовке к отопительному сезону</t>
  </si>
  <si>
    <t>080ФП13002</t>
  </si>
  <si>
    <t xml:space="preserve">    Муниципальное учреждение "Архив Светлогорского района"</t>
  </si>
  <si>
    <t>357</t>
  </si>
  <si>
    <t>0900765019</t>
  </si>
  <si>
    <t xml:space="preserve">    Муниципальное учреждение "Учетно-финансовый центр" Светлогорского района</t>
  </si>
  <si>
    <t>370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</si>
  <si>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</si>
  <si>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</si>
  <si>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Глава местной администрации (исполнительно-распорядительного органа муниципального образования)</t>
  </si>
  <si>
    <t>0900384020</t>
  </si>
  <si>
    <t>0900384030</t>
  </si>
  <si>
    <t xml:space="preserve">          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</si>
  <si>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0200670720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</si>
  <si>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</si>
  <si>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</si>
  <si>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>0900284090</t>
  </si>
  <si>
    <t xml:space="preserve">          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</t>
  </si>
  <si>
    <t>0900359300</t>
  </si>
  <si>
    <t xml:space="preserve">          Субвенции на осуществление отдельных государственных полномочий Калининградской области по определению перечня должностных лиц</t>
  </si>
  <si>
    <t>0900570730</t>
  </si>
  <si>
    <t xml:space="preserve">          Проведение текущего ремонта объектов муниципальной собственности</t>
  </si>
  <si>
    <t>0900585013</t>
  </si>
  <si>
    <t>0900585019</t>
  </si>
  <si>
    <t xml:space="preserve">          Выполнение других обязательств государства</t>
  </si>
  <si>
    <t>0900886008</t>
  </si>
  <si>
    <t xml:space="preserve">            Иные выплаты населению</t>
  </si>
  <si>
    <t>360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</si>
  <si>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</si>
  <si>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</si>
  <si>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</si>
  <si>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</si>
  <si>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Субвенции на осуществление первичного воинского учета на территориях, где отсутствуют военные комиссариаты</t>
  </si>
  <si>
    <t>0500751180</t>
  </si>
  <si>
    <t xml:space="preserve">        Водное хозяйство</t>
  </si>
  <si>
    <t>0406</t>
  </si>
  <si>
    <t xml:space="preserve">          Субсидирование на конкурсной основе  части затрат субъектов МСП, связанных с приобретением оборудования в целях создания и (или) развития, и (или) модернизации производства товаров (работ, услуг)</t>
  </si>
  <si>
    <t>1300183098</t>
  </si>
  <si>
    <t xml:space="preserve">          Субсидии на обеспечение бесплатной перевозки обучающихся к муниципальным общеобразовательным учреждениям</t>
  </si>
  <si>
    <t>010Ш171010</t>
  </si>
  <si>
    <t xml:space="preserve">          Субсидия на обеспечение бесплатной перевозки обучающихся к муниципальным общеобразовательным учреждениям</t>
  </si>
  <si>
    <t>010Ш183441</t>
  </si>
  <si>
    <t xml:space="preserve">          Обеспечение транспортной доступности  образовательного учреждения</t>
  </si>
  <si>
    <t>010Ш1Y7441</t>
  </si>
  <si>
    <t xml:space="preserve">          Мероприятия по организационно-воспитательной работе с молодежью поселка Приморье</t>
  </si>
  <si>
    <t>12002Z7888</t>
  </si>
  <si>
    <t xml:space="preserve">        Другие вопросы в области образования</t>
  </si>
  <si>
    <t>0709</t>
  </si>
  <si>
    <t xml:space="preserve">          Реализация комплекса мер по созданию условий успешной социализации и эффективной самореализации детей"</t>
  </si>
  <si>
    <t>010ОД86482</t>
  </si>
  <si>
    <t xml:space="preserve">          Материально-техническое обеспечение спортсменов</t>
  </si>
  <si>
    <t>1000386724</t>
  </si>
  <si>
    <t xml:space="preserve">          Повышение квалификации тренеров-преподавателей</t>
  </si>
  <si>
    <t>1000386791</t>
  </si>
  <si>
    <t xml:space="preserve">          Организация и проведение спортивно-массовых мероприятий для населения</t>
  </si>
  <si>
    <t>10005Y7738</t>
  </si>
  <si>
    <t xml:space="preserve">    Муниципальное учреждение "Администрация муниципального образования "Светлогорский район"</t>
  </si>
  <si>
    <t>377</t>
  </si>
  <si>
    <t xml:space="preserve">        Резервные фонды</t>
  </si>
  <si>
    <t>0111</t>
  </si>
  <si>
    <t xml:space="preserve">          Формирование резервный фонд по предупреждению и ликвидации последствий ГО и ЧС и стихийных бедствий</t>
  </si>
  <si>
    <t>0500185921</t>
  </si>
  <si>
    <t xml:space="preserve">            Резервные средства</t>
  </si>
  <si>
    <t>870</t>
  </si>
  <si>
    <t xml:space="preserve">          Приобретение в целях накопления, хранения и использования в целях Гражданской Обороны запасов материально-технических, продовольственных, медицинских, средств р/связи и иных средств.</t>
  </si>
  <si>
    <t>0500185931</t>
  </si>
  <si>
    <t xml:space="preserve">          Расходы, осуществляемые за счет средств резервного фонда</t>
  </si>
  <si>
    <t>9950188000</t>
  </si>
  <si>
    <t xml:space="preserve">        Обеспечение пожарной безопасности</t>
  </si>
  <si>
    <t>0310</t>
  </si>
  <si>
    <t xml:space="preserve">          Совершенствование противопожарной пропаганды</t>
  </si>
  <si>
    <t>0500285941</t>
  </si>
  <si>
    <t xml:space="preserve">          Организация и проведение культурно-массовых мероприятий, акций среди молодёжи поселка Донское.</t>
  </si>
  <si>
    <t>12002Y7438</t>
  </si>
  <si>
    <t xml:space="preserve">          Развитие спортивной инфраструктуры</t>
  </si>
  <si>
    <t>1000186724</t>
  </si>
  <si>
    <t xml:space="preserve">    МУ "Районный Совет депутатов Светлогорского района"</t>
  </si>
  <si>
    <t>380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</si>
  <si>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</si>
  <si>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</si>
  <si>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9910184030</t>
  </si>
  <si>
    <t xml:space="preserve">          Председатель представительного органа муниципального образования</t>
  </si>
  <si>
    <t>9910184040</t>
  </si>
  <si>
    <t xml:space="preserve">          Депутаты представительного органа муниципального образования</t>
  </si>
  <si>
    <t>9910184050</t>
  </si>
  <si>
    <t xml:space="preserve">          Повышение квалификации служащих, замещающих должности муниципальной службы и муниципальных служащих</t>
  </si>
  <si>
    <t>9910184090</t>
  </si>
  <si>
    <t xml:space="preserve">    муниципальное казенное учреждение "Управление капитального строительства администрации Светлогорского района"</t>
  </si>
  <si>
    <t xml:space="preserve">          Расходы по погашению задолженности прошлых периодов</t>
  </si>
  <si>
    <t>060БВSW091</t>
  </si>
  <si>
    <t xml:space="preserve">          Расходы по исполнительным листам в соответствии с судебными решениями, за счет средств МО "Город Светлогорск"</t>
  </si>
  <si>
    <t>99301WW091</t>
  </si>
  <si>
    <t xml:space="preserve">          Обеспечение мероприятий по ремонту административного здания п. Приморье</t>
  </si>
  <si>
    <t>99Z05Z7И73</t>
  </si>
  <si>
    <t xml:space="preserve">          Разработка проектной документации на "Капитальный ремонт ул Балтийской в г. Светлогорске", на условиях софинансирования</t>
  </si>
  <si>
    <t>1100147Д17</t>
  </si>
  <si>
    <t xml:space="preserve">          Ремонт дорог общего пользования местного значения п. Приморье</t>
  </si>
  <si>
    <t>11003Z7667</t>
  </si>
  <si>
    <t xml:space="preserve">          Капитальный ремонт и ремонт дворовых территорий, проездов действующей уличной сети автомобильных дорог общего пользования местного значения</t>
  </si>
  <si>
    <t>21001W7667</t>
  </si>
  <si>
    <t xml:space="preserve">          Капитальный ремонт дорог в границах муниципального образования П. Донское</t>
  </si>
  <si>
    <t>31301Y7663</t>
  </si>
  <si>
    <t xml:space="preserve">          Ремонт объектов дорожного хозяйства в целях увеличения протяженности  дорог общего пользования местного значения</t>
  </si>
  <si>
    <t>99Z01Z7667</t>
  </si>
  <si>
    <t xml:space="preserve">          Проведение инженерно-геологических и инженерно-геодезических изысканий земельного участка</t>
  </si>
  <si>
    <t>9970686И81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</si>
  <si>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</si>
  <si>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</si>
  <si>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Реконструкция и строительство объектов ЖКХ на территории муниципального образования п. Донское</t>
  </si>
  <si>
    <t>31101Y7387</t>
  </si>
  <si>
    <t>31101Y7658</t>
  </si>
  <si>
    <t xml:space="preserve">          Развитие системы благоустройства поселения.Строительство, реконструкция объектов благоустройства поселка Донское</t>
  </si>
  <si>
    <t>31202Y7677</t>
  </si>
  <si>
    <t xml:space="preserve">          Софинансирование из областного бюджета мероприятий на решение вопросов местного значения в сфере жилищно-коммунального хозяйства Города Светлогорска</t>
  </si>
  <si>
    <t>ПКД0271120</t>
  </si>
  <si>
    <t xml:space="preserve">          Мероприятия на решение вопросов местного значения в сфере жилищно-коммунального хозяйства Города Светлогорска</t>
  </si>
  <si>
    <t>ПКД02W1120</t>
  </si>
  <si>
    <t xml:space="preserve">          Погашение задолженности по мероприятиям ПКД за 2016 год</t>
  </si>
  <si>
    <t>ПКД02S1120</t>
  </si>
  <si>
    <t xml:space="preserve">          Софинансирование из областного бюджета мероприятий на решение вопросов местного значения в сфере жилищно-коммунального хозяйства Поселка Донское</t>
  </si>
  <si>
    <t>ПКД0371120</t>
  </si>
  <si>
    <t xml:space="preserve">          Мероприятия на решение вопросов местного значения в сфере жилищно-коммунального хозяйства Поселка Донское</t>
  </si>
  <si>
    <t>ПКД03Y1120</t>
  </si>
  <si>
    <t xml:space="preserve">          Софинансирование из областного бюджета мероприятий на решение вопросов местного значения в сфере жилищно-коммунального хозяйства Поселка Приморье</t>
  </si>
  <si>
    <t>ПКД0471120</t>
  </si>
  <si>
    <t xml:space="preserve">          Мероприятия на решение вопросов местного значения в сфере жилищно-коммунального хозяйства Поселка Приморье</t>
  </si>
  <si>
    <t>ПКД04Z1120</t>
  </si>
  <si>
    <t xml:space="preserve">    Муниципальное казенное учреждение  "Информационные коммуникационные системы"</t>
  </si>
  <si>
    <t>384</t>
  </si>
  <si>
    <t>0900485015</t>
  </si>
  <si>
    <t xml:space="preserve">    муниципальное казенное учреждение "Многофункциональный центр по предоставлению государственных и муниципальных услуг" Светлогорского района</t>
  </si>
  <si>
    <t>389</t>
  </si>
  <si>
    <t>0900685015</t>
  </si>
  <si>
    <t xml:space="preserve">    муниципальное казенное учреждение "Единая дежурная диспетчерская  служба Светлогорского района"</t>
  </si>
  <si>
    <t>390</t>
  </si>
  <si>
    <t xml:space="preserve">          Обеспечение функционирования единой диспетчерской службы за счет межбюджетных трансфертов поселений</t>
  </si>
  <si>
    <t>0500667919</t>
  </si>
  <si>
    <t xml:space="preserve">          Обеспечение функционирования единой диспетчерской службы</t>
  </si>
  <si>
    <t>0500685919</t>
  </si>
  <si>
    <t>ВСЕГО РАСХОДОВ:</t>
  </si>
  <si>
    <t>Приложение № 2</t>
  </si>
  <si>
    <t xml:space="preserve">к решению районного Совета депутатов </t>
  </si>
  <si>
    <t>Светлогорского района</t>
  </si>
  <si>
    <r>
      <t>от "</t>
    </r>
    <r>
      <rPr>
        <u/>
        <sz val="10"/>
        <color indexed="8"/>
        <rFont val="Times New Roman"/>
        <family val="1"/>
        <charset val="204"/>
      </rPr>
      <t xml:space="preserve">          </t>
    </r>
    <r>
      <rPr>
        <sz val="10"/>
        <color indexed="8"/>
        <rFont val="Times New Roman"/>
        <family val="1"/>
        <charset val="204"/>
      </rPr>
      <t xml:space="preserve">" </t>
    </r>
    <r>
      <rPr>
        <u/>
        <sz val="10"/>
        <color indexed="8"/>
        <rFont val="Times New Roman"/>
        <family val="1"/>
        <charset val="204"/>
      </rPr>
      <t xml:space="preserve">                         </t>
    </r>
    <r>
      <rPr>
        <sz val="10"/>
        <color indexed="8"/>
        <rFont val="Times New Roman"/>
        <family val="1"/>
        <charset val="204"/>
      </rPr>
      <t xml:space="preserve"> 2018 года №____</t>
    </r>
  </si>
  <si>
    <t>Расходы бюджета по ведомственной структуре расходов                                                                                                                                     муниципального образования "Светлогорский район" за 2017 год</t>
  </si>
  <si>
    <t xml:space="preserve">    Муниципальная программа "Развитие системы образования Светлогорского района"на 2016-2018 годы"</t>
  </si>
  <si>
    <t>0100000000</t>
  </si>
  <si>
    <t xml:space="preserve">        Основное мероприятие "Содействие развития Дополнительного образования"</t>
  </si>
  <si>
    <t>010Д100000</t>
  </si>
  <si>
    <t xml:space="preserve">        Основное мероприятие "Совершенствование системы выявления, развития и адресной поддержки одаренных детей в различных областях деятельности"</t>
  </si>
  <si>
    <t>010ОД00000</t>
  </si>
  <si>
    <t xml:space="preserve">        Основное мероприятие "Развитие сети учреждений образования и обеспечение комплексной безопасности зданий подведомственных учреждений  в соответствии с действующим законодательством"</t>
  </si>
  <si>
    <t>010РУ00000</t>
  </si>
  <si>
    <t xml:space="preserve">        Основное мероприятие "Содействие развития дошкольного образования"</t>
  </si>
  <si>
    <t>010С100000</t>
  </si>
  <si>
    <t xml:space="preserve">        Основное мероприятие " Содействие развития Общего образования"</t>
  </si>
  <si>
    <t>010Ш100000</t>
  </si>
  <si>
    <t xml:space="preserve">    муниципальная целевая программа «Социальная поддержка населения Светлогорского района» на 2015-2020 годы</t>
  </si>
  <si>
    <t>0200000000</t>
  </si>
  <si>
    <t xml:space="preserve">        Основное мероприятие "Материальная поддержка отдельных категорий граждан</t>
  </si>
  <si>
    <t>0200100000</t>
  </si>
  <si>
    <t xml:space="preserve">        Основное мероприятие "Обеспечение  занятости отдельных категорий граждан, нуждающихся в поддержке государства"</t>
  </si>
  <si>
    <t>0200200000</t>
  </si>
  <si>
    <t xml:space="preserve">        Основное мероприятие "Укрепление системы социальной защиты семьи"</t>
  </si>
  <si>
    <t>0200300000</t>
  </si>
  <si>
    <t xml:space="preserve">        Основное мероприятие "Исполнение муниципальных полномочий по социальной поддержке слабозащищенных граждан Светлогорского района"</t>
  </si>
  <si>
    <t>0200400000</t>
  </si>
  <si>
    <t xml:space="preserve">        Основние мероприятие "Организация и проведение летней оздоровительной компании детей, в том числе детей, находящихся в трудной жизненной ситуации и социально опасном положении"</t>
  </si>
  <si>
    <t>0200600000</t>
  </si>
  <si>
    <t xml:space="preserve">        Основное мероприятие "Функционирование исполнительных органов местного самоуправления"</t>
  </si>
  <si>
    <t>0200700000</t>
  </si>
  <si>
    <t xml:space="preserve">      Подпрограмма "Реализация образовательных программ профессионального образования"</t>
  </si>
  <si>
    <t>0210000000</t>
  </si>
  <si>
    <t xml:space="preserve">        Обеспечение доступности приоритетных объектов и услуг для инвалидов и других маломобильных групп населения</t>
  </si>
  <si>
    <t>021ИС00000</t>
  </si>
  <si>
    <t xml:space="preserve">      подпрограмма "Доступная для инвалидов среда жизнедеятельности" на 2016-2020 годы</t>
  </si>
  <si>
    <t>0220000000</t>
  </si>
  <si>
    <t xml:space="preserve">        Основное мероприятие "Адаптация муниципальных учреждений Светлогорского района к потребностям инвалидов и маломобильных групп населения</t>
  </si>
  <si>
    <t>0220800000</t>
  </si>
  <si>
    <t xml:space="preserve">      подпрограмма "Дети сироты " на 2016-2018 годы</t>
  </si>
  <si>
    <t>0230000000</t>
  </si>
  <si>
    <t xml:space="preserve">        Основное мероприятие Мероприятия по реализации дополнительных гарантий по социальной поддержке детей-сирот и детей</t>
  </si>
  <si>
    <t>0230900000</t>
  </si>
  <si>
    <t xml:space="preserve">      подпрограмма «Обеспечение жильем молодых семей федеральной целевой программы «Жилище» на 2015-2020 годы</t>
  </si>
  <si>
    <t>02Ж0000000</t>
  </si>
  <si>
    <t xml:space="preserve">        Основное мероприятие " Государственная поддержка в решении жилищной проблемы молодых семей</t>
  </si>
  <si>
    <t>02Ж0500000</t>
  </si>
  <si>
    <t xml:space="preserve">    Муниципальная программа "Развитие культуры на территории Светлогорского района"на 2015-2017 годы"</t>
  </si>
  <si>
    <t>0300000000</t>
  </si>
  <si>
    <t xml:space="preserve">        Основное мероприятие "Утверждение ценности накопленного прошлыми поколениями исторического и культурного опыта на территории Светлогорского района"</t>
  </si>
  <si>
    <t>0300100000</t>
  </si>
  <si>
    <t xml:space="preserve">        Основное мероприятие "Проведение государственной политики и отраслевое управление в области культуры и искусств, охраны объектов культурного наследия, выполнение муниципальных заданий муниципальными учреждениями культуры Светлогорского района"</t>
  </si>
  <si>
    <t>0300200000</t>
  </si>
  <si>
    <t xml:space="preserve">        Основное мероприятие "Сохранение и развитие профессионального искусства на территории Светлогорского района</t>
  </si>
  <si>
    <t>0300300000</t>
  </si>
  <si>
    <t xml:space="preserve">        Основное мероприятие "Обеспечение прав жителей Светлогорского района на участие в культурном процессе, развитие и популяризация культурного наследия народов, проживающих на территории Светлогорского района, содействие их  межкультурной коммуникации"</t>
  </si>
  <si>
    <t>0300400000</t>
  </si>
  <si>
    <t xml:space="preserve">        Основное мероприятие "Укрепление кадрового потенциала сферы культуры, развитие системы работы по выявлению и поддержке одаренных детей"</t>
  </si>
  <si>
    <t>0300500000</t>
  </si>
  <si>
    <t xml:space="preserve">        Основное мероприятие Сохранение объектов сферы культуры, создание условий гражданам для пользования учреждениями культуры, в том числе на основе информационно-коммуникационных технологий</t>
  </si>
  <si>
    <t>0300600000</t>
  </si>
  <si>
    <t xml:space="preserve">        Основное мероприятие "Организация библиотечной системы"</t>
  </si>
  <si>
    <t>0300700000</t>
  </si>
  <si>
    <t xml:space="preserve">    Муниципальная программа комплексного развития системы коммунальной инфраструктуры</t>
  </si>
  <si>
    <t>0400000000</t>
  </si>
  <si>
    <t xml:space="preserve">        Муниципальная программа комплексного развития системы коммунальной инфраструктуры</t>
  </si>
  <si>
    <t xml:space="preserve">      подпрограмма МП Энергосбережение и повышение энергетической эффективности на 2010-2020гг</t>
  </si>
  <si>
    <t>0410000000</t>
  </si>
  <si>
    <t xml:space="preserve">        Основное мероприятие "Комплекс мер по повышению энергетической эффективности"</t>
  </si>
  <si>
    <t>0410100000</t>
  </si>
  <si>
    <t xml:space="preserve">    Муниципальная программа «Обеспечение безопасности жизнедеятельности населения Светлогорского района Калининградской области на 2015 -2019 годы»</t>
  </si>
  <si>
    <t>0500000000</t>
  </si>
  <si>
    <t xml:space="preserve">        Основное мероприятие Обеспечение эффективного предупреждения и ликвидации чрезвычайных ситуаций природного и техногенного характера на территории муниципального образования «Светлогорский район» в мирное и военное время</t>
  </si>
  <si>
    <t>0500100000</t>
  </si>
  <si>
    <t xml:space="preserve">        Основное мероприятие Обеспечение эффективного предупреждения и ликвидации пожаров</t>
  </si>
  <si>
    <t>0500200000</t>
  </si>
  <si>
    <t xml:space="preserve">        Основное мероприятие Обеспечение эффективного предупреждения и ликвидации  происшествий на водных объектах  муниципального образования «Светлогорский район» в летнее и зимнее время.</t>
  </si>
  <si>
    <t>0500300000</t>
  </si>
  <si>
    <t xml:space="preserve">        Основное мероприятие Обеспечение безопасного уровня  криминогенной обстановки на территории муниципального образования «Светлогорский район»</t>
  </si>
  <si>
    <t>0500500000</t>
  </si>
  <si>
    <t xml:space="preserve">        Основное мероприятие Развитие ЕДДС и создание системы обеспечения вызова ЭОС по единому номеру «112»</t>
  </si>
  <si>
    <t>0500600000</t>
  </si>
  <si>
    <t xml:space="preserve">        </t>
  </si>
  <si>
    <t>0500700000</t>
  </si>
  <si>
    <t xml:space="preserve">    Комплексная программа социально-экономического развития МО "Светлогорский район" на 2013-2020 годы</t>
  </si>
  <si>
    <t>0600000000</t>
  </si>
  <si>
    <t xml:space="preserve">        Реализация комплекса мер, направленных на берегоукрепление водных бассейнов Светлогорского района</t>
  </si>
  <si>
    <t>060БВ00000</t>
  </si>
  <si>
    <t>060Г300000</t>
  </si>
  <si>
    <t xml:space="preserve">    Муниципальная  программа развития туризма и рекреации  в Светлогорском районе на 2012-2016 годы</t>
  </si>
  <si>
    <t>0700000000</t>
  </si>
  <si>
    <t xml:space="preserve">        Основное мероприятие Развитие туристско-рекреационного комплекса МО «Светлогорский район»</t>
  </si>
  <si>
    <t>0700100000</t>
  </si>
  <si>
    <t xml:space="preserve">        Основное мероприятие Повышение качества туристских услуг</t>
  </si>
  <si>
    <t>0700200000</t>
  </si>
  <si>
    <t xml:space="preserve">        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</si>
  <si>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</si>
  <si>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 xml:space="preserve">    муниципальная программа муниципального образования «Светлогорский район» «Управление муниципальными финансами»</t>
  </si>
  <si>
    <t>0800000000</t>
  </si>
  <si>
    <t xml:space="preserve">        Функционирование исполнительных органов местного самоуправления</t>
  </si>
  <si>
    <t>0800100000</t>
  </si>
  <si>
    <t xml:space="preserve">        Межбюджетные отношения</t>
  </si>
  <si>
    <t>080ФП00000</t>
  </si>
  <si>
    <t xml:space="preserve">      подпрограмма "Повышение эффективности бюджетных расходов"</t>
  </si>
  <si>
    <t>0810000000</t>
  </si>
  <si>
    <t xml:space="preserve">        Основное мероприятие "Автоматизация бюджетного процесса"</t>
  </si>
  <si>
    <t>0810200000</t>
  </si>
  <si>
    <t xml:space="preserve">      подпрограмма "Управление муниципальным долгом"</t>
  </si>
  <si>
    <t>0820000000</t>
  </si>
  <si>
    <t xml:space="preserve">        Основное мероприятие "Обеспечение своевременности и полноты исполнения долговых обязательств муниципального образования "Светлогорский район"</t>
  </si>
  <si>
    <t>0820100000</t>
  </si>
  <si>
    <t xml:space="preserve">      Подпрограмма "Выравнивание финансовых возможностей бюджетов поселений"</t>
  </si>
  <si>
    <t>0830000000</t>
  </si>
  <si>
    <t xml:space="preserve">        Основное мероприятие "Выравнивание бюджетной обеспеченности городских поселений "</t>
  </si>
  <si>
    <t>0830100000</t>
  </si>
  <si>
    <t xml:space="preserve">    муниципальная программв «Развитие муниципальной службы в Администрации МО "Светлогорский район"на 2014 - 2017 годы»</t>
  </si>
  <si>
    <t>0900000000</t>
  </si>
  <si>
    <t xml:space="preserve">        Основное мероприятие Внедрение эффективных технологий и методов кадровой работы</t>
  </si>
  <si>
    <t>0900200000</t>
  </si>
  <si>
    <t xml:space="preserve">        Основное мероприятие Функционирование исполнительных органов местного самоуправления</t>
  </si>
  <si>
    <t>0900300000</t>
  </si>
  <si>
    <t xml:space="preserve">        Основное мероприятие Развитие, модернизация и сопровождение информационных систем в сфере управления общественными финансами</t>
  </si>
  <si>
    <t>0900400000</t>
  </si>
  <si>
    <t xml:space="preserve">        Основное мероприятие Создание условий для обеспечения деятельности органов местного самоуправления и муниципальных казенных учреждений</t>
  </si>
  <si>
    <t>0900500000</t>
  </si>
  <si>
    <t xml:space="preserve">        Основное мероприятие Повышение качества и доступности муниципальных услуг</t>
  </si>
  <si>
    <t>0900600000</t>
  </si>
  <si>
    <t xml:space="preserve">        Основное мероприятие "Расходы межмуниципального характера - обеспечение деятельности архива</t>
  </si>
  <si>
    <t>0900700000</t>
  </si>
  <si>
    <t xml:space="preserve">        Реализация муниципальных функций, связанных с общегосударственным управлением</t>
  </si>
  <si>
    <t>0900800000</t>
  </si>
  <si>
    <t xml:space="preserve">    "Муниципальная целевая программа
 «Развитие физической культуры и спорта на территории Светлогорского района на 2017-2020 годы»"</t>
  </si>
  <si>
    <t>1000000000</t>
  </si>
  <si>
    <t xml:space="preserve">        Основное мероприятие "Совершенствование инфраструктуры для занятий массовым спортом по месту жительства"</t>
  </si>
  <si>
    <t>1000100000</t>
  </si>
  <si>
    <t xml:space="preserve">        Основное мероприятие "Формирование у населения интереса к здоровому образу жизни</t>
  </si>
  <si>
    <t>1000200000</t>
  </si>
  <si>
    <t xml:space="preserve">        Основное мероприятие "Укрепление и совершенствование спортивной базы образовательных учреждений</t>
  </si>
  <si>
    <t>1000300000</t>
  </si>
  <si>
    <t xml:space="preserve">        Основное мероприятие "Повышение положения в областном рейтинге спартакиады муниципальных образований Калининградской области"</t>
  </si>
  <si>
    <t>1000400000</t>
  </si>
  <si>
    <t xml:space="preserve">        Основное мероприятие "Поддержка общественных организаций спортивной направленности"</t>
  </si>
  <si>
    <t>1000500000</t>
  </si>
  <si>
    <t xml:space="preserve">    МП "Ремонт автомобильных дорог муниципального образования "Светлогорский район" на 2014-2018 годы"</t>
  </si>
  <si>
    <t>1100000000</t>
  </si>
  <si>
    <t xml:space="preserve">        Капитальный ремонт ул Балтийской в г. Светлогорске</t>
  </si>
  <si>
    <t>1100100000</t>
  </si>
  <si>
    <t xml:space="preserve">        Приведение в нормативное состояние автомобильных дорог общего пользования местного значения п. Приморье</t>
  </si>
  <si>
    <t>1100300000</t>
  </si>
  <si>
    <t xml:space="preserve">    Программа "Профилактика безнадзорности и правонарушений несовершеннолетних на территории муниципального образования Светлогорский район"</t>
  </si>
  <si>
    <t>1200000000</t>
  </si>
  <si>
    <t xml:space="preserve">        Основное мероприятие "Совершенствование форм и методов работы по предупреждению и профилактике безнадзорности</t>
  </si>
  <si>
    <t>1200200000</t>
  </si>
  <si>
    <t xml:space="preserve">    муниципальной Программы «Развитие малого и среднего предпринимательства в муниципальном образовании «Светлогорский район»</t>
  </si>
  <si>
    <t>1300000000</t>
  </si>
  <si>
    <t xml:space="preserve">        Основное мероприятие Создание благоприятных условий для развития малого и среднего предпринимательства на территории муниципального образования «Светлогорский район»</t>
  </si>
  <si>
    <t>1300100000</t>
  </si>
  <si>
    <t xml:space="preserve">    муниципальной программы «Благоустройство дворовых территорий "Мой двор" на территории муниципального образования "Светлогорский район"</t>
  </si>
  <si>
    <t>1400000000</t>
  </si>
  <si>
    <t xml:space="preserve">        Основное мероприятие Повышение комфортного проживания населения, проживающего в Светлогорском районе</t>
  </si>
  <si>
    <t>1400100000</t>
  </si>
  <si>
    <t>1500000000</t>
  </si>
  <si>
    <t xml:space="preserve">        Основное мероприятие Проведение капитального ремонта муниципального жилищного фонда</t>
  </si>
  <si>
    <t>1500100000</t>
  </si>
  <si>
    <t xml:space="preserve">        Содержание и текущий ремонт жилых помещений, находящихся в муниципальной собственности</t>
  </si>
  <si>
    <t>1500200000</t>
  </si>
  <si>
    <t xml:space="preserve">    МП Газификация муниципального образования "Светлогорский район" на 2016-2020 годы</t>
  </si>
  <si>
    <t>1600000000</t>
  </si>
  <si>
    <t xml:space="preserve">        Реализация мероприятий в рамках газоснабжения объектов на территории Светлогорского района</t>
  </si>
  <si>
    <t>1600100000</t>
  </si>
  <si>
    <t xml:space="preserve">    МП "Повышение безопасности дорожного движения на территории муниципального образования городское поселение "Город Светлогорск" на 2017 год"</t>
  </si>
  <si>
    <t>2100000000</t>
  </si>
  <si>
    <t xml:space="preserve">        Развитие и модернизация улично-дорожной сети и инженерно-технических сооружений города Светлогорска</t>
  </si>
  <si>
    <t>2100100000</t>
  </si>
  <si>
    <t xml:space="preserve">    МП Благоустройство территории муниципального образования городское поселение "Город Светлогорск" на 2015-2017 годы</t>
  </si>
  <si>
    <t>2200000000</t>
  </si>
  <si>
    <t xml:space="preserve">        Развитие и модернизация электроснабжения города Светлогорска</t>
  </si>
  <si>
    <t>2200100000</t>
  </si>
  <si>
    <t xml:space="preserve">        Содержание и эксплуатация улично-дорожной сети и инженерно-технических сооружений города Светлогорска</t>
  </si>
  <si>
    <t>2200300000</t>
  </si>
  <si>
    <t xml:space="preserve">        Реализация комплекса мер, направленных на развитие и содержание зеленых зон, природных и озелененных территорий</t>
  </si>
  <si>
    <t>2200400000</t>
  </si>
  <si>
    <t xml:space="preserve">        Содержание и благоустройство городских захоронений</t>
  </si>
  <si>
    <t>2200500000</t>
  </si>
  <si>
    <t xml:space="preserve">        Реализация сезонных мероприятий по благоустройству рекреационных территорий города Светлогорска</t>
  </si>
  <si>
    <t>2200600000</t>
  </si>
  <si>
    <t xml:space="preserve">        Конкурс по благоустройству и декоративному оформлению территории Светлогорского района</t>
  </si>
  <si>
    <t>2200700000</t>
  </si>
  <si>
    <t xml:space="preserve">        Обеспечение деятельности муниципальных казенных учреждений в сфере жилищно-коммунального хозяйства</t>
  </si>
  <si>
    <t>2200800000</t>
  </si>
  <si>
    <t xml:space="preserve">        Мероприятия по очистке сточных вод в рамках Хельсинской Конвенции по защите морской среды района Балтийского моря</t>
  </si>
  <si>
    <t>2200900000</t>
  </si>
  <si>
    <t xml:space="preserve">    Муниципальная программа "Развитие сферы жилищно-коммунального хозяйства и транспортной системы МО "Поселок Донское"</t>
  </si>
  <si>
    <t>3100000000</t>
  </si>
  <si>
    <t xml:space="preserve">      Подпрограмма "Содержание и развитие жилищно-коммунального хозяйства в муниципальном образовании п. Донское"</t>
  </si>
  <si>
    <t>3110000000</t>
  </si>
  <si>
    <t xml:space="preserve">        Мероприятия, направленные на повышение качества коммунальных услуг в муниципальном образовании п. Донское</t>
  </si>
  <si>
    <t>3110100000</t>
  </si>
  <si>
    <t xml:space="preserve">      одпрограмма "Благоустройство территории муниципального образования "Поселок Донское"</t>
  </si>
  <si>
    <t>3120000000</t>
  </si>
  <si>
    <t xml:space="preserve">        Организация уличного освещения на территории муниципального образования "Поселок Донское"</t>
  </si>
  <si>
    <t>3120100000</t>
  </si>
  <si>
    <t xml:space="preserve">        Организация обслуживания и содержания объектов и элементов благоустройства на территории муниципального образования "Поселок Донское"</t>
  </si>
  <si>
    <t>3120200000</t>
  </si>
  <si>
    <t xml:space="preserve">      Подпрограмма "Содержание транспортной сети в МО "Поселок Донское"</t>
  </si>
  <si>
    <t>3130000000</t>
  </si>
  <si>
    <t xml:space="preserve">        Развитие и совершенствование дорожной сети поселения</t>
  </si>
  <si>
    <t>3130100000</t>
  </si>
  <si>
    <t xml:space="preserve">    Непрограммное направление деятельности</t>
  </si>
  <si>
    <t>9900000000</t>
  </si>
  <si>
    <t xml:space="preserve">      Федеральная целевая программа "Развитие судебной системы России на 2013 - 2020 годы"</t>
  </si>
  <si>
    <t>9910000000</t>
  </si>
  <si>
    <t xml:space="preserve">        Функционирование представительных органов муниципального образования</t>
  </si>
  <si>
    <t>9910100000</t>
  </si>
  <si>
    <t>9930000000</t>
  </si>
  <si>
    <t xml:space="preserve">        Исполнение судебных решений по искам</t>
  </si>
  <si>
    <t>9930100000</t>
  </si>
  <si>
    <t>9940000000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</si>
  <si>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казенных учреждений</t>
  </si>
  <si>
    <t>9940100000</t>
  </si>
  <si>
    <t xml:space="preserve">      Реализация муниципальных функций, связанных с общегосударственным управлением</t>
  </si>
  <si>
    <t>9950000000</t>
  </si>
  <si>
    <t xml:space="preserve">        Реализация мероприятий в области земельных и имущественных отношений Светлогорского района</t>
  </si>
  <si>
    <t>9950100000</t>
  </si>
  <si>
    <t xml:space="preserve">        Реализация мероприятий в области земельных и имущественных отношений на территории Города Светлогорска</t>
  </si>
  <si>
    <t>9950200000</t>
  </si>
  <si>
    <t>9960000000</t>
  </si>
  <si>
    <t xml:space="preserve">        Основное мероприятие Обеспечение доступности и качества услуг в ритуальной сфере</t>
  </si>
  <si>
    <t>9960100000</t>
  </si>
  <si>
    <t xml:space="preserve">      Реализация дополнительных мероприятий по социально-экономическому развитию Светлогорского района</t>
  </si>
  <si>
    <t>9970000000</t>
  </si>
  <si>
    <t xml:space="preserve">        Расходы направленные на проведение работ по повышению безопасности дорог</t>
  </si>
  <si>
    <t>9970100000</t>
  </si>
  <si>
    <t xml:space="preserve">        Расходы на создание условий для доступа маломобильных групп населения к объектам городской среды</t>
  </si>
  <si>
    <t>9970200000</t>
  </si>
  <si>
    <t xml:space="preserve">        Поддержка обустройства мест массового отдыха населения</t>
  </si>
  <si>
    <t>9970300000</t>
  </si>
  <si>
    <t xml:space="preserve">        Расходы по благоустройству территорий жилой застройки (объектов отдыха)</t>
  </si>
  <si>
    <t>9970400000</t>
  </si>
  <si>
    <t xml:space="preserve">        Организация и проведение инженерных изысканий земельных участков</t>
  </si>
  <si>
    <t>9970600000</t>
  </si>
  <si>
    <t xml:space="preserve">        Реализация мер по обеспечению электроснабжением объектов инженерно-коммунальной инфраструктуры</t>
  </si>
  <si>
    <t>9970700000</t>
  </si>
  <si>
    <t xml:space="preserve">      Финансовое обеспечение переданных отдельных полномочий на решение вопросов местного значения МО "Поселок Приморье" в рамках Непрограммного направления деятельности</t>
  </si>
  <si>
    <t>99Z0000000</t>
  </si>
  <si>
    <t xml:space="preserve">        Развитие и совершенствование объектов улично-дорожной сети муниципального образования "Поселок Приморье"</t>
  </si>
  <si>
    <t>99Z0100000</t>
  </si>
  <si>
    <t xml:space="preserve">        Энергосбережение и повышение энергетической эффективности на территории  муниципальном образовании "Поселок Приморье"</t>
  </si>
  <si>
    <t>99Z0200000</t>
  </si>
  <si>
    <t xml:space="preserve">        Развитие и совершенствование объектов улично-дорожной сети на территории муниципального образования "Поселок Приморье"</t>
  </si>
  <si>
    <t>99Z0300000</t>
  </si>
  <si>
    <t xml:space="preserve">        Повышение благоустроенности городских территорий муниципального образования "Поселок Приморье"</t>
  </si>
  <si>
    <t>99Z0400000</t>
  </si>
  <si>
    <t xml:space="preserve">        Содержание и ремонт объектов муниципальной собственности МО П. Приморье</t>
  </si>
  <si>
    <t>99Z0500000</t>
  </si>
  <si>
    <t xml:space="preserve">    Программа Конкретных Дел</t>
  </si>
  <si>
    <t>ПК00000000</t>
  </si>
  <si>
    <t xml:space="preserve">      Программа Конкретных Дел</t>
  </si>
  <si>
    <t>ПКД0000000</t>
  </si>
  <si>
    <t xml:space="preserve">        Программа Конкретных Дел Города Светлогорска</t>
  </si>
  <si>
    <t>ПКД0200000</t>
  </si>
  <si>
    <t xml:space="preserve">        Программа Конкретных Дел Поселка Донское</t>
  </si>
  <si>
    <t>ПКД0300000</t>
  </si>
  <si>
    <t xml:space="preserve">        Программа Конкретных Дел Поселка Приморье</t>
  </si>
  <si>
    <t>ПКД0400000</t>
  </si>
  <si>
    <t>Приложение № 3</t>
  </si>
  <si>
    <t>Распределение бюджетных ассигнований за 2017 год по разделам, подразделам классификации расходов бюджета муниципального образования "Светлогорский район"</t>
  </si>
  <si>
    <t>Назначено</t>
  </si>
  <si>
    <t>Результат (%)</t>
  </si>
  <si>
    <t xml:space="preserve">    "Муниципальная программа 
«Ремонт муниципального жилищного фонда  
расположенного на территории муниципального образования «Светлогорский район» на 2017-2019 годы.» </t>
  </si>
  <si>
    <r>
      <t>от "</t>
    </r>
    <r>
      <rPr>
        <u/>
        <sz val="10"/>
        <color indexed="8"/>
        <rFont val="Times New Roman"/>
        <family val="1"/>
        <charset val="204"/>
      </rPr>
      <t xml:space="preserve">           </t>
    </r>
    <r>
      <rPr>
        <sz val="10"/>
        <color indexed="8"/>
        <rFont val="Times New Roman"/>
        <family val="1"/>
        <charset val="204"/>
      </rPr>
      <t xml:space="preserve">" </t>
    </r>
    <r>
      <rPr>
        <u/>
        <sz val="10"/>
        <color indexed="8"/>
        <rFont val="Times New Roman"/>
        <family val="1"/>
        <charset val="204"/>
      </rPr>
      <t xml:space="preserve">                            </t>
    </r>
    <r>
      <rPr>
        <sz val="10"/>
        <color indexed="8"/>
        <rFont val="Times New Roman"/>
        <family val="1"/>
        <charset val="204"/>
      </rPr>
      <t>2018 года №_____</t>
    </r>
  </si>
  <si>
    <t>Приложение № 4</t>
  </si>
  <si>
    <t>Исполнение источников финансирования дефицита бюджета муниципального образования "Светлогорский район" по кодам классификации источников финансирования дефицита бюджетов за 2017 год</t>
  </si>
  <si>
    <r>
      <t xml:space="preserve">от " </t>
    </r>
    <r>
      <rPr>
        <u/>
        <sz val="10"/>
        <rFont val="Times New Roman"/>
        <family val="1"/>
        <charset val="204"/>
      </rPr>
      <t xml:space="preserve">           </t>
    </r>
    <r>
      <rPr>
        <sz val="10"/>
        <rFont val="Times New Roman"/>
        <family val="1"/>
        <charset val="204"/>
      </rPr>
      <t xml:space="preserve"> " </t>
    </r>
    <r>
      <rPr>
        <u/>
        <sz val="10"/>
        <rFont val="Times New Roman"/>
        <family val="1"/>
        <charset val="204"/>
      </rPr>
      <t xml:space="preserve">                          </t>
    </r>
    <r>
      <rPr>
        <sz val="10"/>
        <rFont val="Times New Roman"/>
        <family val="1"/>
        <charset val="204"/>
      </rPr>
      <t xml:space="preserve"> 2018 года № ____</t>
    </r>
  </si>
  <si>
    <t>результат  (%)</t>
  </si>
  <si>
    <r>
      <t>от "</t>
    </r>
    <r>
      <rPr>
        <u/>
        <sz val="10"/>
        <rFont val="Times New Roman"/>
        <family val="1"/>
        <charset val="204"/>
      </rPr>
      <t xml:space="preserve">         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                    </t>
    </r>
    <r>
      <rPr>
        <sz val="10"/>
        <rFont val="Times New Roman"/>
        <family val="1"/>
        <charset val="204"/>
      </rPr>
      <t>2018 года № _____</t>
    </r>
  </si>
  <si>
    <r>
      <t>от "</t>
    </r>
    <r>
      <rPr>
        <u/>
        <sz val="10"/>
        <color indexed="8"/>
        <rFont val="Times New Roman"/>
        <family val="1"/>
        <charset val="204"/>
      </rPr>
      <t xml:space="preserve">         </t>
    </r>
    <r>
      <rPr>
        <sz val="10"/>
        <color indexed="8"/>
        <rFont val="Times New Roman"/>
        <family val="1"/>
        <charset val="204"/>
      </rPr>
      <t xml:space="preserve">" </t>
    </r>
    <r>
      <rPr>
        <u/>
        <sz val="10"/>
        <color indexed="8"/>
        <rFont val="Times New Roman"/>
        <family val="1"/>
        <charset val="204"/>
      </rPr>
      <t xml:space="preserve">                  </t>
    </r>
    <r>
      <rPr>
        <sz val="10"/>
        <color indexed="8"/>
        <rFont val="Times New Roman"/>
        <family val="1"/>
        <charset val="204"/>
      </rPr>
      <t>2018 года №_____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</si>
</sst>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%"/>
  </numFmts>
  <fonts count="32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90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1"/>
    <xf numFmtId="0" fontId="3" fillId="0" borderId="2"/>
    <xf numFmtId="0" fontId="4" fillId="0" borderId="1"/>
    <xf numFmtId="0" fontId="5" fillId="0" borderId="1"/>
    <xf numFmtId="0" fontId="6" fillId="0" borderId="3">
      <alignment horizontal="center"/>
    </xf>
    <xf numFmtId="0" fontId="6" fillId="0" borderId="4">
      <alignment horizontal="center"/>
    </xf>
    <xf numFmtId="0" fontId="4" fillId="0" borderId="5"/>
    <xf numFmtId="0" fontId="6" fillId="0" borderId="1">
      <alignment horizontal="center"/>
    </xf>
    <xf numFmtId="0" fontId="6" fillId="0" borderId="6">
      <alignment horizontal="center"/>
    </xf>
    <xf numFmtId="0" fontId="3" fillId="0" borderId="7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1">
      <alignment horizontal="right"/>
    </xf>
    <xf numFmtId="49" fontId="8" fillId="0" borderId="8">
      <alignment horizontal="right"/>
    </xf>
    <xf numFmtId="49" fontId="4" fillId="0" borderId="9">
      <alignment horizontal="center"/>
    </xf>
    <xf numFmtId="0" fontId="4" fillId="0" borderId="10"/>
    <xf numFmtId="49" fontId="4" fillId="0" borderId="1">
      <alignment horizontal="center"/>
    </xf>
    <xf numFmtId="49" fontId="6" fillId="0" borderId="1">
      <alignment horizontal="right"/>
    </xf>
    <xf numFmtId="0" fontId="6" fillId="0" borderId="1"/>
    <xf numFmtId="0" fontId="6" fillId="0" borderId="1">
      <alignment horizontal="right"/>
    </xf>
    <xf numFmtId="0" fontId="6" fillId="0" borderId="8">
      <alignment horizontal="right"/>
    </xf>
    <xf numFmtId="164" fontId="6" fillId="0" borderId="11">
      <alignment horizontal="center"/>
    </xf>
    <xf numFmtId="164" fontId="6" fillId="0" borderId="1">
      <alignment horizontal="center"/>
    </xf>
    <xf numFmtId="49" fontId="6" fillId="0" borderId="1"/>
    <xf numFmtId="0" fontId="6" fillId="0" borderId="12">
      <alignment horizontal="center"/>
    </xf>
    <xf numFmtId="0" fontId="6" fillId="0" borderId="2">
      <alignment wrapText="1"/>
    </xf>
    <xf numFmtId="49" fontId="6" fillId="0" borderId="13">
      <alignment horizontal="center"/>
    </xf>
    <xf numFmtId="49" fontId="6" fillId="0" borderId="1">
      <alignment horizontal="center"/>
    </xf>
    <xf numFmtId="0" fontId="6" fillId="0" borderId="14">
      <alignment wrapText="1"/>
    </xf>
    <xf numFmtId="49" fontId="6" fillId="0" borderId="11">
      <alignment horizontal="center"/>
    </xf>
    <xf numFmtId="0" fontId="6" fillId="0" borderId="15">
      <alignment horizontal="left"/>
    </xf>
    <xf numFmtId="49" fontId="6" fillId="0" borderId="15"/>
    <xf numFmtId="0" fontId="6" fillId="0" borderId="11">
      <alignment horizontal="center"/>
    </xf>
    <xf numFmtId="49" fontId="6" fillId="0" borderId="16">
      <alignment horizontal="center"/>
    </xf>
    <xf numFmtId="0" fontId="9" fillId="0" borderId="1"/>
    <xf numFmtId="0" fontId="9" fillId="0" borderId="6"/>
    <xf numFmtId="0" fontId="9" fillId="0" borderId="17"/>
    <xf numFmtId="0" fontId="1" fillId="0" borderId="1">
      <alignment horizontal="center"/>
    </xf>
    <xf numFmtId="49" fontId="6" fillId="0" borderId="18">
      <alignment horizontal="center" vertical="center" wrapText="1"/>
    </xf>
    <xf numFmtId="49" fontId="6" fillId="0" borderId="18">
      <alignment horizontal="center" vertical="center" wrapText="1"/>
    </xf>
    <xf numFmtId="0" fontId="6" fillId="0" borderId="18">
      <alignment horizontal="center" vertical="center" wrapText="1"/>
    </xf>
    <xf numFmtId="49" fontId="6" fillId="0" borderId="18">
      <alignment horizontal="center" vertical="center" wrapText="1"/>
    </xf>
    <xf numFmtId="49" fontId="6" fillId="0" borderId="4">
      <alignment horizontal="center" vertical="center" wrapText="1"/>
    </xf>
    <xf numFmtId="0" fontId="6" fillId="0" borderId="19">
      <alignment horizontal="left" wrapText="1"/>
    </xf>
    <xf numFmtId="49" fontId="6" fillId="0" borderId="20">
      <alignment horizontal="center" wrapText="1"/>
    </xf>
    <xf numFmtId="49" fontId="6" fillId="0" borderId="21">
      <alignment horizontal="center"/>
    </xf>
    <xf numFmtId="4" fontId="6" fillId="0" borderId="18">
      <alignment horizontal="right"/>
    </xf>
    <xf numFmtId="4" fontId="6" fillId="0" borderId="19">
      <alignment horizontal="right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2">
      <alignment horizontal="center"/>
    </xf>
    <xf numFmtId="0" fontId="6" fillId="0" borderId="25">
      <alignment horizontal="left" wrapText="1" indent="2"/>
    </xf>
    <xf numFmtId="49" fontId="6" fillId="0" borderId="26">
      <alignment horizontal="center"/>
    </xf>
    <xf numFmtId="49" fontId="6" fillId="0" borderId="27">
      <alignment horizontal="center"/>
    </xf>
    <xf numFmtId="4" fontId="6" fillId="0" borderId="27">
      <alignment horizontal="right"/>
    </xf>
    <xf numFmtId="4" fontId="6" fillId="0" borderId="25">
      <alignment horizontal="right"/>
    </xf>
    <xf numFmtId="0" fontId="6" fillId="0" borderId="28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1" fillId="0" borderId="1"/>
    <xf numFmtId="0" fontId="6" fillId="0" borderId="1"/>
    <xf numFmtId="0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27">
      <alignment horizontal="center" wrapText="1"/>
    </xf>
    <xf numFmtId="0" fontId="6" fillId="0" borderId="25">
      <alignment horizontal="left" wrapText="1"/>
    </xf>
    <xf numFmtId="0" fontId="6" fillId="0" borderId="30">
      <alignment horizontal="left" wrapText="1" indent="1"/>
    </xf>
    <xf numFmtId="49" fontId="6" fillId="0" borderId="31">
      <alignment horizontal="center" wrapText="1"/>
    </xf>
    <xf numFmtId="49" fontId="6" fillId="0" borderId="18">
      <alignment horizontal="center"/>
    </xf>
    <xf numFmtId="49" fontId="6" fillId="0" borderId="19">
      <alignment horizontal="center"/>
    </xf>
    <xf numFmtId="0" fontId="6" fillId="0" borderId="32"/>
    <xf numFmtId="0" fontId="1" fillId="0" borderId="33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21">
      <alignment horizontal="right"/>
    </xf>
    <xf numFmtId="0" fontId="1" fillId="0" borderId="36">
      <alignment horizontal="left" wrapText="1"/>
    </xf>
    <xf numFmtId="4" fontId="6" fillId="0" borderId="36">
      <alignment horizontal="right"/>
    </xf>
    <xf numFmtId="0" fontId="6" fillId="0" borderId="1">
      <alignment horizontal="center" wrapText="1"/>
    </xf>
    <xf numFmtId="0" fontId="1" fillId="0" borderId="1">
      <alignment horizontal="center"/>
    </xf>
    <xf numFmtId="49" fontId="6" fillId="0" borderId="1"/>
    <xf numFmtId="0" fontId="1" fillId="0" borderId="2"/>
    <xf numFmtId="49" fontId="6" fillId="0" borderId="2">
      <alignment horizontal="left"/>
    </xf>
    <xf numFmtId="0" fontId="6" fillId="0" borderId="37">
      <alignment horizontal="left" wrapText="1"/>
    </xf>
    <xf numFmtId="0" fontId="6" fillId="0" borderId="38">
      <alignment horizontal="left" wrapText="1"/>
    </xf>
    <xf numFmtId="0" fontId="6" fillId="0" borderId="39">
      <alignment horizontal="left" wrapText="1"/>
    </xf>
    <xf numFmtId="0" fontId="6" fillId="0" borderId="40">
      <alignment horizontal="left" wrapText="1"/>
    </xf>
    <xf numFmtId="0" fontId="4" fillId="0" borderId="24"/>
    <xf numFmtId="0" fontId="4" fillId="0" borderId="22"/>
    <xf numFmtId="0" fontId="6" fillId="0" borderId="37">
      <alignment horizontal="left" wrapText="1" indent="1"/>
    </xf>
    <xf numFmtId="49" fontId="6" fillId="0" borderId="26">
      <alignment horizontal="center" wrapText="1"/>
    </xf>
    <xf numFmtId="0" fontId="6" fillId="0" borderId="38">
      <alignment horizontal="left" wrapText="1" indent="1"/>
    </xf>
    <xf numFmtId="0" fontId="6" fillId="0" borderId="39">
      <alignment horizontal="left" wrapText="1" indent="2"/>
    </xf>
    <xf numFmtId="0" fontId="6" fillId="0" borderId="40">
      <alignment horizontal="left" wrapText="1" indent="2"/>
    </xf>
    <xf numFmtId="0" fontId="6" fillId="0" borderId="38">
      <alignment horizontal="left" wrapText="1" indent="2"/>
    </xf>
    <xf numFmtId="49" fontId="6" fillId="0" borderId="26">
      <alignment horizontal="center" shrinkToFit="1"/>
    </xf>
    <xf numFmtId="49" fontId="6" fillId="0" borderId="27">
      <alignment horizontal="center" shrinkToFit="1"/>
    </xf>
    <xf numFmtId="0" fontId="1" fillId="0" borderId="41">
      <alignment horizontal="center" vertical="center" textRotation="90" wrapText="1"/>
    </xf>
    <xf numFmtId="0" fontId="6" fillId="0" borderId="18">
      <alignment horizontal="center" vertical="top" wrapText="1"/>
    </xf>
    <xf numFmtId="0" fontId="6" fillId="0" borderId="18">
      <alignment horizontal="center" vertical="top"/>
    </xf>
    <xf numFmtId="0" fontId="6" fillId="0" borderId="18">
      <alignment horizontal="center" vertical="top"/>
    </xf>
    <xf numFmtId="49" fontId="6" fillId="0" borderId="18">
      <alignment horizontal="center" vertical="top" wrapText="1"/>
    </xf>
    <xf numFmtId="0" fontId="6" fillId="0" borderId="18">
      <alignment horizontal="center" vertical="top" wrapText="1"/>
    </xf>
    <xf numFmtId="0" fontId="1" fillId="0" borderId="42"/>
    <xf numFmtId="49" fontId="1" fillId="0" borderId="20">
      <alignment horizontal="center"/>
    </xf>
    <xf numFmtId="0" fontId="9" fillId="0" borderId="10"/>
    <xf numFmtId="49" fontId="10" fillId="0" borderId="43">
      <alignment horizontal="left" vertical="center" wrapText="1"/>
    </xf>
    <xf numFmtId="49" fontId="1" fillId="0" borderId="31">
      <alignment horizontal="center" vertical="center" wrapText="1"/>
    </xf>
    <xf numFmtId="49" fontId="6" fillId="0" borderId="40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2">
      <alignment horizontal="right"/>
    </xf>
    <xf numFmtId="49" fontId="6" fillId="0" borderId="38">
      <alignment horizontal="left" vertical="center" wrapText="1" indent="3"/>
    </xf>
    <xf numFmtId="49" fontId="6" fillId="0" borderId="26">
      <alignment horizontal="center" vertical="center" wrapText="1"/>
    </xf>
    <xf numFmtId="49" fontId="6" fillId="0" borderId="43">
      <alignment horizontal="left" vertical="center" wrapText="1" indent="3"/>
    </xf>
    <xf numFmtId="49" fontId="6" fillId="0" borderId="31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2">
      <alignment horizontal="left" vertical="center" wrapText="1"/>
    </xf>
    <xf numFmtId="0" fontId="1" fillId="0" borderId="15">
      <alignment horizontal="center" vertical="center" textRotation="90" wrapText="1"/>
    </xf>
    <xf numFmtId="49" fontId="6" fillId="0" borderId="15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4" fillId="0" borderId="15"/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1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0" fontId="1" fillId="0" borderId="3">
      <alignment horizontal="center" vertical="center" textRotation="90" wrapText="1"/>
    </xf>
    <xf numFmtId="49" fontId="1" fillId="0" borderId="20">
      <alignment horizontal="center" vertical="center" wrapText="1"/>
    </xf>
    <xf numFmtId="0" fontId="6" fillId="0" borderId="22"/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">
      <alignment horizontal="center" vertical="center" textRotation="90"/>
    </xf>
    <xf numFmtId="0" fontId="1" fillId="0" borderId="3">
      <alignment horizontal="center" vertical="center" textRotation="90"/>
    </xf>
    <xf numFmtId="49" fontId="10" fillId="0" borderId="42">
      <alignment horizontal="left" vertical="center" wrapText="1"/>
    </xf>
    <xf numFmtId="0" fontId="4" fillId="0" borderId="28"/>
    <xf numFmtId="0" fontId="1" fillId="0" borderId="18">
      <alignment horizontal="center" vertical="center" textRotation="90"/>
    </xf>
    <xf numFmtId="0" fontId="6" fillId="0" borderId="20">
      <alignment horizontal="center" vertical="center"/>
    </xf>
    <xf numFmtId="0" fontId="6" fillId="0" borderId="43">
      <alignment horizontal="left" vertical="center" wrapText="1"/>
    </xf>
    <xf numFmtId="0" fontId="6" fillId="0" borderId="23">
      <alignment horizontal="center" vertical="center"/>
    </xf>
    <xf numFmtId="0" fontId="6" fillId="0" borderId="26">
      <alignment horizontal="center" vertical="center"/>
    </xf>
    <xf numFmtId="0" fontId="6" fillId="0" borderId="31">
      <alignment horizontal="center" vertical="center"/>
    </xf>
    <xf numFmtId="0" fontId="6" fillId="0" borderId="44">
      <alignment horizontal="left" vertical="center" wrapText="1"/>
    </xf>
    <xf numFmtId="49" fontId="10" fillId="0" borderId="47">
      <alignment horizontal="left" vertical="center" wrapText="1"/>
    </xf>
    <xf numFmtId="49" fontId="6" fillId="0" borderId="21">
      <alignment horizontal="center" vertical="center"/>
    </xf>
    <xf numFmtId="49" fontId="6" fillId="0" borderId="48">
      <alignment horizontal="left" vertical="center" wrapText="1"/>
    </xf>
    <xf numFmtId="49" fontId="6" fillId="0" borderId="24">
      <alignment horizontal="center" vertical="center"/>
    </xf>
    <xf numFmtId="49" fontId="6" fillId="0" borderId="27">
      <alignment horizontal="center" vertical="center"/>
    </xf>
    <xf numFmtId="49" fontId="6" fillId="0" borderId="18">
      <alignment horizontal="center" vertical="center"/>
    </xf>
    <xf numFmtId="49" fontId="6" fillId="0" borderId="49">
      <alignment horizontal="left" vertical="center" wrapText="1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5">
      <alignment horizontal="center"/>
    </xf>
    <xf numFmtId="49" fontId="6" fillId="0" borderId="15">
      <alignment horizontal="center"/>
    </xf>
    <xf numFmtId="49" fontId="6" fillId="0" borderId="2"/>
    <xf numFmtId="0" fontId="11" fillId="0" borderId="2">
      <alignment wrapText="1"/>
    </xf>
    <xf numFmtId="0" fontId="12" fillId="0" borderId="2"/>
    <xf numFmtId="0" fontId="11" fillId="0" borderId="18">
      <alignment wrapText="1"/>
    </xf>
    <xf numFmtId="0" fontId="11" fillId="0" borderId="15">
      <alignment wrapText="1"/>
    </xf>
    <xf numFmtId="0" fontId="12" fillId="0" borderId="15"/>
    <xf numFmtId="0" fontId="13" fillId="0" borderId="0"/>
    <xf numFmtId="0" fontId="13" fillId="0" borderId="0"/>
    <xf numFmtId="0" fontId="13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4"/>
    <xf numFmtId="0" fontId="4" fillId="3" borderId="15"/>
    <xf numFmtId="0" fontId="4" fillId="3" borderId="50"/>
    <xf numFmtId="0" fontId="4" fillId="3" borderId="51"/>
    <xf numFmtId="0" fontId="4" fillId="3" borderId="52"/>
    <xf numFmtId="0" fontId="4" fillId="3" borderId="28"/>
    <xf numFmtId="0" fontId="4" fillId="3" borderId="53"/>
    <xf numFmtId="0" fontId="26" fillId="4" borderId="1"/>
  </cellStyleXfs>
  <cellXfs count="195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4" fillId="0" borderId="5" xfId="9" applyNumberFormat="1" applyProtection="1"/>
    <xf numFmtId="0" fontId="4" fillId="0" borderId="10" xfId="18" applyNumberFormat="1" applyProtection="1"/>
    <xf numFmtId="0" fontId="6" fillId="0" borderId="1" xfId="21" applyNumberFormat="1" applyProtection="1"/>
    <xf numFmtId="49" fontId="6" fillId="0" borderId="1" xfId="30" applyNumberFormat="1" applyProtection="1">
      <alignment horizontal="center"/>
    </xf>
    <xf numFmtId="49" fontId="6" fillId="0" borderId="18" xfId="42" applyProtection="1">
      <alignment horizontal="center" vertical="center" wrapText="1"/>
      <protection locked="0"/>
    </xf>
    <xf numFmtId="49" fontId="6" fillId="0" borderId="4" xfId="45" applyNumberFormat="1" applyProtection="1">
      <alignment horizontal="center" vertical="center" wrapText="1"/>
    </xf>
    <xf numFmtId="4" fontId="6" fillId="0" borderId="18" xfId="49" applyNumberFormat="1" applyProtection="1">
      <alignment horizontal="right"/>
    </xf>
    <xf numFmtId="49" fontId="6" fillId="0" borderId="24" xfId="53" applyNumberFormat="1" applyProtection="1">
      <alignment horizontal="center"/>
    </xf>
    <xf numFmtId="49" fontId="6" fillId="0" borderId="27" xfId="57" applyNumberFormat="1" applyProtection="1">
      <alignment horizontal="center"/>
    </xf>
    <xf numFmtId="4" fontId="6" fillId="0" borderId="27" xfId="58" applyNumberFormat="1" applyProtection="1">
      <alignment horizontal="right"/>
    </xf>
    <xf numFmtId="0" fontId="6" fillId="0" borderId="28" xfId="60" applyNumberFormat="1" applyProtection="1"/>
    <xf numFmtId="0" fontId="6" fillId="2" borderId="28" xfId="61" applyNumberFormat="1" applyProtection="1"/>
    <xf numFmtId="49" fontId="6" fillId="0" borderId="2" xfId="69" applyNumberFormat="1" applyProtection="1"/>
    <xf numFmtId="0" fontId="4" fillId="0" borderId="2" xfId="71" applyNumberFormat="1" applyProtection="1"/>
    <xf numFmtId="0" fontId="6" fillId="0" borderId="39" xfId="93" applyNumberFormat="1" applyProtection="1">
      <alignment horizontal="left" wrapText="1"/>
    </xf>
    <xf numFmtId="0" fontId="4" fillId="0" borderId="24" xfId="95" applyNumberFormat="1" applyProtection="1"/>
    <xf numFmtId="0" fontId="6" fillId="0" borderId="37" xfId="97" applyNumberFormat="1" applyProtection="1">
      <alignment horizontal="left" wrapText="1" indent="1"/>
    </xf>
    <xf numFmtId="0" fontId="6" fillId="0" borderId="39" xfId="100" applyNumberFormat="1" applyProtection="1">
      <alignment horizontal="left" wrapText="1" indent="2"/>
    </xf>
    <xf numFmtId="0" fontId="6" fillId="0" borderId="38" xfId="102" applyNumberFormat="1" applyProtection="1">
      <alignment horizontal="left" wrapText="1" indent="2"/>
    </xf>
    <xf numFmtId="49" fontId="6" fillId="0" borderId="27" xfId="104" applyNumberFormat="1" applyProtection="1">
      <alignment horizontal="center" shrinkToFit="1"/>
    </xf>
    <xf numFmtId="4" fontId="6" fillId="0" borderId="24" xfId="53" applyNumberFormat="1" applyProtection="1">
      <alignment horizontal="center"/>
    </xf>
    <xf numFmtId="4" fontId="6" fillId="0" borderId="28" xfId="60" applyNumberFormat="1" applyProtection="1"/>
    <xf numFmtId="4" fontId="0" fillId="0" borderId="0" xfId="0" applyNumberFormat="1" applyProtection="1">
      <protection locked="0"/>
    </xf>
    <xf numFmtId="165" fontId="6" fillId="0" borderId="24" xfId="53" applyNumberFormat="1" applyProtection="1">
      <alignment horizontal="center"/>
    </xf>
    <xf numFmtId="165" fontId="6" fillId="0" borderId="28" xfId="60" applyNumberFormat="1" applyProtection="1"/>
    <xf numFmtId="165" fontId="0" fillId="0" borderId="0" xfId="0" applyNumberFormat="1" applyProtection="1">
      <protection locked="0"/>
    </xf>
    <xf numFmtId="0" fontId="20" fillId="0" borderId="1" xfId="37" applyNumberFormat="1" applyFont="1" applyProtection="1"/>
    <xf numFmtId="0" fontId="21" fillId="0" borderId="1" xfId="5" applyNumberFormat="1" applyFont="1" applyBorder="1" applyProtection="1"/>
    <xf numFmtId="0" fontId="20" fillId="0" borderId="1" xfId="0" applyFont="1" applyBorder="1" applyProtection="1">
      <protection locked="0"/>
    </xf>
    <xf numFmtId="0" fontId="22" fillId="0" borderId="1" xfId="1" applyNumberFormat="1" applyFont="1" applyBorder="1" applyAlignment="1" applyProtection="1"/>
    <xf numFmtId="49" fontId="23" fillId="0" borderId="1" xfId="26" applyNumberFormat="1" applyFont="1" applyProtection="1"/>
    <xf numFmtId="0" fontId="21" fillId="0" borderId="1" xfId="5" applyNumberFormat="1" applyFont="1" applyProtection="1"/>
    <xf numFmtId="0" fontId="20" fillId="0" borderId="0" xfId="0" applyFont="1" applyProtection="1">
      <protection locked="0"/>
    </xf>
    <xf numFmtId="49" fontId="23" fillId="0" borderId="18" xfId="42" applyFont="1" applyProtection="1">
      <alignment horizontal="center" vertical="center" wrapText="1"/>
      <protection locked="0"/>
    </xf>
    <xf numFmtId="49" fontId="23" fillId="0" borderId="4" xfId="45" applyNumberFormat="1" applyFont="1" applyProtection="1">
      <alignment horizontal="center" vertical="center" wrapText="1"/>
    </xf>
    <xf numFmtId="4" fontId="23" fillId="0" borderId="18" xfId="49" applyNumberFormat="1" applyFont="1" applyProtection="1">
      <alignment horizontal="right"/>
    </xf>
    <xf numFmtId="0" fontId="23" fillId="0" borderId="22" xfId="51" applyNumberFormat="1" applyFont="1" applyProtection="1">
      <alignment horizontal="left" wrapText="1" indent="1"/>
    </xf>
    <xf numFmtId="49" fontId="23" fillId="0" borderId="24" xfId="53" applyNumberFormat="1" applyFont="1" applyProtection="1">
      <alignment horizontal="center"/>
    </xf>
    <xf numFmtId="4" fontId="23" fillId="0" borderId="24" xfId="53" applyNumberFormat="1" applyFont="1" applyProtection="1">
      <alignment horizontal="center"/>
    </xf>
    <xf numFmtId="165" fontId="23" fillId="0" borderId="24" xfId="53" applyNumberFormat="1" applyFont="1" applyProtection="1">
      <alignment horizontal="center"/>
    </xf>
    <xf numFmtId="0" fontId="23" fillId="0" borderId="25" xfId="55" applyNumberFormat="1" applyFont="1" applyProtection="1">
      <alignment horizontal="left" wrapText="1" indent="2"/>
    </xf>
    <xf numFmtId="49" fontId="23" fillId="0" borderId="27" xfId="57" applyNumberFormat="1" applyFont="1" applyProtection="1">
      <alignment horizontal="center"/>
    </xf>
    <xf numFmtId="4" fontId="23" fillId="0" borderId="27" xfId="57" applyNumberFormat="1" applyFont="1" applyProtection="1">
      <alignment horizontal="center"/>
    </xf>
    <xf numFmtId="165" fontId="23" fillId="0" borderId="27" xfId="57" applyNumberFormat="1" applyFont="1" applyProtection="1">
      <alignment horizontal="center"/>
    </xf>
    <xf numFmtId="4" fontId="23" fillId="0" borderId="27" xfId="58" applyNumberFormat="1" applyFont="1" applyProtection="1">
      <alignment horizontal="right"/>
    </xf>
    <xf numFmtId="0" fontId="23" fillId="0" borderId="1" xfId="21" applyNumberFormat="1" applyFont="1" applyProtection="1"/>
    <xf numFmtId="0" fontId="23" fillId="0" borderId="28" xfId="60" applyNumberFormat="1" applyFont="1" applyProtection="1"/>
    <xf numFmtId="4" fontId="23" fillId="0" borderId="28" xfId="60" applyNumberFormat="1" applyFont="1" applyProtection="1"/>
    <xf numFmtId="165" fontId="23" fillId="0" borderId="28" xfId="60" applyNumberFormat="1" applyFont="1" applyProtection="1"/>
    <xf numFmtId="0" fontId="23" fillId="2" borderId="28" xfId="61" applyNumberFormat="1" applyFont="1" applyProtection="1"/>
    <xf numFmtId="4" fontId="23" fillId="0" borderId="1" xfId="21" applyNumberFormat="1" applyFont="1" applyProtection="1"/>
    <xf numFmtId="165" fontId="23" fillId="0" borderId="1" xfId="21" applyNumberFormat="1" applyFont="1" applyProtection="1"/>
    <xf numFmtId="0" fontId="23" fillId="2" borderId="1" xfId="62" applyNumberFormat="1" applyFont="1" applyProtection="1"/>
    <xf numFmtId="4" fontId="20" fillId="0" borderId="0" xfId="0" applyNumberFormat="1" applyFont="1" applyProtection="1">
      <protection locked="0"/>
    </xf>
    <xf numFmtId="165" fontId="20" fillId="0" borderId="0" xfId="0" applyNumberFormat="1" applyFont="1" applyProtection="1">
      <protection locked="0"/>
    </xf>
    <xf numFmtId="0" fontId="21" fillId="0" borderId="1" xfId="6" applyNumberFormat="1" applyFont="1" applyProtection="1"/>
    <xf numFmtId="0" fontId="21" fillId="0" borderId="18" xfId="33" applyNumberFormat="1" applyFont="1" applyBorder="1" applyAlignment="1" applyProtection="1">
      <alignment vertical="top" wrapText="1"/>
    </xf>
    <xf numFmtId="10" fontId="21" fillId="0" borderId="18" xfId="47" applyNumberFormat="1" applyFont="1" applyBorder="1" applyAlignment="1" applyProtection="1">
      <alignment horizontal="right" vertical="top" shrinkToFit="1"/>
    </xf>
    <xf numFmtId="0" fontId="21" fillId="0" borderId="1" xfId="31" applyNumberFormat="1" applyFont="1" applyBorder="1" applyAlignment="1" applyProtection="1">
      <alignment horizontal="left" wrapText="1"/>
    </xf>
    <xf numFmtId="0" fontId="25" fillId="0" borderId="18" xfId="33" applyNumberFormat="1" applyFont="1" applyBorder="1" applyAlignment="1" applyProtection="1">
      <alignment vertical="top" wrapText="1"/>
    </xf>
    <xf numFmtId="10" fontId="25" fillId="0" borderId="18" xfId="47" applyNumberFormat="1" applyFont="1" applyBorder="1" applyAlignment="1" applyProtection="1">
      <alignment horizontal="right" vertical="top" shrinkToFit="1"/>
    </xf>
    <xf numFmtId="10" fontId="25" fillId="0" borderId="18" xfId="14" applyNumberFormat="1" applyFont="1" applyBorder="1" applyAlignment="1" applyProtection="1">
      <alignment horizontal="right" vertical="center" shrinkToFit="1"/>
    </xf>
    <xf numFmtId="0" fontId="23" fillId="4" borderId="1" xfId="189" applyFont="1" applyFill="1" applyAlignment="1">
      <alignment horizontal="right" wrapText="1"/>
    </xf>
    <xf numFmtId="0" fontId="24" fillId="4" borderId="1" xfId="189" applyFont="1" applyFill="1" applyAlignment="1">
      <alignment horizontal="right" wrapText="1"/>
    </xf>
    <xf numFmtId="0" fontId="23" fillId="5" borderId="1" xfId="189" applyFont="1" applyFill="1" applyAlignment="1">
      <alignment horizontal="right" wrapText="1"/>
    </xf>
    <xf numFmtId="4" fontId="23" fillId="5" borderId="1" xfId="189" applyNumberFormat="1" applyFont="1" applyFill="1" applyAlignment="1">
      <alignment horizontal="right" wrapText="1"/>
    </xf>
    <xf numFmtId="0" fontId="24" fillId="5" borderId="1" xfId="189" applyFont="1" applyFill="1" applyAlignment="1">
      <alignment horizontal="right" wrapText="1"/>
    </xf>
    <xf numFmtId="49" fontId="25" fillId="5" borderId="18" xfId="182" applyNumberFormat="1" applyFont="1" applyFill="1" applyBorder="1" applyAlignment="1" applyProtection="1">
      <alignment horizontal="center" vertical="top" shrinkToFit="1"/>
    </xf>
    <xf numFmtId="4" fontId="25" fillId="5" borderId="18" xfId="184" applyNumberFormat="1" applyFont="1" applyFill="1" applyBorder="1" applyAlignment="1" applyProtection="1">
      <alignment horizontal="right" vertical="top" shrinkToFit="1"/>
    </xf>
    <xf numFmtId="49" fontId="21" fillId="5" borderId="18" xfId="182" applyNumberFormat="1" applyFont="1" applyFill="1" applyBorder="1" applyAlignment="1" applyProtection="1">
      <alignment horizontal="center" vertical="top" shrinkToFit="1"/>
    </xf>
    <xf numFmtId="4" fontId="21" fillId="5" borderId="18" xfId="184" applyNumberFormat="1" applyFont="1" applyFill="1" applyBorder="1" applyAlignment="1" applyProtection="1">
      <alignment horizontal="right" vertical="top" shrinkToFit="1"/>
    </xf>
    <xf numFmtId="4" fontId="25" fillId="5" borderId="18" xfId="2" applyNumberFormat="1" applyFont="1" applyFill="1" applyBorder="1" applyAlignment="1" applyProtection="1">
      <alignment horizontal="right" vertical="center" shrinkToFit="1"/>
    </xf>
    <xf numFmtId="0" fontId="21" fillId="5" borderId="1" xfId="6" applyNumberFormat="1" applyFont="1" applyFill="1" applyProtection="1"/>
    <xf numFmtId="0" fontId="21" fillId="5" borderId="1" xfId="31" applyNumberFormat="1" applyFont="1" applyFill="1" applyBorder="1" applyAlignment="1" applyProtection="1">
      <alignment horizontal="left" wrapText="1"/>
    </xf>
    <xf numFmtId="0" fontId="20" fillId="5" borderId="1" xfId="0" applyFont="1" applyFill="1" applyBorder="1" applyProtection="1">
      <protection locked="0"/>
    </xf>
    <xf numFmtId="0" fontId="21" fillId="5" borderId="18" xfId="33" applyNumberFormat="1" applyFont="1" applyFill="1" applyBorder="1" applyAlignment="1" applyProtection="1">
      <alignment vertical="top" wrapText="1"/>
    </xf>
    <xf numFmtId="10" fontId="21" fillId="5" borderId="18" xfId="47" applyNumberFormat="1" applyFont="1" applyFill="1" applyBorder="1" applyAlignment="1" applyProtection="1">
      <alignment horizontal="right" vertical="top" shrinkToFit="1"/>
    </xf>
    <xf numFmtId="49" fontId="24" fillId="0" borderId="1" xfId="53" applyNumberFormat="1" applyFont="1" applyBorder="1" applyAlignment="1" applyProtection="1"/>
    <xf numFmtId="0" fontId="24" fillId="0" borderId="1" xfId="21" applyNumberFormat="1" applyFont="1" applyProtection="1"/>
    <xf numFmtId="0" fontId="15" fillId="4" borderId="1" xfId="189" applyFont="1" applyFill="1" applyAlignment="1">
      <alignment horizontal="right" wrapText="1"/>
    </xf>
    <xf numFmtId="0" fontId="24" fillId="0" borderId="1" xfId="21" applyNumberFormat="1" applyFont="1" applyAlignment="1" applyProtection="1"/>
    <xf numFmtId="0" fontId="25" fillId="5" borderId="54" xfId="181" applyNumberFormat="1" applyFont="1" applyFill="1" applyBorder="1" applyAlignment="1" applyProtection="1">
      <alignment horizontal="center" vertical="center" wrapText="1"/>
    </xf>
    <xf numFmtId="0" fontId="25" fillId="5" borderId="55" xfId="181" applyNumberFormat="1" applyFont="1" applyFill="1" applyBorder="1" applyAlignment="1" applyProtection="1">
      <alignment horizontal="center" vertical="center" wrapText="1"/>
    </xf>
    <xf numFmtId="0" fontId="25" fillId="5" borderId="56" xfId="181" applyNumberFormat="1" applyFont="1" applyFill="1" applyBorder="1" applyAlignment="1" applyProtection="1">
      <alignment horizontal="center" vertical="center" wrapText="1"/>
    </xf>
    <xf numFmtId="0" fontId="25" fillId="5" borderId="27" xfId="33" applyNumberFormat="1" applyFont="1" applyFill="1" applyBorder="1" applyAlignment="1" applyProtection="1">
      <alignment vertical="top" wrapText="1"/>
    </xf>
    <xf numFmtId="49" fontId="25" fillId="5" borderId="27" xfId="182" applyNumberFormat="1" applyFont="1" applyFill="1" applyBorder="1" applyAlignment="1" applyProtection="1">
      <alignment horizontal="center" vertical="top" shrinkToFit="1"/>
    </xf>
    <xf numFmtId="4" fontId="25" fillId="5" borderId="27" xfId="184" applyNumberFormat="1" applyFont="1" applyFill="1" applyBorder="1" applyAlignment="1" applyProtection="1">
      <alignment horizontal="right" vertical="top" shrinkToFit="1"/>
    </xf>
    <xf numFmtId="10" fontId="25" fillId="5" borderId="27" xfId="47" applyNumberFormat="1" applyFont="1" applyFill="1" applyBorder="1" applyAlignment="1" applyProtection="1">
      <alignment horizontal="right" vertical="top" shrinkToFit="1"/>
    </xf>
    <xf numFmtId="0" fontId="25" fillId="5" borderId="18" xfId="33" applyNumberFormat="1" applyFont="1" applyFill="1" applyBorder="1" applyAlignment="1" applyProtection="1">
      <alignment vertical="top" wrapText="1"/>
    </xf>
    <xf numFmtId="10" fontId="25" fillId="5" borderId="18" xfId="47" applyNumberFormat="1" applyFont="1" applyFill="1" applyBorder="1" applyAlignment="1" applyProtection="1">
      <alignment horizontal="right" vertical="top" shrinkToFit="1"/>
    </xf>
    <xf numFmtId="10" fontId="25" fillId="5" borderId="18" xfId="14" applyNumberFormat="1" applyFont="1" applyFill="1" applyBorder="1" applyAlignment="1" applyProtection="1">
      <alignment horizontal="right" vertical="center" shrinkToFit="1"/>
    </xf>
    <xf numFmtId="49" fontId="6" fillId="0" borderId="41" xfId="42" applyBorder="1" applyProtection="1">
      <alignment horizontal="center" vertical="center" wrapText="1"/>
      <protection locked="0"/>
    </xf>
    <xf numFmtId="49" fontId="6" fillId="0" borderId="27" xfId="44" applyNumberFormat="1" applyBorder="1" applyProtection="1">
      <alignment horizontal="center" vertical="center" wrapText="1"/>
    </xf>
    <xf numFmtId="49" fontId="29" fillId="0" borderId="54" xfId="41" applyNumberFormat="1" applyFont="1" applyBorder="1" applyProtection="1">
      <alignment horizontal="center" vertical="center" wrapText="1"/>
    </xf>
    <xf numFmtId="49" fontId="29" fillId="0" borderId="55" xfId="41" applyNumberFormat="1" applyFont="1" applyBorder="1" applyProtection="1">
      <alignment horizontal="center" vertical="center" wrapText="1"/>
    </xf>
    <xf numFmtId="4" fontId="29" fillId="0" borderId="55" xfId="41" applyNumberFormat="1" applyFont="1" applyBorder="1" applyProtection="1">
      <alignment horizontal="center" vertical="center" wrapText="1"/>
    </xf>
    <xf numFmtId="165" fontId="29" fillId="0" borderId="56" xfId="41" applyNumberFormat="1" applyFont="1" applyBorder="1" applyProtection="1">
      <alignment horizontal="center" vertical="center" wrapText="1"/>
    </xf>
    <xf numFmtId="0" fontId="22" fillId="0" borderId="19" xfId="46" applyNumberFormat="1" applyFont="1" applyProtection="1">
      <alignment horizontal="left" wrapText="1"/>
    </xf>
    <xf numFmtId="49" fontId="22" fillId="0" borderId="21" xfId="48" applyNumberFormat="1" applyFont="1" applyProtection="1">
      <alignment horizontal="center"/>
    </xf>
    <xf numFmtId="4" fontId="22" fillId="0" borderId="21" xfId="48" applyNumberFormat="1" applyFont="1" applyProtection="1">
      <alignment horizontal="center"/>
    </xf>
    <xf numFmtId="165" fontId="22" fillId="0" borderId="21" xfId="48" applyNumberFormat="1" applyFont="1" applyProtection="1">
      <alignment horizontal="center"/>
    </xf>
    <xf numFmtId="49" fontId="23" fillId="0" borderId="41" xfId="42" applyFont="1" applyBorder="1" applyProtection="1">
      <alignment horizontal="center" vertical="center" wrapText="1"/>
      <protection locked="0"/>
    </xf>
    <xf numFmtId="0" fontId="20" fillId="0" borderId="1" xfId="0" applyFont="1" applyBorder="1" applyAlignment="1"/>
    <xf numFmtId="49" fontId="23" fillId="0" borderId="27" xfId="44" applyNumberFormat="1" applyFont="1" applyBorder="1" applyProtection="1">
      <alignment horizontal="center" vertical="center" wrapText="1"/>
    </xf>
    <xf numFmtId="49" fontId="22" fillId="0" borderId="54" xfId="41" applyNumberFormat="1" applyFont="1" applyBorder="1" applyProtection="1">
      <alignment horizontal="center" vertical="center" wrapText="1"/>
    </xf>
    <xf numFmtId="49" fontId="22" fillId="0" borderId="55" xfId="41" applyNumberFormat="1" applyFont="1" applyBorder="1" applyProtection="1">
      <alignment horizontal="center" vertical="center" wrapText="1"/>
    </xf>
    <xf numFmtId="4" fontId="22" fillId="0" borderId="55" xfId="41" applyNumberFormat="1" applyFont="1" applyBorder="1" applyProtection="1">
      <alignment horizontal="center" vertical="center" wrapText="1"/>
    </xf>
    <xf numFmtId="165" fontId="22" fillId="0" borderId="56" xfId="41" applyNumberFormat="1" applyFont="1" applyBorder="1" applyProtection="1">
      <alignment horizontal="center" vertical="center" wrapText="1"/>
    </xf>
    <xf numFmtId="0" fontId="23" fillId="0" borderId="1" xfId="68" applyNumberFormat="1" applyFont="1" applyBorder="1" applyProtection="1">
      <alignment horizontal="left"/>
    </xf>
    <xf numFmtId="165" fontId="23" fillId="0" borderId="1" xfId="68" applyNumberFormat="1" applyFont="1" applyBorder="1" applyProtection="1">
      <alignment horizontal="left"/>
    </xf>
    <xf numFmtId="49" fontId="23" fillId="0" borderId="2" xfId="69" applyNumberFormat="1" applyFont="1" applyProtection="1"/>
    <xf numFmtId="0" fontId="21" fillId="0" borderId="2" xfId="71" applyNumberFormat="1" applyFont="1" applyProtection="1"/>
    <xf numFmtId="0" fontId="21" fillId="0" borderId="5" xfId="9" applyNumberFormat="1" applyFont="1" applyProtection="1"/>
    <xf numFmtId="0" fontId="21" fillId="0" borderId="10" xfId="18" applyNumberFormat="1" applyFont="1" applyProtection="1"/>
    <xf numFmtId="0" fontId="23" fillId="0" borderId="30" xfId="75" applyNumberFormat="1" applyFont="1" applyProtection="1">
      <alignment horizontal="left" wrapText="1" indent="1"/>
    </xf>
    <xf numFmtId="49" fontId="23" fillId="0" borderId="18" xfId="77" applyNumberFormat="1" applyFont="1" applyProtection="1">
      <alignment horizontal="center"/>
    </xf>
    <xf numFmtId="4" fontId="23" fillId="0" borderId="18" xfId="77" applyNumberFormat="1" applyFont="1" applyProtection="1">
      <alignment horizontal="center"/>
    </xf>
    <xf numFmtId="165" fontId="23" fillId="0" borderId="18" xfId="77" applyNumberFormat="1" applyFont="1" applyProtection="1">
      <alignment horizontal="center"/>
    </xf>
    <xf numFmtId="0" fontId="23" fillId="0" borderId="32" xfId="79" applyNumberFormat="1" applyFont="1" applyProtection="1"/>
    <xf numFmtId="4" fontId="23" fillId="0" borderId="32" xfId="79" applyNumberFormat="1" applyFont="1" applyProtection="1"/>
    <xf numFmtId="165" fontId="23" fillId="0" borderId="32" xfId="79" applyNumberFormat="1" applyFont="1" applyProtection="1"/>
    <xf numFmtId="0" fontId="22" fillId="0" borderId="33" xfId="80" applyNumberFormat="1" applyFont="1" applyProtection="1">
      <alignment horizontal="left" wrapText="1"/>
    </xf>
    <xf numFmtId="49" fontId="23" fillId="0" borderId="35" xfId="82" applyNumberFormat="1" applyFont="1" applyProtection="1">
      <alignment horizontal="center" wrapText="1"/>
    </xf>
    <xf numFmtId="4" fontId="23" fillId="0" borderId="35" xfId="82" applyNumberFormat="1" applyFont="1" applyProtection="1">
      <alignment horizontal="center" wrapText="1"/>
    </xf>
    <xf numFmtId="165" fontId="23" fillId="0" borderId="35" xfId="82" applyNumberFormat="1" applyFont="1" applyProtection="1">
      <alignment horizontal="center" wrapText="1"/>
    </xf>
    <xf numFmtId="4" fontId="23" fillId="0" borderId="21" xfId="83" applyNumberFormat="1" applyFont="1" applyProtection="1">
      <alignment horizontal="right"/>
    </xf>
    <xf numFmtId="4" fontId="6" fillId="0" borderId="27" xfId="104" applyNumberFormat="1" applyProtection="1">
      <alignment horizontal="center" shrinkToFit="1"/>
    </xf>
    <xf numFmtId="165" fontId="6" fillId="0" borderId="27" xfId="104" applyNumberFormat="1" applyProtection="1">
      <alignment horizontal="center" shrinkToFit="1"/>
    </xf>
    <xf numFmtId="4" fontId="6" fillId="0" borderId="24" xfId="104" applyNumberFormat="1" applyBorder="1" applyProtection="1">
      <alignment horizontal="center" shrinkToFit="1"/>
    </xf>
    <xf numFmtId="165" fontId="6" fillId="0" borderId="24" xfId="104" applyNumberFormat="1" applyBorder="1" applyProtection="1">
      <alignment horizontal="center" shrinkToFit="1"/>
    </xf>
    <xf numFmtId="4" fontId="6" fillId="0" borderId="27" xfId="104" applyNumberFormat="1" applyBorder="1" applyProtection="1">
      <alignment horizontal="center" shrinkToFit="1"/>
    </xf>
    <xf numFmtId="165" fontId="6" fillId="0" borderId="27" xfId="104" applyNumberFormat="1" applyBorder="1" applyProtection="1">
      <alignment horizontal="center" shrinkToFit="1"/>
    </xf>
    <xf numFmtId="0" fontId="29" fillId="0" borderId="37" xfId="91" applyNumberFormat="1" applyFont="1" applyProtection="1">
      <alignment horizontal="left" wrapText="1"/>
    </xf>
    <xf numFmtId="49" fontId="29" fillId="0" borderId="21" xfId="48" applyNumberFormat="1" applyFont="1" applyProtection="1">
      <alignment horizontal="center"/>
    </xf>
    <xf numFmtId="4" fontId="29" fillId="0" borderId="21" xfId="48" applyNumberFormat="1" applyFont="1" applyProtection="1">
      <alignment horizontal="center"/>
    </xf>
    <xf numFmtId="165" fontId="29" fillId="0" borderId="21" xfId="48" applyNumberFormat="1" applyFont="1" applyProtection="1">
      <alignment horizontal="center"/>
    </xf>
    <xf numFmtId="0" fontId="1" fillId="0" borderId="1" xfId="89" applyNumberFormat="1" applyBorder="1" applyProtection="1"/>
    <xf numFmtId="0" fontId="6" fillId="0" borderId="1" xfId="70" applyNumberFormat="1" applyBorder="1" applyProtection="1"/>
    <xf numFmtId="165" fontId="6" fillId="0" borderId="1" xfId="70" applyNumberFormat="1" applyBorder="1" applyProtection="1"/>
    <xf numFmtId="49" fontId="14" fillId="0" borderId="27" xfId="44" applyNumberFormat="1" applyFont="1" applyBorder="1" applyProtection="1">
      <alignment horizontal="center" vertical="center" wrapText="1"/>
    </xf>
    <xf numFmtId="0" fontId="29" fillId="0" borderId="37" xfId="97" applyNumberFormat="1" applyFont="1" applyProtection="1">
      <alignment horizontal="left" wrapText="1" indent="1"/>
    </xf>
    <xf numFmtId="49" fontId="29" fillId="0" borderId="27" xfId="57" applyNumberFormat="1" applyFont="1" applyProtection="1">
      <alignment horizontal="center"/>
    </xf>
    <xf numFmtId="4" fontId="29" fillId="0" borderId="27" xfId="57" applyNumberFormat="1" applyFont="1" applyProtection="1">
      <alignment horizontal="center"/>
    </xf>
    <xf numFmtId="165" fontId="29" fillId="0" borderId="27" xfId="57" applyNumberFormat="1" applyFont="1" applyProtection="1">
      <alignment horizontal="center"/>
    </xf>
    <xf numFmtId="4" fontId="29" fillId="0" borderId="27" xfId="104" applyNumberFormat="1" applyFont="1" applyProtection="1">
      <alignment horizontal="center" shrinkToFit="1"/>
    </xf>
    <xf numFmtId="165" fontId="29" fillId="0" borderId="27" xfId="104" applyNumberFormat="1" applyFont="1" applyProtection="1">
      <alignment horizontal="center" shrinkToFit="1"/>
    </xf>
    <xf numFmtId="0" fontId="24" fillId="0" borderId="1" xfId="11" applyNumberFormat="1" applyFont="1" applyBorder="1" applyAlignment="1" applyProtection="1">
      <alignment horizontal="left" wrapText="1"/>
    </xf>
    <xf numFmtId="49" fontId="24" fillId="0" borderId="1" xfId="63" applyNumberFormat="1" applyFont="1" applyAlignment="1" applyProtection="1">
      <alignment horizontal="center" wrapText="1"/>
    </xf>
    <xf numFmtId="49" fontId="24" fillId="0" borderId="1" xfId="64" applyNumberFormat="1" applyFont="1" applyAlignment="1" applyProtection="1">
      <alignment horizontal="center"/>
    </xf>
    <xf numFmtId="0" fontId="22" fillId="0" borderId="29" xfId="72" applyNumberFormat="1" applyFont="1" applyProtection="1">
      <alignment horizontal="left" wrapText="1"/>
    </xf>
    <xf numFmtId="49" fontId="22" fillId="0" borderId="27" xfId="73" applyNumberFormat="1" applyFont="1" applyProtection="1">
      <alignment horizontal="center" wrapText="1"/>
    </xf>
    <xf numFmtId="4" fontId="22" fillId="0" borderId="27" xfId="73" applyNumberFormat="1" applyFont="1" applyProtection="1">
      <alignment horizontal="center" wrapText="1"/>
    </xf>
    <xf numFmtId="165" fontId="22" fillId="0" borderId="27" xfId="73" applyNumberFormat="1" applyFont="1" applyProtection="1">
      <alignment horizontal="center" wrapText="1"/>
    </xf>
    <xf numFmtId="0" fontId="25" fillId="0" borderId="27" xfId="33" applyNumberFormat="1" applyFont="1" applyBorder="1" applyAlignment="1" applyProtection="1">
      <alignment vertical="top" wrapText="1"/>
    </xf>
    <xf numFmtId="10" fontId="25" fillId="0" borderId="27" xfId="47" applyNumberFormat="1" applyFont="1" applyBorder="1" applyAlignment="1" applyProtection="1">
      <alignment horizontal="right" vertical="top" shrinkToFit="1"/>
    </xf>
    <xf numFmtId="0" fontId="18" fillId="0" borderId="1" xfId="37" applyNumberFormat="1" applyFont="1" applyAlignment="1" applyProtection="1">
      <alignment horizontal="center" wrapText="1"/>
    </xf>
    <xf numFmtId="0" fontId="19" fillId="0" borderId="1" xfId="0" applyFont="1" applyBorder="1" applyAlignment="1">
      <alignment horizontal="center" wrapText="1"/>
    </xf>
    <xf numFmtId="0" fontId="15" fillId="0" borderId="1" xfId="13" applyNumberFormat="1" applyFont="1" applyBorder="1" applyAlignment="1" applyProtection="1">
      <alignment horizontal="right" wrapText="1"/>
    </xf>
    <xf numFmtId="0" fontId="16" fillId="0" borderId="1" xfId="0" applyFont="1" applyBorder="1" applyAlignment="1">
      <alignment horizontal="right" wrapText="1"/>
    </xf>
    <xf numFmtId="0" fontId="15" fillId="0" borderId="1" xfId="0" applyFont="1" applyBorder="1" applyAlignment="1">
      <alignment horizontal="right"/>
    </xf>
    <xf numFmtId="0" fontId="21" fillId="0" borderId="1" xfId="31" applyNumberFormat="1" applyFont="1" applyBorder="1" applyAlignment="1" applyProtection="1">
      <alignment horizontal="left" wrapText="1"/>
    </xf>
    <xf numFmtId="0" fontId="21" fillId="0" borderId="1" xfId="31" applyFont="1" applyBorder="1" applyAlignment="1" applyProtection="1">
      <alignment horizontal="left" wrapText="1"/>
      <protection locked="0"/>
    </xf>
    <xf numFmtId="0" fontId="21" fillId="4" borderId="1" xfId="189" applyFont="1" applyFill="1" applyAlignment="1">
      <alignment horizontal="right" wrapText="1"/>
    </xf>
    <xf numFmtId="0" fontId="15" fillId="4" borderId="1" xfId="189" applyFont="1" applyFill="1" applyAlignment="1">
      <alignment horizontal="right" wrapText="1"/>
    </xf>
    <xf numFmtId="0" fontId="31" fillId="4" borderId="1" xfId="189" applyFont="1" applyFill="1" applyAlignment="1">
      <alignment horizontal="center" vertical="center" wrapText="1"/>
    </xf>
    <xf numFmtId="0" fontId="30" fillId="4" borderId="1" xfId="189" applyFont="1" applyFill="1" applyAlignment="1">
      <alignment horizontal="center" vertical="center" wrapText="1"/>
    </xf>
    <xf numFmtId="0" fontId="21" fillId="0" borderId="1" xfId="1" applyNumberFormat="1" applyFont="1" applyAlignment="1" applyProtection="1">
      <alignment wrapText="1"/>
    </xf>
    <xf numFmtId="0" fontId="21" fillId="0" borderId="1" xfId="1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25" fillId="5" borderId="18" xfId="183" applyNumberFormat="1" applyFont="1" applyFill="1" applyBorder="1" applyAlignment="1" applyProtection="1">
      <alignment horizontal="left" vertical="center"/>
    </xf>
    <xf numFmtId="0" fontId="25" fillId="5" borderId="18" xfId="183" applyFont="1" applyFill="1" applyBorder="1" applyAlignment="1" applyProtection="1">
      <alignment horizontal="left" vertical="center"/>
      <protection locked="0"/>
    </xf>
    <xf numFmtId="0" fontId="21" fillId="0" borderId="1" xfId="37" applyNumberFormat="1" applyFont="1" applyAlignment="1" applyProtection="1">
      <alignment horizontal="right"/>
    </xf>
    <xf numFmtId="0" fontId="21" fillId="0" borderId="1" xfId="37" applyFont="1" applyAlignment="1" applyProtection="1">
      <alignment horizontal="right"/>
      <protection locked="0"/>
    </xf>
    <xf numFmtId="0" fontId="21" fillId="5" borderId="1" xfId="31" applyNumberFormat="1" applyFont="1" applyFill="1" applyBorder="1" applyAlignment="1" applyProtection="1">
      <alignment horizontal="left" wrapText="1"/>
    </xf>
    <xf numFmtId="0" fontId="21" fillId="5" borderId="1" xfId="31" applyFont="1" applyFill="1" applyBorder="1" applyAlignment="1" applyProtection="1">
      <alignment horizontal="left" wrapText="1"/>
      <protection locked="0"/>
    </xf>
    <xf numFmtId="0" fontId="0" fillId="0" borderId="0" xfId="0" applyAlignment="1">
      <alignment horizontal="right" wrapText="1"/>
    </xf>
    <xf numFmtId="0" fontId="30" fillId="0" borderId="1" xfId="1" applyNumberFormat="1" applyFont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21" fillId="5" borderId="1" xfId="1" applyNumberFormat="1" applyFont="1" applyFill="1" applyAlignment="1" applyProtection="1">
      <alignment wrapText="1"/>
    </xf>
    <xf numFmtId="0" fontId="21" fillId="5" borderId="1" xfId="1" applyFont="1" applyFill="1" applyAlignment="1" applyProtection="1">
      <alignment wrapText="1"/>
      <protection locked="0"/>
    </xf>
    <xf numFmtId="0" fontId="20" fillId="5" borderId="0" xfId="0" applyFont="1" applyFill="1" applyAlignment="1"/>
    <xf numFmtId="0" fontId="21" fillId="5" borderId="1" xfId="37" applyNumberFormat="1" applyFont="1" applyFill="1" applyAlignment="1" applyProtection="1">
      <alignment horizontal="right"/>
    </xf>
    <xf numFmtId="0" fontId="21" fillId="5" borderId="1" xfId="37" applyFont="1" applyFill="1" applyAlignment="1" applyProtection="1">
      <alignment horizontal="right"/>
      <protection locked="0"/>
    </xf>
    <xf numFmtId="4" fontId="23" fillId="0" borderId="1" xfId="68" applyNumberFormat="1" applyFont="1" applyBorder="1" applyAlignment="1" applyProtection="1">
      <alignment horizontal="right" wrapText="1"/>
    </xf>
    <xf numFmtId="0" fontId="30" fillId="0" borderId="1" xfId="1" applyNumberFormat="1" applyFont="1" applyAlignment="1" applyProtection="1">
      <alignment horizontal="center" vertical="center" wrapText="1"/>
    </xf>
    <xf numFmtId="0" fontId="18" fillId="0" borderId="1" xfId="84" applyNumberFormat="1" applyFont="1" applyBorder="1" applyAlignment="1" applyProtection="1">
      <alignment horizontal="center" wrapText="1"/>
    </xf>
    <xf numFmtId="0" fontId="18" fillId="0" borderId="1" xfId="84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4" fontId="14" fillId="0" borderId="57" xfId="70" applyNumberFormat="1" applyFont="1" applyBorder="1" applyAlignment="1" applyProtection="1">
      <alignment horizontal="right"/>
    </xf>
    <xf numFmtId="4" fontId="6" fillId="0" borderId="57" xfId="70" applyNumberFormat="1" applyBorder="1" applyAlignment="1" applyProtection="1">
      <alignment horizontal="right"/>
    </xf>
    <xf numFmtId="0" fontId="15" fillId="0" borderId="1" xfId="20" applyNumberFormat="1" applyFont="1" applyBorder="1" applyAlignment="1" applyProtection="1">
      <alignment horizontal="right" wrapText="1"/>
    </xf>
    <xf numFmtId="0" fontId="16" fillId="0" borderId="1" xfId="0" applyFont="1" applyBorder="1" applyAlignment="1">
      <alignment horizontal="right"/>
    </xf>
  </cellXfs>
  <cellStyles count="190">
    <cellStyle name="br" xfId="177"/>
    <cellStyle name="col" xfId="176"/>
    <cellStyle name="style0" xfId="178"/>
    <cellStyle name="td" xfId="179"/>
    <cellStyle name="tr" xfId="175"/>
    <cellStyle name="xl100" xfId="73"/>
    <cellStyle name="xl101" xfId="77"/>
    <cellStyle name="xl102" xfId="82"/>
    <cellStyle name="xl103" xfId="69"/>
    <cellStyle name="xl104" xfId="83"/>
    <cellStyle name="xl105" xfId="65"/>
    <cellStyle name="xl106" xfId="66"/>
    <cellStyle name="xl107" xfId="74"/>
    <cellStyle name="xl108" xfId="84"/>
    <cellStyle name="xl109" xfId="70"/>
    <cellStyle name="xl110" xfId="67"/>
    <cellStyle name="xl111" xfId="71"/>
    <cellStyle name="xl112" xfId="78"/>
    <cellStyle name="xl113" xfId="85"/>
    <cellStyle name="xl114" xfId="87"/>
    <cellStyle name="xl115" xfId="89"/>
    <cellStyle name="xl116" xfId="91"/>
    <cellStyle name="xl117" xfId="93"/>
    <cellStyle name="xl118" xfId="97"/>
    <cellStyle name="xl119" xfId="100"/>
    <cellStyle name="xl120" xfId="188"/>
    <cellStyle name="xl121" xfId="102"/>
    <cellStyle name="xl122" xfId="86"/>
    <cellStyle name="xl123" xfId="90"/>
    <cellStyle name="xl124" xfId="98"/>
    <cellStyle name="xl125" xfId="103"/>
    <cellStyle name="xl126" xfId="104"/>
    <cellStyle name="xl127" xfId="88"/>
    <cellStyle name="xl128" xfId="92"/>
    <cellStyle name="xl129" xfId="94"/>
    <cellStyle name="xl130" xfId="99"/>
    <cellStyle name="xl131" xfId="101"/>
    <cellStyle name="xl132" xfId="95"/>
    <cellStyle name="xl133" xfId="96"/>
    <cellStyle name="xl134" xfId="105"/>
    <cellStyle name="xl135" xfId="127"/>
    <cellStyle name="xl136" xfId="132"/>
    <cellStyle name="xl137" xfId="136"/>
    <cellStyle name="xl138" xfId="140"/>
    <cellStyle name="xl139" xfId="146"/>
    <cellStyle name="xl140" xfId="147"/>
    <cellStyle name="xl141" xfId="150"/>
    <cellStyle name="xl142" xfId="131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1" xfId="159"/>
    <cellStyle name="xl162" xfId="163"/>
    <cellStyle name="xl163" xfId="112"/>
    <cellStyle name="xl164" xfId="115"/>
    <cellStyle name="xl165" xfId="117"/>
    <cellStyle name="xl166" xfId="122"/>
    <cellStyle name="xl167" xfId="124"/>
    <cellStyle name="xl168" xfId="129"/>
    <cellStyle name="xl169" xfId="134"/>
    <cellStyle name="xl170" xfId="138"/>
    <cellStyle name="xl171" xfId="141"/>
    <cellStyle name="xl172" xfId="143"/>
    <cellStyle name="xl173" xfId="149"/>
    <cellStyle name="xl174" xfId="151"/>
    <cellStyle name="xl175" xfId="153"/>
    <cellStyle name="xl176" xfId="154"/>
    <cellStyle name="xl177" xfId="155"/>
    <cellStyle name="xl178" xfId="158"/>
    <cellStyle name="xl179" xfId="160"/>
    <cellStyle name="xl180" xfId="161"/>
    <cellStyle name="xl181" xfId="162"/>
    <cellStyle name="xl182" xfId="164"/>
    <cellStyle name="xl183" xfId="167"/>
    <cellStyle name="xl184" xfId="169"/>
    <cellStyle name="xl185" xfId="107"/>
    <cellStyle name="xl186" xfId="109"/>
    <cellStyle name="xl187" xfId="118"/>
    <cellStyle name="xl188" xfId="130"/>
    <cellStyle name="xl189" xfId="135"/>
    <cellStyle name="xl190" xfId="139"/>
    <cellStyle name="xl191" xfId="144"/>
    <cellStyle name="xl192" xfId="171"/>
    <cellStyle name="xl193" xfId="174"/>
    <cellStyle name="xl194" xfId="110"/>
    <cellStyle name="xl195" xfId="165"/>
    <cellStyle name="xl196" xfId="168"/>
    <cellStyle name="xl197" xfId="166"/>
    <cellStyle name="xl198" xfId="119"/>
    <cellStyle name="xl199" xfId="108"/>
    <cellStyle name="xl200" xfId="120"/>
    <cellStyle name="xl201" xfId="142"/>
    <cellStyle name="xl202" xfId="145"/>
    <cellStyle name="xl203" xfId="113"/>
    <cellStyle name="xl21" xfId="180"/>
    <cellStyle name="xl22" xfId="1"/>
    <cellStyle name="xl23" xfId="6"/>
    <cellStyle name="xl24" xfId="13"/>
    <cellStyle name="xl25" xfId="21"/>
    <cellStyle name="xl26" xfId="37"/>
    <cellStyle name="xl27" xfId="5"/>
    <cellStyle name="xl28" xfId="181"/>
    <cellStyle name="xl29" xfId="41"/>
    <cellStyle name="xl30" xfId="44"/>
    <cellStyle name="xl31" xfId="182"/>
    <cellStyle name="xl32" xfId="46"/>
    <cellStyle name="xl33" xfId="51"/>
    <cellStyle name="xl34" xfId="55"/>
    <cellStyle name="xl35" xfId="183"/>
    <cellStyle name="xl36" xfId="2"/>
    <cellStyle name="xl37" xfId="14"/>
    <cellStyle name="xl38" xfId="28"/>
    <cellStyle name="xl39" xfId="31"/>
    <cellStyle name="xl40" xfId="33"/>
    <cellStyle name="xl41" xfId="184"/>
    <cellStyle name="xl42" xfId="47"/>
    <cellStyle name="xl43" xfId="52"/>
    <cellStyle name="xl44" xfId="56"/>
    <cellStyle name="xl45" xfId="185"/>
    <cellStyle name="xl46" xfId="60"/>
    <cellStyle name="xl47" xfId="10"/>
    <cellStyle name="xl48" xfId="34"/>
    <cellStyle name="xl49" xfId="26"/>
    <cellStyle name="xl50" xfId="48"/>
    <cellStyle name="xl51" xfId="53"/>
    <cellStyle name="xl52" xfId="57"/>
    <cellStyle name="xl53" xfId="42"/>
    <cellStyle name="xl54" xfId="43"/>
    <cellStyle name="xl55" xfId="45"/>
    <cellStyle name="xl56" xfId="186"/>
    <cellStyle name="xl57" xfId="49"/>
    <cellStyle name="xl58" xfId="58"/>
    <cellStyle name="xl59" xfId="61"/>
    <cellStyle name="xl60" xfId="62"/>
    <cellStyle name="xl61" xfId="40"/>
    <cellStyle name="xl62" xfId="15"/>
    <cellStyle name="xl63" xfId="22"/>
    <cellStyle name="xl64" xfId="3"/>
    <cellStyle name="xl65" xfId="7"/>
    <cellStyle name="xl66" xfId="16"/>
    <cellStyle name="xl67" xfId="23"/>
    <cellStyle name="xl68" xfId="38"/>
    <cellStyle name="xl69" xfId="4"/>
    <cellStyle name="xl70" xfId="8"/>
    <cellStyle name="xl71" xfId="17"/>
    <cellStyle name="xl72" xfId="24"/>
    <cellStyle name="xl73" xfId="27"/>
    <cellStyle name="xl74" xfId="29"/>
    <cellStyle name="xl75" xfId="32"/>
    <cellStyle name="xl76" xfId="35"/>
    <cellStyle name="xl77" xfId="36"/>
    <cellStyle name="xl78" xfId="39"/>
    <cellStyle name="xl79" xfId="9"/>
    <cellStyle name="xl80" xfId="18"/>
    <cellStyle name="xl81" xfId="19"/>
    <cellStyle name="xl82" xfId="25"/>
    <cellStyle name="xl83" xfId="30"/>
    <cellStyle name="xl84" xfId="11"/>
    <cellStyle name="xl85" xfId="12"/>
    <cellStyle name="xl86" xfId="20"/>
    <cellStyle name="xl87" xfId="50"/>
    <cellStyle name="xl88" xfId="54"/>
    <cellStyle name="xl89" xfId="59"/>
    <cellStyle name="xl90" xfId="63"/>
    <cellStyle name="xl91" xfId="68"/>
    <cellStyle name="xl92" xfId="72"/>
    <cellStyle name="xl93" xfId="75"/>
    <cellStyle name="xl94" xfId="79"/>
    <cellStyle name="xl95" xfId="80"/>
    <cellStyle name="xl96" xfId="64"/>
    <cellStyle name="xl97" xfId="76"/>
    <cellStyle name="xl98" xfId="81"/>
    <cellStyle name="xl99" xfId="187"/>
    <cellStyle name="Обычный" xfId="0" builtinId="0"/>
    <cellStyle name="Обычный 2" xfId="18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"/>
  <sheetViews>
    <sheetView zoomScaleNormal="100" workbookViewId="0">
      <selection activeCell="K11" sqref="K11"/>
    </sheetView>
  </sheetViews>
  <sheetFormatPr defaultRowHeight="15" x14ac:dyDescent="0.25"/>
  <cols>
    <col min="1" max="1" width="41.5703125" style="35" customWidth="1"/>
    <col min="2" max="2" width="21.85546875" style="35" customWidth="1"/>
    <col min="3" max="3" width="12.140625" style="56" customWidth="1"/>
    <col min="4" max="5" width="12.7109375" style="56" customWidth="1"/>
    <col min="6" max="6" width="9.140625" style="57" customWidth="1"/>
    <col min="7" max="7" width="17" style="35" hidden="1" customWidth="1"/>
    <col min="8" max="8" width="16.42578125" style="35" hidden="1" customWidth="1"/>
    <col min="9" max="16384" width="9.140625" style="35"/>
  </cols>
  <sheetData>
    <row r="1" spans="1:8" s="31" customFormat="1" ht="17.100000000000001" customHeight="1" x14ac:dyDescent="0.25">
      <c r="A1" s="160" t="s">
        <v>420</v>
      </c>
      <c r="B1" s="161"/>
      <c r="C1" s="161"/>
      <c r="D1" s="161"/>
      <c r="E1" s="161"/>
      <c r="F1" s="161"/>
      <c r="G1" s="161"/>
      <c r="H1" s="30"/>
    </row>
    <row r="2" spans="1:8" s="31" customFormat="1" ht="17.100000000000001" customHeight="1" x14ac:dyDescent="0.25">
      <c r="A2" s="160" t="s">
        <v>421</v>
      </c>
      <c r="B2" s="161"/>
      <c r="C2" s="161"/>
      <c r="D2" s="161"/>
      <c r="E2" s="161"/>
      <c r="F2" s="161"/>
      <c r="G2" s="161"/>
      <c r="H2" s="30"/>
    </row>
    <row r="3" spans="1:8" s="31" customFormat="1" ht="14.1" customHeight="1" x14ac:dyDescent="0.25">
      <c r="A3" s="160" t="s">
        <v>422</v>
      </c>
      <c r="B3" s="161"/>
      <c r="C3" s="161"/>
      <c r="D3" s="161"/>
      <c r="E3" s="161"/>
      <c r="F3" s="161"/>
      <c r="G3" s="161"/>
      <c r="H3" s="30"/>
    </row>
    <row r="4" spans="1:8" s="31" customFormat="1" ht="14.1" customHeight="1" x14ac:dyDescent="0.25">
      <c r="A4" s="160" t="s">
        <v>1287</v>
      </c>
      <c r="B4" s="161"/>
      <c r="C4" s="161"/>
      <c r="D4" s="161"/>
      <c r="E4" s="161"/>
      <c r="F4" s="161"/>
      <c r="G4" s="161"/>
      <c r="H4" s="30"/>
    </row>
    <row r="5" spans="1:8" s="31" customFormat="1" ht="54.75" customHeight="1" x14ac:dyDescent="0.25">
      <c r="A5" s="158" t="s">
        <v>423</v>
      </c>
      <c r="B5" s="159"/>
      <c r="C5" s="159"/>
      <c r="D5" s="159"/>
      <c r="E5" s="159"/>
      <c r="F5" s="159"/>
      <c r="G5" s="29"/>
      <c r="H5" s="30"/>
    </row>
    <row r="6" spans="1:8" ht="24.75" customHeight="1" thickBot="1" x14ac:dyDescent="0.3">
      <c r="A6" s="32"/>
      <c r="B6" s="105"/>
      <c r="C6" s="162" t="s">
        <v>424</v>
      </c>
      <c r="D6" s="162"/>
      <c r="E6" s="162"/>
      <c r="F6" s="105"/>
      <c r="G6" s="33"/>
      <c r="H6" s="34"/>
    </row>
    <row r="7" spans="1:8" ht="39.75" customHeight="1" thickBot="1" x14ac:dyDescent="0.3">
      <c r="A7" s="107" t="s">
        <v>1</v>
      </c>
      <c r="B7" s="108" t="s">
        <v>2</v>
      </c>
      <c r="C7" s="109" t="s">
        <v>416</v>
      </c>
      <c r="D7" s="109" t="s">
        <v>417</v>
      </c>
      <c r="E7" s="109" t="s">
        <v>418</v>
      </c>
      <c r="F7" s="110" t="s">
        <v>419</v>
      </c>
      <c r="G7" s="104"/>
      <c r="H7" s="36"/>
    </row>
    <row r="8" spans="1:8" ht="11.45" customHeight="1" thickBot="1" x14ac:dyDescent="0.3">
      <c r="A8" s="106" t="s">
        <v>4</v>
      </c>
      <c r="B8" s="106" t="s">
        <v>5</v>
      </c>
      <c r="C8" s="106">
        <v>3</v>
      </c>
      <c r="D8" s="106">
        <v>4</v>
      </c>
      <c r="E8" s="106">
        <v>5</v>
      </c>
      <c r="F8" s="106" t="s">
        <v>7</v>
      </c>
      <c r="G8" s="37" t="s">
        <v>8</v>
      </c>
      <c r="H8" s="37" t="s">
        <v>9</v>
      </c>
    </row>
    <row r="9" spans="1:8" ht="21.75" customHeight="1" x14ac:dyDescent="0.25">
      <c r="A9" s="100" t="s">
        <v>10</v>
      </c>
      <c r="B9" s="101" t="s">
        <v>12</v>
      </c>
      <c r="C9" s="102">
        <f>C11+C99</f>
        <v>431362.70999999996</v>
      </c>
      <c r="D9" s="102">
        <f>G9/1000</f>
        <v>478105.96613000002</v>
      </c>
      <c r="E9" s="102">
        <f>H9/1000</f>
        <v>454810.03998</v>
      </c>
      <c r="F9" s="103">
        <f>E9/D9</f>
        <v>0.95127455459598742</v>
      </c>
      <c r="G9" s="38">
        <v>478105966.13</v>
      </c>
      <c r="H9" s="38">
        <v>454810039.98000002</v>
      </c>
    </row>
    <row r="10" spans="1:8" ht="22.5" customHeight="1" x14ac:dyDescent="0.25">
      <c r="A10" s="39" t="s">
        <v>14</v>
      </c>
      <c r="B10" s="40"/>
      <c r="C10" s="41"/>
      <c r="D10" s="41"/>
      <c r="E10" s="41"/>
      <c r="F10" s="42"/>
      <c r="G10" s="40"/>
      <c r="H10" s="40"/>
    </row>
    <row r="11" spans="1:8" ht="15" customHeight="1" x14ac:dyDescent="0.25">
      <c r="A11" s="43" t="s">
        <v>15</v>
      </c>
      <c r="B11" s="44" t="s">
        <v>16</v>
      </c>
      <c r="C11" s="45">
        <f>C12+C17+C23+C37+C40+C43+C57+C63+C74+C90</f>
        <v>216668.1</v>
      </c>
      <c r="D11" s="45">
        <f>G11/1000</f>
        <v>216668.1</v>
      </c>
      <c r="E11" s="45">
        <f>H11/1000</f>
        <v>208666.67208000002</v>
      </c>
      <c r="F11" s="46">
        <f>E11/D11</f>
        <v>0.96307057697926002</v>
      </c>
      <c r="G11" s="47">
        <v>216668100</v>
      </c>
      <c r="H11" s="47">
        <v>208666672.08000001</v>
      </c>
    </row>
    <row r="12" spans="1:8" ht="15" customHeight="1" x14ac:dyDescent="0.25">
      <c r="A12" s="43" t="s">
        <v>17</v>
      </c>
      <c r="B12" s="44" t="s">
        <v>18</v>
      </c>
      <c r="C12" s="45">
        <f>C13</f>
        <v>45870</v>
      </c>
      <c r="D12" s="45">
        <f>G12/1000</f>
        <v>45870</v>
      </c>
      <c r="E12" s="45">
        <f>H12/1000</f>
        <v>47863.392220000002</v>
      </c>
      <c r="F12" s="46">
        <f>E12/D12</f>
        <v>1.0434574279485502</v>
      </c>
      <c r="G12" s="47">
        <v>45870000</v>
      </c>
      <c r="H12" s="47">
        <v>47863392.219999999</v>
      </c>
    </row>
    <row r="13" spans="1:8" ht="15" customHeight="1" x14ac:dyDescent="0.25">
      <c r="A13" s="43" t="s">
        <v>19</v>
      </c>
      <c r="B13" s="44" t="s">
        <v>20</v>
      </c>
      <c r="C13" s="45">
        <f>C14</f>
        <v>45870</v>
      </c>
      <c r="D13" s="45">
        <f t="shared" ref="D13:D64" si="0">G13/1000</f>
        <v>45870</v>
      </c>
      <c r="E13" s="45">
        <f t="shared" ref="E13:E64" si="1">H13/1000</f>
        <v>47863.392220000002</v>
      </c>
      <c r="F13" s="46">
        <f t="shared" ref="F13:F64" si="2">E13/D13</f>
        <v>1.0434574279485502</v>
      </c>
      <c r="G13" s="47">
        <v>45870000</v>
      </c>
      <c r="H13" s="47">
        <v>47863392.219999999</v>
      </c>
    </row>
    <row r="14" spans="1:8" ht="72" customHeight="1" x14ac:dyDescent="0.25">
      <c r="A14" s="43" t="s">
        <v>21</v>
      </c>
      <c r="B14" s="44" t="s">
        <v>22</v>
      </c>
      <c r="C14" s="45">
        <v>45870</v>
      </c>
      <c r="D14" s="45">
        <f t="shared" si="0"/>
        <v>45870</v>
      </c>
      <c r="E14" s="45">
        <f t="shared" si="1"/>
        <v>47206.55788</v>
      </c>
      <c r="F14" s="46">
        <f t="shared" si="2"/>
        <v>1.0291379524743842</v>
      </c>
      <c r="G14" s="47">
        <v>45870000</v>
      </c>
      <c r="H14" s="47">
        <v>47206557.880000003</v>
      </c>
    </row>
    <row r="15" spans="1:8" ht="108" customHeight="1" x14ac:dyDescent="0.25">
      <c r="A15" s="43" t="s">
        <v>23</v>
      </c>
      <c r="B15" s="44" t="s">
        <v>24</v>
      </c>
      <c r="C15" s="45"/>
      <c r="D15" s="45">
        <v>0</v>
      </c>
      <c r="E15" s="45">
        <f t="shared" si="1"/>
        <v>239.3169</v>
      </c>
      <c r="F15" s="46"/>
      <c r="G15" s="47" t="s">
        <v>13</v>
      </c>
      <c r="H15" s="47">
        <v>239316.9</v>
      </c>
    </row>
    <row r="16" spans="1:8" ht="48" customHeight="1" x14ac:dyDescent="0.25">
      <c r="A16" s="43" t="s">
        <v>25</v>
      </c>
      <c r="B16" s="44" t="s">
        <v>26</v>
      </c>
      <c r="C16" s="45"/>
      <c r="D16" s="45">
        <v>0</v>
      </c>
      <c r="E16" s="45">
        <f t="shared" si="1"/>
        <v>417.51744000000002</v>
      </c>
      <c r="F16" s="46"/>
      <c r="G16" s="47" t="s">
        <v>13</v>
      </c>
      <c r="H16" s="47">
        <v>417517.44</v>
      </c>
    </row>
    <row r="17" spans="1:8" ht="36" customHeight="1" x14ac:dyDescent="0.25">
      <c r="A17" s="43" t="s">
        <v>27</v>
      </c>
      <c r="B17" s="44" t="s">
        <v>28</v>
      </c>
      <c r="C17" s="45">
        <f>C18</f>
        <v>100</v>
      </c>
      <c r="D17" s="45">
        <f t="shared" si="0"/>
        <v>100</v>
      </c>
      <c r="E17" s="45">
        <f t="shared" si="1"/>
        <v>76.808149999999998</v>
      </c>
      <c r="F17" s="46">
        <f t="shared" si="2"/>
        <v>0.76808149999999997</v>
      </c>
      <c r="G17" s="47">
        <v>100000</v>
      </c>
      <c r="H17" s="47">
        <v>76808.149999999994</v>
      </c>
    </row>
    <row r="18" spans="1:8" ht="24" customHeight="1" x14ac:dyDescent="0.25">
      <c r="A18" s="43" t="s">
        <v>29</v>
      </c>
      <c r="B18" s="44" t="s">
        <v>30</v>
      </c>
      <c r="C18" s="45">
        <f>C19</f>
        <v>100</v>
      </c>
      <c r="D18" s="45">
        <f t="shared" si="0"/>
        <v>100</v>
      </c>
      <c r="E18" s="45">
        <f t="shared" si="1"/>
        <v>76.808149999999998</v>
      </c>
      <c r="F18" s="46">
        <f t="shared" si="2"/>
        <v>0.76808149999999997</v>
      </c>
      <c r="G18" s="47">
        <v>100000</v>
      </c>
      <c r="H18" s="47">
        <v>76808.149999999994</v>
      </c>
    </row>
    <row r="19" spans="1:8" ht="72" customHeight="1" x14ac:dyDescent="0.25">
      <c r="A19" s="43" t="s">
        <v>31</v>
      </c>
      <c r="B19" s="44" t="s">
        <v>32</v>
      </c>
      <c r="C19" s="45">
        <v>100</v>
      </c>
      <c r="D19" s="45">
        <f t="shared" si="0"/>
        <v>100</v>
      </c>
      <c r="E19" s="45">
        <f t="shared" si="1"/>
        <v>31.560410000000001</v>
      </c>
      <c r="F19" s="46">
        <f t="shared" si="2"/>
        <v>0.3156041</v>
      </c>
      <c r="G19" s="47">
        <v>100000</v>
      </c>
      <c r="H19" s="47">
        <v>31560.41</v>
      </c>
    </row>
    <row r="20" spans="1:8" ht="84" customHeight="1" x14ac:dyDescent="0.25">
      <c r="A20" s="43" t="s">
        <v>33</v>
      </c>
      <c r="B20" s="44" t="s">
        <v>34</v>
      </c>
      <c r="C20" s="45"/>
      <c r="D20" s="45">
        <v>0</v>
      </c>
      <c r="E20" s="45">
        <f t="shared" si="1"/>
        <v>0.32042000000000004</v>
      </c>
      <c r="F20" s="46"/>
      <c r="G20" s="47" t="s">
        <v>13</v>
      </c>
      <c r="H20" s="47">
        <v>320.42</v>
      </c>
    </row>
    <row r="21" spans="1:8" ht="72" customHeight="1" x14ac:dyDescent="0.25">
      <c r="A21" s="43" t="s">
        <v>35</v>
      </c>
      <c r="B21" s="44" t="s">
        <v>36</v>
      </c>
      <c r="C21" s="45"/>
      <c r="D21" s="45">
        <v>0</v>
      </c>
      <c r="E21" s="45">
        <f t="shared" si="1"/>
        <v>51.039830000000002</v>
      </c>
      <c r="F21" s="46"/>
      <c r="G21" s="47" t="s">
        <v>13</v>
      </c>
      <c r="H21" s="47">
        <v>51039.83</v>
      </c>
    </row>
    <row r="22" spans="1:8" ht="72" customHeight="1" x14ac:dyDescent="0.25">
      <c r="A22" s="43" t="s">
        <v>37</v>
      </c>
      <c r="B22" s="44" t="s">
        <v>38</v>
      </c>
      <c r="C22" s="45"/>
      <c r="D22" s="45">
        <v>0</v>
      </c>
      <c r="E22" s="45">
        <f t="shared" si="1"/>
        <v>-6.1125100000000003</v>
      </c>
      <c r="F22" s="46"/>
      <c r="G22" s="47" t="s">
        <v>13</v>
      </c>
      <c r="H22" s="47">
        <v>-6112.51</v>
      </c>
    </row>
    <row r="23" spans="1:8" ht="15" customHeight="1" x14ac:dyDescent="0.25">
      <c r="A23" s="43" t="s">
        <v>39</v>
      </c>
      <c r="B23" s="44" t="s">
        <v>40</v>
      </c>
      <c r="C23" s="45">
        <f>C24+C30+C35</f>
        <v>29974</v>
      </c>
      <c r="D23" s="45">
        <f t="shared" si="0"/>
        <v>29974</v>
      </c>
      <c r="E23" s="45">
        <f t="shared" si="1"/>
        <v>30136.784030000003</v>
      </c>
      <c r="F23" s="46">
        <f t="shared" si="2"/>
        <v>1.0054308410622541</v>
      </c>
      <c r="G23" s="47">
        <v>29974000</v>
      </c>
      <c r="H23" s="47">
        <v>30136784.030000001</v>
      </c>
    </row>
    <row r="24" spans="1:8" ht="24" customHeight="1" x14ac:dyDescent="0.25">
      <c r="A24" s="43" t="s">
        <v>41</v>
      </c>
      <c r="B24" s="44" t="s">
        <v>42</v>
      </c>
      <c r="C24" s="45">
        <f>C25+C27+C29</f>
        <v>12330</v>
      </c>
      <c r="D24" s="45">
        <f t="shared" si="0"/>
        <v>12330</v>
      </c>
      <c r="E24" s="45">
        <f t="shared" si="1"/>
        <v>11001.538349999999</v>
      </c>
      <c r="F24" s="46">
        <f t="shared" si="2"/>
        <v>0.8922577737226276</v>
      </c>
      <c r="G24" s="47">
        <v>12330000</v>
      </c>
      <c r="H24" s="47">
        <v>11001538.35</v>
      </c>
    </row>
    <row r="25" spans="1:8" ht="24.75" customHeight="1" x14ac:dyDescent="0.25">
      <c r="A25" s="43" t="s">
        <v>43</v>
      </c>
      <c r="B25" s="44" t="s">
        <v>44</v>
      </c>
      <c r="C25" s="45">
        <f>C26</f>
        <v>8200</v>
      </c>
      <c r="D25" s="45">
        <f t="shared" si="0"/>
        <v>8200</v>
      </c>
      <c r="E25" s="45">
        <f t="shared" si="1"/>
        <v>7396.6786400000001</v>
      </c>
      <c r="F25" s="46">
        <f t="shared" si="2"/>
        <v>0.90203398048780492</v>
      </c>
      <c r="G25" s="47">
        <v>8200000</v>
      </c>
      <c r="H25" s="47">
        <v>7396678.6399999997</v>
      </c>
    </row>
    <row r="26" spans="1:8" ht="25.5" customHeight="1" x14ac:dyDescent="0.25">
      <c r="A26" s="43" t="s">
        <v>43</v>
      </c>
      <c r="B26" s="44" t="s">
        <v>45</v>
      </c>
      <c r="C26" s="45">
        <v>8200</v>
      </c>
      <c r="D26" s="45">
        <f t="shared" si="0"/>
        <v>8200</v>
      </c>
      <c r="E26" s="45">
        <f t="shared" si="1"/>
        <v>7396.6786400000001</v>
      </c>
      <c r="F26" s="46">
        <f t="shared" si="2"/>
        <v>0.90203398048780492</v>
      </c>
      <c r="G26" s="47">
        <v>8200000</v>
      </c>
      <c r="H26" s="47">
        <v>7396678.6399999997</v>
      </c>
    </row>
    <row r="27" spans="1:8" ht="36" customHeight="1" x14ac:dyDescent="0.25">
      <c r="A27" s="43" t="s">
        <v>46</v>
      </c>
      <c r="B27" s="44" t="s">
        <v>47</v>
      </c>
      <c r="C27" s="45">
        <f>C28</f>
        <v>3470</v>
      </c>
      <c r="D27" s="45">
        <f t="shared" si="0"/>
        <v>3470</v>
      </c>
      <c r="E27" s="45">
        <f t="shared" si="1"/>
        <v>3650.5940799999998</v>
      </c>
      <c r="F27" s="46">
        <f t="shared" si="2"/>
        <v>1.0520444034582133</v>
      </c>
      <c r="G27" s="47">
        <v>3470000</v>
      </c>
      <c r="H27" s="47">
        <v>3650594.08</v>
      </c>
    </row>
    <row r="28" spans="1:8" ht="60" customHeight="1" x14ac:dyDescent="0.25">
      <c r="A28" s="43" t="s">
        <v>48</v>
      </c>
      <c r="B28" s="44" t="s">
        <v>49</v>
      </c>
      <c r="C28" s="45">
        <v>3470</v>
      </c>
      <c r="D28" s="45">
        <f t="shared" si="0"/>
        <v>3470</v>
      </c>
      <c r="E28" s="45">
        <f t="shared" si="1"/>
        <v>3650.5940799999998</v>
      </c>
      <c r="F28" s="46">
        <f t="shared" si="2"/>
        <v>1.0520444034582133</v>
      </c>
      <c r="G28" s="47">
        <v>3470000</v>
      </c>
      <c r="H28" s="47">
        <v>3650594.08</v>
      </c>
    </row>
    <row r="29" spans="1:8" ht="36" customHeight="1" x14ac:dyDescent="0.25">
      <c r="A29" s="43" t="s">
        <v>50</v>
      </c>
      <c r="B29" s="44" t="s">
        <v>51</v>
      </c>
      <c r="C29" s="45">
        <v>660</v>
      </c>
      <c r="D29" s="45">
        <f t="shared" si="0"/>
        <v>660</v>
      </c>
      <c r="E29" s="45">
        <f t="shared" si="1"/>
        <v>-45.734370000000006</v>
      </c>
      <c r="F29" s="46">
        <f t="shared" si="2"/>
        <v>-6.9294500000000009E-2</v>
      </c>
      <c r="G29" s="47">
        <v>660000</v>
      </c>
      <c r="H29" s="47">
        <v>-45734.37</v>
      </c>
    </row>
    <row r="30" spans="1:8" ht="24" customHeight="1" x14ac:dyDescent="0.25">
      <c r="A30" s="43" t="s">
        <v>52</v>
      </c>
      <c r="B30" s="44" t="s">
        <v>53</v>
      </c>
      <c r="C30" s="45">
        <f>C31</f>
        <v>17054</v>
      </c>
      <c r="D30" s="45">
        <f t="shared" si="0"/>
        <v>17054</v>
      </c>
      <c r="E30" s="45">
        <f t="shared" si="1"/>
        <v>18256.320760000002</v>
      </c>
      <c r="F30" s="46">
        <f t="shared" si="2"/>
        <v>1.0705008068488333</v>
      </c>
      <c r="G30" s="47">
        <v>17054000</v>
      </c>
      <c r="H30" s="47">
        <v>18256320.760000002</v>
      </c>
    </row>
    <row r="31" spans="1:8" ht="24" customHeight="1" x14ac:dyDescent="0.25">
      <c r="A31" s="43" t="s">
        <v>52</v>
      </c>
      <c r="B31" s="44" t="s">
        <v>54</v>
      </c>
      <c r="C31" s="45">
        <v>17054</v>
      </c>
      <c r="D31" s="45">
        <f t="shared" si="0"/>
        <v>17054</v>
      </c>
      <c r="E31" s="45">
        <f t="shared" si="1"/>
        <v>18254.149989999998</v>
      </c>
      <c r="F31" s="46">
        <f t="shared" si="2"/>
        <v>1.0703735188225636</v>
      </c>
      <c r="G31" s="47">
        <v>17054000</v>
      </c>
      <c r="H31" s="47">
        <v>18254149.989999998</v>
      </c>
    </row>
    <row r="32" spans="1:8" ht="36" customHeight="1" x14ac:dyDescent="0.25">
      <c r="A32" s="43" t="s">
        <v>426</v>
      </c>
      <c r="B32" s="44" t="s">
        <v>55</v>
      </c>
      <c r="C32" s="45"/>
      <c r="D32" s="45">
        <v>0</v>
      </c>
      <c r="E32" s="45">
        <f t="shared" si="1"/>
        <v>2.1707700000000001</v>
      </c>
      <c r="F32" s="46"/>
      <c r="G32" s="47" t="s">
        <v>13</v>
      </c>
      <c r="H32" s="47">
        <v>2170.77</v>
      </c>
    </row>
    <row r="33" spans="1:8" ht="15" customHeight="1" x14ac:dyDescent="0.25">
      <c r="A33" s="43" t="s">
        <v>56</v>
      </c>
      <c r="B33" s="44" t="s">
        <v>57</v>
      </c>
      <c r="C33" s="45"/>
      <c r="D33" s="45">
        <v>0</v>
      </c>
      <c r="E33" s="45">
        <f t="shared" si="1"/>
        <v>9.2240000000000002</v>
      </c>
      <c r="F33" s="46"/>
      <c r="G33" s="47" t="s">
        <v>13</v>
      </c>
      <c r="H33" s="47">
        <v>9224</v>
      </c>
    </row>
    <row r="34" spans="1:8" ht="15" customHeight="1" x14ac:dyDescent="0.25">
      <c r="A34" s="43" t="s">
        <v>56</v>
      </c>
      <c r="B34" s="44" t="s">
        <v>58</v>
      </c>
      <c r="C34" s="45"/>
      <c r="D34" s="45">
        <v>0</v>
      </c>
      <c r="E34" s="45">
        <f t="shared" si="1"/>
        <v>9.2240000000000002</v>
      </c>
      <c r="F34" s="46"/>
      <c r="G34" s="47" t="s">
        <v>13</v>
      </c>
      <c r="H34" s="47">
        <v>9224</v>
      </c>
    </row>
    <row r="35" spans="1:8" ht="24" customHeight="1" x14ac:dyDescent="0.25">
      <c r="A35" s="43" t="s">
        <v>59</v>
      </c>
      <c r="B35" s="44" t="s">
        <v>60</v>
      </c>
      <c r="C35" s="45">
        <f>C36</f>
        <v>590</v>
      </c>
      <c r="D35" s="45">
        <f t="shared" si="0"/>
        <v>590</v>
      </c>
      <c r="E35" s="45">
        <f t="shared" si="1"/>
        <v>869.70092</v>
      </c>
      <c r="F35" s="46">
        <f t="shared" si="2"/>
        <v>1.4740693559322033</v>
      </c>
      <c r="G35" s="47">
        <v>590000</v>
      </c>
      <c r="H35" s="47">
        <v>869700.92</v>
      </c>
    </row>
    <row r="36" spans="1:8" ht="36" customHeight="1" x14ac:dyDescent="0.25">
      <c r="A36" s="43" t="s">
        <v>61</v>
      </c>
      <c r="B36" s="44" t="s">
        <v>62</v>
      </c>
      <c r="C36" s="45">
        <v>590</v>
      </c>
      <c r="D36" s="45">
        <f t="shared" si="0"/>
        <v>590</v>
      </c>
      <c r="E36" s="45">
        <f t="shared" si="1"/>
        <v>869.70092</v>
      </c>
      <c r="F36" s="46">
        <f t="shared" si="2"/>
        <v>1.4740693559322033</v>
      </c>
      <c r="G36" s="47">
        <v>590000</v>
      </c>
      <c r="H36" s="47">
        <v>869700.92</v>
      </c>
    </row>
    <row r="37" spans="1:8" ht="15" customHeight="1" x14ac:dyDescent="0.25">
      <c r="A37" s="43" t="s">
        <v>63</v>
      </c>
      <c r="B37" s="44" t="s">
        <v>64</v>
      </c>
      <c r="C37" s="45">
        <f>C38</f>
        <v>14400</v>
      </c>
      <c r="D37" s="45">
        <f t="shared" si="0"/>
        <v>14400</v>
      </c>
      <c r="E37" s="45">
        <f t="shared" si="1"/>
        <v>15765.81213</v>
      </c>
      <c r="F37" s="46">
        <f t="shared" si="2"/>
        <v>1.0948480645833334</v>
      </c>
      <c r="G37" s="47">
        <v>14400000</v>
      </c>
      <c r="H37" s="47">
        <v>15765812.130000001</v>
      </c>
    </row>
    <row r="38" spans="1:8" ht="15" customHeight="1" x14ac:dyDescent="0.25">
      <c r="A38" s="43" t="s">
        <v>65</v>
      </c>
      <c r="B38" s="44" t="s">
        <v>66</v>
      </c>
      <c r="C38" s="45">
        <f>C39</f>
        <v>14400</v>
      </c>
      <c r="D38" s="45">
        <f t="shared" si="0"/>
        <v>14400</v>
      </c>
      <c r="E38" s="45">
        <f t="shared" si="1"/>
        <v>15765.81213</v>
      </c>
      <c r="F38" s="46">
        <f t="shared" si="2"/>
        <v>1.0948480645833334</v>
      </c>
      <c r="G38" s="47">
        <v>14400000</v>
      </c>
      <c r="H38" s="47">
        <v>15765812.130000001</v>
      </c>
    </row>
    <row r="39" spans="1:8" ht="24" customHeight="1" x14ac:dyDescent="0.25">
      <c r="A39" s="43" t="s">
        <v>67</v>
      </c>
      <c r="B39" s="44" t="s">
        <v>68</v>
      </c>
      <c r="C39" s="45">
        <v>14400</v>
      </c>
      <c r="D39" s="45">
        <f t="shared" si="0"/>
        <v>14400</v>
      </c>
      <c r="E39" s="45">
        <f t="shared" si="1"/>
        <v>15765.81213</v>
      </c>
      <c r="F39" s="46">
        <f t="shared" si="2"/>
        <v>1.0948480645833334</v>
      </c>
      <c r="G39" s="47">
        <v>14400000</v>
      </c>
      <c r="H39" s="47">
        <v>15765812.130000001</v>
      </c>
    </row>
    <row r="40" spans="1:8" ht="15" customHeight="1" x14ac:dyDescent="0.25">
      <c r="A40" s="43" t="s">
        <v>69</v>
      </c>
      <c r="B40" s="44" t="s">
        <v>70</v>
      </c>
      <c r="C40" s="45">
        <f>C41</f>
        <v>3100</v>
      </c>
      <c r="D40" s="45">
        <f t="shared" si="0"/>
        <v>3100</v>
      </c>
      <c r="E40" s="45">
        <f t="shared" si="1"/>
        <v>2734.60779</v>
      </c>
      <c r="F40" s="46">
        <f t="shared" si="2"/>
        <v>0.88213154516129033</v>
      </c>
      <c r="G40" s="47">
        <v>3100000</v>
      </c>
      <c r="H40" s="47">
        <v>2734607.79</v>
      </c>
    </row>
    <row r="41" spans="1:8" ht="36" customHeight="1" x14ac:dyDescent="0.25">
      <c r="A41" s="43" t="s">
        <v>71</v>
      </c>
      <c r="B41" s="44" t="s">
        <v>72</v>
      </c>
      <c r="C41" s="45">
        <f>C42</f>
        <v>3100</v>
      </c>
      <c r="D41" s="45">
        <f t="shared" si="0"/>
        <v>3100</v>
      </c>
      <c r="E41" s="45">
        <f t="shared" si="1"/>
        <v>2734.60779</v>
      </c>
      <c r="F41" s="46">
        <f t="shared" si="2"/>
        <v>0.88213154516129033</v>
      </c>
      <c r="G41" s="47">
        <v>3100000</v>
      </c>
      <c r="H41" s="47">
        <v>2734607.79</v>
      </c>
    </row>
    <row r="42" spans="1:8" ht="48" customHeight="1" x14ac:dyDescent="0.25">
      <c r="A42" s="43" t="s">
        <v>73</v>
      </c>
      <c r="B42" s="44" t="s">
        <v>74</v>
      </c>
      <c r="C42" s="45">
        <v>3100</v>
      </c>
      <c r="D42" s="45">
        <f t="shared" si="0"/>
        <v>3100</v>
      </c>
      <c r="E42" s="45">
        <f t="shared" si="1"/>
        <v>2734.60779</v>
      </c>
      <c r="F42" s="46">
        <f t="shared" si="2"/>
        <v>0.88213154516129033</v>
      </c>
      <c r="G42" s="47">
        <v>3100000</v>
      </c>
      <c r="H42" s="47">
        <v>2734607.79</v>
      </c>
    </row>
    <row r="43" spans="1:8" ht="36" customHeight="1" x14ac:dyDescent="0.25">
      <c r="A43" s="43" t="s">
        <v>75</v>
      </c>
      <c r="B43" s="44" t="s">
        <v>76</v>
      </c>
      <c r="C43" s="45">
        <f>C44+C46+C51+C54</f>
        <v>120478.1</v>
      </c>
      <c r="D43" s="45">
        <f t="shared" si="0"/>
        <v>120478.1</v>
      </c>
      <c r="E43" s="45">
        <f t="shared" si="1"/>
        <v>109882.69133</v>
      </c>
      <c r="F43" s="46">
        <f t="shared" si="2"/>
        <v>0.91205531403632689</v>
      </c>
      <c r="G43" s="47">
        <v>120478100</v>
      </c>
      <c r="H43" s="47">
        <v>109882691.33</v>
      </c>
    </row>
    <row r="44" spans="1:8" ht="24" customHeight="1" x14ac:dyDescent="0.25">
      <c r="A44" s="43" t="s">
        <v>77</v>
      </c>
      <c r="B44" s="44" t="s">
        <v>78</v>
      </c>
      <c r="C44" s="45">
        <f>C45</f>
        <v>198.1</v>
      </c>
      <c r="D44" s="45">
        <f t="shared" si="0"/>
        <v>198.1</v>
      </c>
      <c r="E44" s="45">
        <f t="shared" si="1"/>
        <v>140.92569</v>
      </c>
      <c r="F44" s="46">
        <f t="shared" si="2"/>
        <v>0.71138662291771837</v>
      </c>
      <c r="G44" s="47">
        <v>198100</v>
      </c>
      <c r="H44" s="47">
        <v>140925.69</v>
      </c>
    </row>
    <row r="45" spans="1:8" ht="36" customHeight="1" x14ac:dyDescent="0.25">
      <c r="A45" s="43" t="s">
        <v>79</v>
      </c>
      <c r="B45" s="44" t="s">
        <v>80</v>
      </c>
      <c r="C45" s="45">
        <v>198.1</v>
      </c>
      <c r="D45" s="45">
        <f t="shared" si="0"/>
        <v>198.1</v>
      </c>
      <c r="E45" s="45">
        <f t="shared" si="1"/>
        <v>140.92569</v>
      </c>
      <c r="F45" s="46">
        <f t="shared" si="2"/>
        <v>0.71138662291771837</v>
      </c>
      <c r="G45" s="47">
        <v>198100</v>
      </c>
      <c r="H45" s="47">
        <v>140925.69</v>
      </c>
    </row>
    <row r="46" spans="1:8" ht="84" customHeight="1" x14ac:dyDescent="0.25">
      <c r="A46" s="43" t="s">
        <v>81</v>
      </c>
      <c r="B46" s="44" t="s">
        <v>82</v>
      </c>
      <c r="C46" s="45">
        <f>C47+C49</f>
        <v>120110</v>
      </c>
      <c r="D46" s="45">
        <f t="shared" si="0"/>
        <v>120110</v>
      </c>
      <c r="E46" s="45">
        <f t="shared" si="1"/>
        <v>109530.99373999999</v>
      </c>
      <c r="F46" s="46">
        <f t="shared" si="2"/>
        <v>0.91192235234368491</v>
      </c>
      <c r="G46" s="47">
        <v>120110000</v>
      </c>
      <c r="H46" s="47">
        <v>109530993.73999999</v>
      </c>
    </row>
    <row r="47" spans="1:8" ht="69" customHeight="1" x14ac:dyDescent="0.25">
      <c r="A47" s="43" t="s">
        <v>83</v>
      </c>
      <c r="B47" s="44" t="s">
        <v>84</v>
      </c>
      <c r="C47" s="45">
        <f>C48</f>
        <v>120000</v>
      </c>
      <c r="D47" s="45">
        <f t="shared" si="0"/>
        <v>120000</v>
      </c>
      <c r="E47" s="45">
        <f t="shared" si="1"/>
        <v>109519.72229000001</v>
      </c>
      <c r="F47" s="46">
        <f t="shared" si="2"/>
        <v>0.91266435241666666</v>
      </c>
      <c r="G47" s="47">
        <v>120000000</v>
      </c>
      <c r="H47" s="47">
        <v>109519722.29000001</v>
      </c>
    </row>
    <row r="48" spans="1:8" ht="72" customHeight="1" x14ac:dyDescent="0.25">
      <c r="A48" s="43" t="s">
        <v>85</v>
      </c>
      <c r="B48" s="44" t="s">
        <v>86</v>
      </c>
      <c r="C48" s="45">
        <v>120000</v>
      </c>
      <c r="D48" s="45">
        <f t="shared" si="0"/>
        <v>120000</v>
      </c>
      <c r="E48" s="45">
        <f t="shared" si="1"/>
        <v>109519.72229000001</v>
      </c>
      <c r="F48" s="46">
        <f t="shared" si="2"/>
        <v>0.91266435241666666</v>
      </c>
      <c r="G48" s="47">
        <v>120000000</v>
      </c>
      <c r="H48" s="47">
        <v>109519722.29000001</v>
      </c>
    </row>
    <row r="49" spans="1:8" ht="69.75" customHeight="1" x14ac:dyDescent="0.25">
      <c r="A49" s="43" t="s">
        <v>87</v>
      </c>
      <c r="B49" s="44" t="s">
        <v>88</v>
      </c>
      <c r="C49" s="45">
        <f>C50</f>
        <v>110</v>
      </c>
      <c r="D49" s="45">
        <f t="shared" si="0"/>
        <v>110</v>
      </c>
      <c r="E49" s="45">
        <f t="shared" si="1"/>
        <v>11.271450000000002</v>
      </c>
      <c r="F49" s="46">
        <f t="shared" si="2"/>
        <v>0.10246772727272728</v>
      </c>
      <c r="G49" s="47">
        <v>110000</v>
      </c>
      <c r="H49" s="47">
        <v>11271.45</v>
      </c>
    </row>
    <row r="50" spans="1:8" ht="61.5" customHeight="1" x14ac:dyDescent="0.25">
      <c r="A50" s="43" t="s">
        <v>89</v>
      </c>
      <c r="B50" s="44" t="s">
        <v>90</v>
      </c>
      <c r="C50" s="45">
        <v>110</v>
      </c>
      <c r="D50" s="45">
        <f t="shared" si="0"/>
        <v>110</v>
      </c>
      <c r="E50" s="45">
        <f t="shared" si="1"/>
        <v>11.271450000000002</v>
      </c>
      <c r="F50" s="46">
        <f t="shared" si="2"/>
        <v>0.10246772727272728</v>
      </c>
      <c r="G50" s="47">
        <v>110000</v>
      </c>
      <c r="H50" s="47">
        <v>11271.45</v>
      </c>
    </row>
    <row r="51" spans="1:8" ht="24" customHeight="1" x14ac:dyDescent="0.25">
      <c r="A51" s="43" t="s">
        <v>91</v>
      </c>
      <c r="B51" s="44" t="s">
        <v>92</v>
      </c>
      <c r="C51" s="45">
        <f>C52</f>
        <v>30</v>
      </c>
      <c r="D51" s="45">
        <f t="shared" si="0"/>
        <v>30</v>
      </c>
      <c r="E51" s="45">
        <f t="shared" si="1"/>
        <v>117.66200000000001</v>
      </c>
      <c r="F51" s="46">
        <f t="shared" si="2"/>
        <v>3.9220666666666668</v>
      </c>
      <c r="G51" s="47">
        <v>30000</v>
      </c>
      <c r="H51" s="47">
        <v>117662</v>
      </c>
    </row>
    <row r="52" spans="1:8" ht="48" customHeight="1" x14ac:dyDescent="0.25">
      <c r="A52" s="43" t="s">
        <v>93</v>
      </c>
      <c r="B52" s="44" t="s">
        <v>94</v>
      </c>
      <c r="C52" s="45">
        <f>C53</f>
        <v>30</v>
      </c>
      <c r="D52" s="45">
        <f t="shared" si="0"/>
        <v>30</v>
      </c>
      <c r="E52" s="45">
        <f t="shared" si="1"/>
        <v>117.66200000000001</v>
      </c>
      <c r="F52" s="46">
        <f t="shared" si="2"/>
        <v>3.9220666666666668</v>
      </c>
      <c r="G52" s="47">
        <v>30000</v>
      </c>
      <c r="H52" s="47">
        <v>117662</v>
      </c>
    </row>
    <row r="53" spans="1:8" ht="48" customHeight="1" x14ac:dyDescent="0.25">
      <c r="A53" s="43" t="s">
        <v>95</v>
      </c>
      <c r="B53" s="44" t="s">
        <v>96</v>
      </c>
      <c r="C53" s="45">
        <v>30</v>
      </c>
      <c r="D53" s="45">
        <f t="shared" si="0"/>
        <v>30</v>
      </c>
      <c r="E53" s="45">
        <f t="shared" si="1"/>
        <v>117.66200000000001</v>
      </c>
      <c r="F53" s="46">
        <f t="shared" si="2"/>
        <v>3.9220666666666668</v>
      </c>
      <c r="G53" s="47">
        <v>30000</v>
      </c>
      <c r="H53" s="47">
        <v>117662</v>
      </c>
    </row>
    <row r="54" spans="1:8" ht="66.75" customHeight="1" x14ac:dyDescent="0.25">
      <c r="A54" s="43" t="s">
        <v>97</v>
      </c>
      <c r="B54" s="44" t="s">
        <v>98</v>
      </c>
      <c r="C54" s="45">
        <f>C55</f>
        <v>140</v>
      </c>
      <c r="D54" s="45">
        <f t="shared" si="0"/>
        <v>140</v>
      </c>
      <c r="E54" s="45">
        <f t="shared" si="1"/>
        <v>93.109899999999996</v>
      </c>
      <c r="F54" s="46">
        <f t="shared" si="2"/>
        <v>0.66507071428571429</v>
      </c>
      <c r="G54" s="47">
        <v>140000</v>
      </c>
      <c r="H54" s="47">
        <v>93109.9</v>
      </c>
    </row>
    <row r="55" spans="1:8" ht="72" customHeight="1" x14ac:dyDescent="0.25">
      <c r="A55" s="43" t="s">
        <v>99</v>
      </c>
      <c r="B55" s="44" t="s">
        <v>100</v>
      </c>
      <c r="C55" s="45">
        <f>C56</f>
        <v>140</v>
      </c>
      <c r="D55" s="45">
        <f t="shared" si="0"/>
        <v>140</v>
      </c>
      <c r="E55" s="45">
        <f t="shared" si="1"/>
        <v>93.109899999999996</v>
      </c>
      <c r="F55" s="46">
        <f t="shared" si="2"/>
        <v>0.66507071428571429</v>
      </c>
      <c r="G55" s="47">
        <v>140000</v>
      </c>
      <c r="H55" s="47">
        <v>93109.9</v>
      </c>
    </row>
    <row r="56" spans="1:8" ht="72" customHeight="1" x14ac:dyDescent="0.25">
      <c r="A56" s="43" t="s">
        <v>101</v>
      </c>
      <c r="B56" s="44" t="s">
        <v>102</v>
      </c>
      <c r="C56" s="45">
        <v>140</v>
      </c>
      <c r="D56" s="45">
        <f t="shared" si="0"/>
        <v>140</v>
      </c>
      <c r="E56" s="45">
        <f t="shared" si="1"/>
        <v>93.109899999999996</v>
      </c>
      <c r="F56" s="46">
        <f t="shared" si="2"/>
        <v>0.66507071428571429</v>
      </c>
      <c r="G56" s="47">
        <v>140000</v>
      </c>
      <c r="H56" s="47">
        <v>93109.9</v>
      </c>
    </row>
    <row r="57" spans="1:8" ht="24" customHeight="1" x14ac:dyDescent="0.25">
      <c r="A57" s="43" t="s">
        <v>103</v>
      </c>
      <c r="B57" s="44" t="s">
        <v>104</v>
      </c>
      <c r="C57" s="45">
        <f>C58</f>
        <v>400</v>
      </c>
      <c r="D57" s="45">
        <f t="shared" si="0"/>
        <v>400</v>
      </c>
      <c r="E57" s="45">
        <f t="shared" si="1"/>
        <v>256.78476000000001</v>
      </c>
      <c r="F57" s="46">
        <f t="shared" si="2"/>
        <v>0.64196189999999997</v>
      </c>
      <c r="G57" s="47">
        <v>400000</v>
      </c>
      <c r="H57" s="47">
        <v>256784.76</v>
      </c>
    </row>
    <row r="58" spans="1:8" ht="24" customHeight="1" x14ac:dyDescent="0.25">
      <c r="A58" s="43" t="s">
        <v>105</v>
      </c>
      <c r="B58" s="44" t="s">
        <v>106</v>
      </c>
      <c r="C58" s="45">
        <f>C59</f>
        <v>400</v>
      </c>
      <c r="D58" s="45">
        <f t="shared" si="0"/>
        <v>400</v>
      </c>
      <c r="E58" s="45">
        <f t="shared" si="1"/>
        <v>256.78476000000001</v>
      </c>
      <c r="F58" s="46">
        <f t="shared" si="2"/>
        <v>0.64196189999999997</v>
      </c>
      <c r="G58" s="47">
        <v>400000</v>
      </c>
      <c r="H58" s="47">
        <v>256784.76</v>
      </c>
    </row>
    <row r="59" spans="1:8" ht="24" customHeight="1" x14ac:dyDescent="0.25">
      <c r="A59" s="43" t="s">
        <v>107</v>
      </c>
      <c r="B59" s="44" t="s">
        <v>108</v>
      </c>
      <c r="C59" s="45">
        <v>400</v>
      </c>
      <c r="D59" s="45">
        <f t="shared" si="0"/>
        <v>400</v>
      </c>
      <c r="E59" s="45">
        <f t="shared" si="1"/>
        <v>53.054199999999994</v>
      </c>
      <c r="F59" s="46">
        <f t="shared" si="2"/>
        <v>0.13263549999999999</v>
      </c>
      <c r="G59" s="47">
        <v>400000</v>
      </c>
      <c r="H59" s="47">
        <v>53054.2</v>
      </c>
    </row>
    <row r="60" spans="1:8" ht="24" customHeight="1" x14ac:dyDescent="0.25">
      <c r="A60" s="43" t="s">
        <v>109</v>
      </c>
      <c r="B60" s="44" t="s">
        <v>110</v>
      </c>
      <c r="C60" s="45"/>
      <c r="D60" s="45">
        <v>0</v>
      </c>
      <c r="E60" s="45">
        <f t="shared" si="1"/>
        <v>0.54342000000000001</v>
      </c>
      <c r="F60" s="46"/>
      <c r="G60" s="47" t="s">
        <v>13</v>
      </c>
      <c r="H60" s="47">
        <v>543.41999999999996</v>
      </c>
    </row>
    <row r="61" spans="1:8" ht="24" customHeight="1" x14ac:dyDescent="0.25">
      <c r="A61" s="43" t="s">
        <v>111</v>
      </c>
      <c r="B61" s="44" t="s">
        <v>112</v>
      </c>
      <c r="C61" s="45"/>
      <c r="D61" s="45">
        <v>0</v>
      </c>
      <c r="E61" s="45">
        <f t="shared" si="1"/>
        <v>127.09924000000001</v>
      </c>
      <c r="F61" s="46"/>
      <c r="G61" s="47" t="s">
        <v>13</v>
      </c>
      <c r="H61" s="47">
        <v>127099.24</v>
      </c>
    </row>
    <row r="62" spans="1:8" ht="24" customHeight="1" x14ac:dyDescent="0.25">
      <c r="A62" s="43" t="s">
        <v>113</v>
      </c>
      <c r="B62" s="44" t="s">
        <v>114</v>
      </c>
      <c r="C62" s="45"/>
      <c r="D62" s="45">
        <v>0</v>
      </c>
      <c r="E62" s="45">
        <f t="shared" si="1"/>
        <v>76.087899999999991</v>
      </c>
      <c r="F62" s="46"/>
      <c r="G62" s="47" t="s">
        <v>13</v>
      </c>
      <c r="H62" s="47">
        <v>76087.899999999994</v>
      </c>
    </row>
    <row r="63" spans="1:8" ht="24" customHeight="1" x14ac:dyDescent="0.25">
      <c r="A63" s="43" t="s">
        <v>115</v>
      </c>
      <c r="B63" s="44" t="s">
        <v>116</v>
      </c>
      <c r="C63" s="45">
        <f>C64</f>
        <v>446</v>
      </c>
      <c r="D63" s="45">
        <f t="shared" si="0"/>
        <v>446</v>
      </c>
      <c r="E63" s="45">
        <f t="shared" si="1"/>
        <v>615.08622000000003</v>
      </c>
      <c r="F63" s="46">
        <f t="shared" si="2"/>
        <v>1.3791170852017938</v>
      </c>
      <c r="G63" s="47">
        <v>446000</v>
      </c>
      <c r="H63" s="47">
        <v>615086.22</v>
      </c>
    </row>
    <row r="64" spans="1:8" ht="15" customHeight="1" x14ac:dyDescent="0.25">
      <c r="A64" s="43" t="s">
        <v>117</v>
      </c>
      <c r="B64" s="44" t="s">
        <v>118</v>
      </c>
      <c r="C64" s="45">
        <f>C65</f>
        <v>446</v>
      </c>
      <c r="D64" s="45">
        <f t="shared" si="0"/>
        <v>446</v>
      </c>
      <c r="E64" s="45">
        <f t="shared" si="1"/>
        <v>277.38549</v>
      </c>
      <c r="F64" s="46">
        <f t="shared" si="2"/>
        <v>0.62194056053811664</v>
      </c>
      <c r="G64" s="47">
        <v>446000</v>
      </c>
      <c r="H64" s="47">
        <v>277385.49</v>
      </c>
    </row>
    <row r="65" spans="1:8" ht="15" customHeight="1" x14ac:dyDescent="0.25">
      <c r="A65" s="43" t="s">
        <v>119</v>
      </c>
      <c r="B65" s="44" t="s">
        <v>120</v>
      </c>
      <c r="C65" s="45">
        <f>C66</f>
        <v>446</v>
      </c>
      <c r="D65" s="45">
        <f t="shared" ref="D65:D119" si="3">G65/1000</f>
        <v>446</v>
      </c>
      <c r="E65" s="45">
        <f t="shared" ref="E65:E119" si="4">H65/1000</f>
        <v>277.38549</v>
      </c>
      <c r="F65" s="46">
        <f t="shared" ref="F65:F119" si="5">E65/D65</f>
        <v>0.62194056053811664</v>
      </c>
      <c r="G65" s="47">
        <v>446000</v>
      </c>
      <c r="H65" s="47">
        <v>277385.49</v>
      </c>
    </row>
    <row r="66" spans="1:8" ht="36" customHeight="1" x14ac:dyDescent="0.25">
      <c r="A66" s="43" t="s">
        <v>121</v>
      </c>
      <c r="B66" s="44" t="s">
        <v>122</v>
      </c>
      <c r="C66" s="45">
        <v>446</v>
      </c>
      <c r="D66" s="45">
        <f t="shared" si="3"/>
        <v>446</v>
      </c>
      <c r="E66" s="45">
        <f t="shared" si="4"/>
        <v>277.38549</v>
      </c>
      <c r="F66" s="46">
        <f t="shared" si="5"/>
        <v>0.62194056053811664</v>
      </c>
      <c r="G66" s="47">
        <v>446000</v>
      </c>
      <c r="H66" s="47">
        <v>277385.49</v>
      </c>
    </row>
    <row r="67" spans="1:8" ht="15" customHeight="1" x14ac:dyDescent="0.25">
      <c r="A67" s="43" t="s">
        <v>123</v>
      </c>
      <c r="B67" s="44" t="s">
        <v>124</v>
      </c>
      <c r="C67" s="45"/>
      <c r="D67" s="45">
        <v>0</v>
      </c>
      <c r="E67" s="45">
        <f t="shared" si="4"/>
        <v>337.70072999999996</v>
      </c>
      <c r="F67" s="46"/>
      <c r="G67" s="47" t="s">
        <v>13</v>
      </c>
      <c r="H67" s="47">
        <v>337700.73</v>
      </c>
    </row>
    <row r="68" spans="1:8" ht="15" customHeight="1" x14ac:dyDescent="0.25">
      <c r="A68" s="43" t="s">
        <v>125</v>
      </c>
      <c r="B68" s="44" t="s">
        <v>126</v>
      </c>
      <c r="C68" s="45"/>
      <c r="D68" s="45">
        <v>0</v>
      </c>
      <c r="E68" s="45">
        <f t="shared" si="4"/>
        <v>337.70072999999996</v>
      </c>
      <c r="F68" s="46"/>
      <c r="G68" s="47" t="s">
        <v>13</v>
      </c>
      <c r="H68" s="47">
        <v>337700.73</v>
      </c>
    </row>
    <row r="69" spans="1:8" ht="24" customHeight="1" x14ac:dyDescent="0.25">
      <c r="A69" s="43" t="s">
        <v>127</v>
      </c>
      <c r="B69" s="44" t="s">
        <v>128</v>
      </c>
      <c r="C69" s="45"/>
      <c r="D69" s="45">
        <v>0</v>
      </c>
      <c r="E69" s="45">
        <f t="shared" si="4"/>
        <v>337.70072999999996</v>
      </c>
      <c r="F69" s="46"/>
      <c r="G69" s="47" t="s">
        <v>13</v>
      </c>
      <c r="H69" s="47">
        <v>337700.73</v>
      </c>
    </row>
    <row r="70" spans="1:8" ht="24" customHeight="1" x14ac:dyDescent="0.25">
      <c r="A70" s="43" t="s">
        <v>129</v>
      </c>
      <c r="B70" s="44" t="s">
        <v>130</v>
      </c>
      <c r="C70" s="45"/>
      <c r="D70" s="45">
        <v>0</v>
      </c>
      <c r="E70" s="45">
        <f t="shared" si="4"/>
        <v>2.4191400000000001</v>
      </c>
      <c r="F70" s="46"/>
      <c r="G70" s="47" t="s">
        <v>13</v>
      </c>
      <c r="H70" s="47">
        <v>2419.14</v>
      </c>
    </row>
    <row r="71" spans="1:8" ht="36" customHeight="1" x14ac:dyDescent="0.25">
      <c r="A71" s="43" t="s">
        <v>131</v>
      </c>
      <c r="B71" s="44" t="s">
        <v>132</v>
      </c>
      <c r="C71" s="45"/>
      <c r="D71" s="45">
        <v>0</v>
      </c>
      <c r="E71" s="45">
        <f t="shared" si="4"/>
        <v>2.4191400000000001</v>
      </c>
      <c r="F71" s="46"/>
      <c r="G71" s="47" t="s">
        <v>13</v>
      </c>
      <c r="H71" s="47">
        <v>2419.14</v>
      </c>
    </row>
    <row r="72" spans="1:8" ht="36" customHeight="1" x14ac:dyDescent="0.25">
      <c r="A72" s="43" t="s">
        <v>133</v>
      </c>
      <c r="B72" s="44" t="s">
        <v>134</v>
      </c>
      <c r="C72" s="45"/>
      <c r="D72" s="45">
        <v>0</v>
      </c>
      <c r="E72" s="45">
        <f t="shared" si="4"/>
        <v>2.4191400000000001</v>
      </c>
      <c r="F72" s="46"/>
      <c r="G72" s="47" t="s">
        <v>13</v>
      </c>
      <c r="H72" s="47">
        <v>2419.14</v>
      </c>
    </row>
    <row r="73" spans="1:8" ht="48" customHeight="1" x14ac:dyDescent="0.25">
      <c r="A73" s="43" t="s">
        <v>135</v>
      </c>
      <c r="B73" s="44" t="s">
        <v>136</v>
      </c>
      <c r="C73" s="45"/>
      <c r="D73" s="45">
        <v>0</v>
      </c>
      <c r="E73" s="45">
        <f t="shared" si="4"/>
        <v>2.4191400000000001</v>
      </c>
      <c r="F73" s="46"/>
      <c r="G73" s="47" t="s">
        <v>13</v>
      </c>
      <c r="H73" s="47">
        <v>2419.14</v>
      </c>
    </row>
    <row r="74" spans="1:8" ht="15" customHeight="1" x14ac:dyDescent="0.25">
      <c r="A74" s="43" t="s">
        <v>137</v>
      </c>
      <c r="B74" s="44" t="s">
        <v>138</v>
      </c>
      <c r="C74" s="45">
        <f>C88</f>
        <v>1800</v>
      </c>
      <c r="D74" s="45">
        <f t="shared" si="3"/>
        <v>1800</v>
      </c>
      <c r="E74" s="45">
        <f t="shared" si="4"/>
        <v>1061.0313700000002</v>
      </c>
      <c r="F74" s="46">
        <f t="shared" si="5"/>
        <v>0.58946187222222235</v>
      </c>
      <c r="G74" s="47">
        <v>1800000</v>
      </c>
      <c r="H74" s="47">
        <v>1061031.3700000001</v>
      </c>
    </row>
    <row r="75" spans="1:8" ht="24" customHeight="1" x14ac:dyDescent="0.25">
      <c r="A75" s="43" t="s">
        <v>139</v>
      </c>
      <c r="B75" s="44" t="s">
        <v>140</v>
      </c>
      <c r="C75" s="45"/>
      <c r="D75" s="45">
        <v>0</v>
      </c>
      <c r="E75" s="45">
        <f t="shared" si="4"/>
        <v>111.36242999999999</v>
      </c>
      <c r="F75" s="46"/>
      <c r="G75" s="47" t="s">
        <v>13</v>
      </c>
      <c r="H75" s="47">
        <v>111362.43</v>
      </c>
    </row>
    <row r="76" spans="1:8" ht="72" customHeight="1" x14ac:dyDescent="0.25">
      <c r="A76" s="43" t="s">
        <v>141</v>
      </c>
      <c r="B76" s="44" t="s">
        <v>142</v>
      </c>
      <c r="C76" s="45"/>
      <c r="D76" s="45">
        <v>0</v>
      </c>
      <c r="E76" s="45">
        <f t="shared" si="4"/>
        <v>110.61242999999999</v>
      </c>
      <c r="F76" s="46"/>
      <c r="G76" s="47" t="s">
        <v>13</v>
      </c>
      <c r="H76" s="47">
        <v>110612.43</v>
      </c>
    </row>
    <row r="77" spans="1:8" ht="46.5" customHeight="1" x14ac:dyDescent="0.25">
      <c r="A77" s="43" t="s">
        <v>143</v>
      </c>
      <c r="B77" s="44" t="s">
        <v>144</v>
      </c>
      <c r="C77" s="45"/>
      <c r="D77" s="45">
        <v>0</v>
      </c>
      <c r="E77" s="45">
        <f t="shared" si="4"/>
        <v>0.75</v>
      </c>
      <c r="F77" s="46"/>
      <c r="G77" s="47" t="s">
        <v>13</v>
      </c>
      <c r="H77" s="47">
        <v>750</v>
      </c>
    </row>
    <row r="78" spans="1:8" ht="60" customHeight="1" x14ac:dyDescent="0.25">
      <c r="A78" s="43" t="s">
        <v>145</v>
      </c>
      <c r="B78" s="44" t="s">
        <v>146</v>
      </c>
      <c r="C78" s="45"/>
      <c r="D78" s="45">
        <v>0</v>
      </c>
      <c r="E78" s="45">
        <f t="shared" si="4"/>
        <v>-4</v>
      </c>
      <c r="F78" s="46"/>
      <c r="G78" s="47" t="s">
        <v>13</v>
      </c>
      <c r="H78" s="47">
        <v>-4000</v>
      </c>
    </row>
    <row r="79" spans="1:8" ht="60" customHeight="1" x14ac:dyDescent="0.25">
      <c r="A79" s="43" t="s">
        <v>147</v>
      </c>
      <c r="B79" s="44" t="s">
        <v>148</v>
      </c>
      <c r="C79" s="45"/>
      <c r="D79" s="45">
        <v>0</v>
      </c>
      <c r="E79" s="45">
        <f t="shared" si="4"/>
        <v>41.5</v>
      </c>
      <c r="F79" s="46"/>
      <c r="G79" s="47" t="s">
        <v>13</v>
      </c>
      <c r="H79" s="47">
        <v>41500</v>
      </c>
    </row>
    <row r="80" spans="1:8" ht="51" customHeight="1" x14ac:dyDescent="0.25">
      <c r="A80" s="43" t="s">
        <v>149</v>
      </c>
      <c r="B80" s="44" t="s">
        <v>150</v>
      </c>
      <c r="C80" s="45"/>
      <c r="D80" s="45">
        <v>0</v>
      </c>
      <c r="E80" s="45">
        <f t="shared" si="4"/>
        <v>41.5</v>
      </c>
      <c r="F80" s="46"/>
      <c r="G80" s="47" t="s">
        <v>13</v>
      </c>
      <c r="H80" s="47">
        <v>41500</v>
      </c>
    </row>
    <row r="81" spans="1:8" ht="98.25" customHeight="1" x14ac:dyDescent="0.25">
      <c r="A81" s="43" t="s">
        <v>151</v>
      </c>
      <c r="B81" s="44" t="s">
        <v>152</v>
      </c>
      <c r="C81" s="45"/>
      <c r="D81" s="45">
        <v>0</v>
      </c>
      <c r="E81" s="45">
        <f t="shared" si="4"/>
        <v>73.160830000000004</v>
      </c>
      <c r="F81" s="46"/>
      <c r="G81" s="47" t="s">
        <v>13</v>
      </c>
      <c r="H81" s="47">
        <v>73160.83</v>
      </c>
    </row>
    <row r="82" spans="1:8" ht="24" customHeight="1" x14ac:dyDescent="0.25">
      <c r="A82" s="43" t="s">
        <v>153</v>
      </c>
      <c r="B82" s="44" t="s">
        <v>154</v>
      </c>
      <c r="C82" s="45"/>
      <c r="D82" s="45">
        <v>0</v>
      </c>
      <c r="E82" s="45">
        <f t="shared" si="4"/>
        <v>68.160830000000004</v>
      </c>
      <c r="F82" s="46"/>
      <c r="G82" s="47" t="s">
        <v>13</v>
      </c>
      <c r="H82" s="47">
        <v>68160.83</v>
      </c>
    </row>
    <row r="83" spans="1:8" ht="24" customHeight="1" x14ac:dyDescent="0.25">
      <c r="A83" s="43" t="s">
        <v>155</v>
      </c>
      <c r="B83" s="44" t="s">
        <v>156</v>
      </c>
      <c r="C83" s="45"/>
      <c r="D83" s="45">
        <v>0</v>
      </c>
      <c r="E83" s="45">
        <f t="shared" si="4"/>
        <v>5</v>
      </c>
      <c r="F83" s="46"/>
      <c r="G83" s="47" t="s">
        <v>13</v>
      </c>
      <c r="H83" s="47">
        <v>5000</v>
      </c>
    </row>
    <row r="84" spans="1:8" ht="60" customHeight="1" x14ac:dyDescent="0.25">
      <c r="A84" s="43" t="s">
        <v>157</v>
      </c>
      <c r="B84" s="44" t="s">
        <v>158</v>
      </c>
      <c r="C84" s="45"/>
      <c r="D84" s="45">
        <v>0</v>
      </c>
      <c r="E84" s="45">
        <f t="shared" si="4"/>
        <v>6</v>
      </c>
      <c r="F84" s="46"/>
      <c r="G84" s="47" t="s">
        <v>13</v>
      </c>
      <c r="H84" s="47">
        <v>6000</v>
      </c>
    </row>
    <row r="85" spans="1:8" ht="24" customHeight="1" x14ac:dyDescent="0.25">
      <c r="A85" s="43" t="s">
        <v>159</v>
      </c>
      <c r="B85" s="44" t="s">
        <v>160</v>
      </c>
      <c r="C85" s="45"/>
      <c r="D85" s="45">
        <v>0</v>
      </c>
      <c r="E85" s="45">
        <f t="shared" si="4"/>
        <v>137.60091</v>
      </c>
      <c r="F85" s="46"/>
      <c r="G85" s="47" t="s">
        <v>13</v>
      </c>
      <c r="H85" s="47">
        <v>137600.91</v>
      </c>
    </row>
    <row r="86" spans="1:8" ht="24" customHeight="1" x14ac:dyDescent="0.25">
      <c r="A86" s="43" t="s">
        <v>161</v>
      </c>
      <c r="B86" s="44" t="s">
        <v>162</v>
      </c>
      <c r="C86" s="45"/>
      <c r="D86" s="45">
        <v>0</v>
      </c>
      <c r="E86" s="45">
        <f t="shared" si="4"/>
        <v>137.60091</v>
      </c>
      <c r="F86" s="46"/>
      <c r="G86" s="47" t="s">
        <v>13</v>
      </c>
      <c r="H86" s="47">
        <v>137600.91</v>
      </c>
    </row>
    <row r="87" spans="1:8" ht="60" customHeight="1" x14ac:dyDescent="0.25">
      <c r="A87" s="43" t="s">
        <v>163</v>
      </c>
      <c r="B87" s="44" t="s">
        <v>164</v>
      </c>
      <c r="C87" s="45"/>
      <c r="D87" s="45">
        <v>0</v>
      </c>
      <c r="E87" s="45">
        <f t="shared" si="4"/>
        <v>58.62294</v>
      </c>
      <c r="F87" s="46"/>
      <c r="G87" s="47" t="s">
        <v>13</v>
      </c>
      <c r="H87" s="47">
        <v>58622.94</v>
      </c>
    </row>
    <row r="88" spans="1:8" ht="24" customHeight="1" x14ac:dyDescent="0.25">
      <c r="A88" s="43" t="s">
        <v>165</v>
      </c>
      <c r="B88" s="44" t="s">
        <v>166</v>
      </c>
      <c r="C88" s="45">
        <f>C89</f>
        <v>1800</v>
      </c>
      <c r="D88" s="45">
        <f t="shared" si="3"/>
        <v>1800</v>
      </c>
      <c r="E88" s="45">
        <f t="shared" si="4"/>
        <v>636.78426000000002</v>
      </c>
      <c r="F88" s="46">
        <f t="shared" si="5"/>
        <v>0.35376903333333332</v>
      </c>
      <c r="G88" s="47">
        <v>1800000</v>
      </c>
      <c r="H88" s="47">
        <v>636784.26</v>
      </c>
    </row>
    <row r="89" spans="1:8" ht="36" customHeight="1" x14ac:dyDescent="0.25">
      <c r="A89" s="43" t="s">
        <v>167</v>
      </c>
      <c r="B89" s="44" t="s">
        <v>168</v>
      </c>
      <c r="C89" s="45">
        <v>1800</v>
      </c>
      <c r="D89" s="45">
        <f t="shared" si="3"/>
        <v>1800</v>
      </c>
      <c r="E89" s="45">
        <f t="shared" si="4"/>
        <v>636.78426000000002</v>
      </c>
      <c r="F89" s="46">
        <f t="shared" si="5"/>
        <v>0.35376903333333332</v>
      </c>
      <c r="G89" s="47">
        <v>1800000</v>
      </c>
      <c r="H89" s="47">
        <v>636784.26</v>
      </c>
    </row>
    <row r="90" spans="1:8" ht="15" customHeight="1" x14ac:dyDescent="0.25">
      <c r="A90" s="43" t="s">
        <v>169</v>
      </c>
      <c r="B90" s="44" t="s">
        <v>170</v>
      </c>
      <c r="C90" s="45">
        <f>C91+C93</f>
        <v>100</v>
      </c>
      <c r="D90" s="45">
        <f t="shared" si="3"/>
        <v>100</v>
      </c>
      <c r="E90" s="45">
        <f t="shared" si="4"/>
        <v>271.25493999999998</v>
      </c>
      <c r="F90" s="46">
        <f t="shared" si="5"/>
        <v>2.7125493999999999</v>
      </c>
      <c r="G90" s="47">
        <v>100000</v>
      </c>
      <c r="H90" s="47">
        <v>271254.94</v>
      </c>
    </row>
    <row r="91" spans="1:8" ht="15" customHeight="1" x14ac:dyDescent="0.25">
      <c r="A91" s="43" t="s">
        <v>171</v>
      </c>
      <c r="B91" s="44" t="s">
        <v>172</v>
      </c>
      <c r="C91" s="45"/>
      <c r="D91" s="45">
        <v>0</v>
      </c>
      <c r="E91" s="45">
        <f t="shared" si="4"/>
        <v>106.15494</v>
      </c>
      <c r="F91" s="46"/>
      <c r="G91" s="47" t="s">
        <v>13</v>
      </c>
      <c r="H91" s="47">
        <v>106154.94</v>
      </c>
    </row>
    <row r="92" spans="1:8" ht="24" customHeight="1" x14ac:dyDescent="0.25">
      <c r="A92" s="43" t="s">
        <v>173</v>
      </c>
      <c r="B92" s="44" t="s">
        <v>174</v>
      </c>
      <c r="C92" s="45"/>
      <c r="D92" s="45">
        <v>0</v>
      </c>
      <c r="E92" s="45">
        <f t="shared" si="4"/>
        <v>106.15494</v>
      </c>
      <c r="F92" s="46"/>
      <c r="G92" s="47" t="s">
        <v>13</v>
      </c>
      <c r="H92" s="47">
        <v>106154.94</v>
      </c>
    </row>
    <row r="93" spans="1:8" ht="15" customHeight="1" x14ac:dyDescent="0.25">
      <c r="A93" s="43" t="s">
        <v>175</v>
      </c>
      <c r="B93" s="44" t="s">
        <v>176</v>
      </c>
      <c r="C93" s="45">
        <f>C94</f>
        <v>100</v>
      </c>
      <c r="D93" s="45">
        <f t="shared" si="3"/>
        <v>100</v>
      </c>
      <c r="E93" s="45">
        <f t="shared" si="4"/>
        <v>165.1</v>
      </c>
      <c r="F93" s="46">
        <f t="shared" si="5"/>
        <v>1.651</v>
      </c>
      <c r="G93" s="47">
        <v>100000</v>
      </c>
      <c r="H93" s="47">
        <v>165100</v>
      </c>
    </row>
    <row r="94" spans="1:8" ht="24" customHeight="1" x14ac:dyDescent="0.25">
      <c r="A94" s="43" t="s">
        <v>177</v>
      </c>
      <c r="B94" s="44" t="s">
        <v>178</v>
      </c>
      <c r="C94" s="45">
        <v>100</v>
      </c>
      <c r="D94" s="45">
        <f t="shared" si="3"/>
        <v>100</v>
      </c>
      <c r="E94" s="45">
        <f t="shared" si="4"/>
        <v>165.1</v>
      </c>
      <c r="F94" s="46">
        <f t="shared" si="5"/>
        <v>1.651</v>
      </c>
      <c r="G94" s="47">
        <v>100000</v>
      </c>
      <c r="H94" s="47">
        <v>165100</v>
      </c>
    </row>
    <row r="95" spans="1:8" ht="15" customHeight="1" x14ac:dyDescent="0.25">
      <c r="A95" s="43" t="s">
        <v>179</v>
      </c>
      <c r="B95" s="44" t="s">
        <v>180</v>
      </c>
      <c r="C95" s="45"/>
      <c r="D95" s="45">
        <f t="shared" si="3"/>
        <v>261437.86613000001</v>
      </c>
      <c r="E95" s="45">
        <f t="shared" si="4"/>
        <v>246143.36790000001</v>
      </c>
      <c r="F95" s="46">
        <f t="shared" si="5"/>
        <v>0.94149853478992673</v>
      </c>
      <c r="G95" s="47">
        <v>261437866.13</v>
      </c>
      <c r="H95" s="47">
        <v>246143367.90000001</v>
      </c>
    </row>
    <row r="96" spans="1:8" ht="24" customHeight="1" x14ac:dyDescent="0.25">
      <c r="A96" s="43" t="s">
        <v>181</v>
      </c>
      <c r="B96" s="44" t="s">
        <v>182</v>
      </c>
      <c r="C96" s="45"/>
      <c r="D96" s="45">
        <f t="shared" si="3"/>
        <v>19555.05661</v>
      </c>
      <c r="E96" s="45">
        <f t="shared" si="4"/>
        <v>19555.05661</v>
      </c>
      <c r="F96" s="46">
        <f t="shared" si="5"/>
        <v>1</v>
      </c>
      <c r="G96" s="47">
        <v>19555056.609999999</v>
      </c>
      <c r="H96" s="47">
        <v>19555056.609999999</v>
      </c>
    </row>
    <row r="97" spans="1:8" ht="24" customHeight="1" x14ac:dyDescent="0.25">
      <c r="A97" s="43" t="s">
        <v>183</v>
      </c>
      <c r="B97" s="44" t="s">
        <v>184</v>
      </c>
      <c r="C97" s="45"/>
      <c r="D97" s="45">
        <f t="shared" si="3"/>
        <v>19555.05661</v>
      </c>
      <c r="E97" s="45">
        <f t="shared" si="4"/>
        <v>19555.05661</v>
      </c>
      <c r="F97" s="46">
        <f t="shared" si="5"/>
        <v>1</v>
      </c>
      <c r="G97" s="47">
        <v>19555056.609999999</v>
      </c>
      <c r="H97" s="47">
        <v>19555056.609999999</v>
      </c>
    </row>
    <row r="98" spans="1:8" ht="36" customHeight="1" x14ac:dyDescent="0.25">
      <c r="A98" s="43" t="s">
        <v>185</v>
      </c>
      <c r="B98" s="44" t="s">
        <v>186</v>
      </c>
      <c r="C98" s="45">
        <v>0</v>
      </c>
      <c r="D98" s="45">
        <f t="shared" si="3"/>
        <v>19555.05661</v>
      </c>
      <c r="E98" s="45">
        <f t="shared" si="4"/>
        <v>19555.05661</v>
      </c>
      <c r="F98" s="46">
        <f t="shared" si="5"/>
        <v>1</v>
      </c>
      <c r="G98" s="47">
        <v>19555056.609999999</v>
      </c>
      <c r="H98" s="47">
        <v>19555056.609999999</v>
      </c>
    </row>
    <row r="99" spans="1:8" ht="36" customHeight="1" x14ac:dyDescent="0.25">
      <c r="A99" s="43" t="s">
        <v>187</v>
      </c>
      <c r="B99" s="44" t="s">
        <v>188</v>
      </c>
      <c r="C99" s="45">
        <f>C100+C103+C113+C122</f>
        <v>214694.61</v>
      </c>
      <c r="D99" s="45">
        <f t="shared" si="3"/>
        <v>231582.80952000001</v>
      </c>
      <c r="E99" s="45">
        <f t="shared" si="4"/>
        <v>222929.88356000002</v>
      </c>
      <c r="F99" s="46">
        <f t="shared" si="5"/>
        <v>0.96263571558728889</v>
      </c>
      <c r="G99" s="47">
        <v>231582809.52000001</v>
      </c>
      <c r="H99" s="47">
        <v>222929883.56</v>
      </c>
    </row>
    <row r="100" spans="1:8" ht="24" customHeight="1" x14ac:dyDescent="0.25">
      <c r="A100" s="43" t="s">
        <v>189</v>
      </c>
      <c r="B100" s="44" t="s">
        <v>190</v>
      </c>
      <c r="C100" s="45">
        <f>C101</f>
        <v>2044</v>
      </c>
      <c r="D100" s="45">
        <f t="shared" si="3"/>
        <v>12114</v>
      </c>
      <c r="E100" s="45">
        <f t="shared" si="4"/>
        <v>12114</v>
      </c>
      <c r="F100" s="46">
        <f t="shared" si="5"/>
        <v>1</v>
      </c>
      <c r="G100" s="47">
        <v>12114000</v>
      </c>
      <c r="H100" s="47">
        <v>12114000</v>
      </c>
    </row>
    <row r="101" spans="1:8" ht="15" customHeight="1" x14ac:dyDescent="0.25">
      <c r="A101" s="43" t="s">
        <v>191</v>
      </c>
      <c r="B101" s="44" t="s">
        <v>192</v>
      </c>
      <c r="C101" s="45">
        <f>C102</f>
        <v>2044</v>
      </c>
      <c r="D101" s="45">
        <f t="shared" si="3"/>
        <v>12114</v>
      </c>
      <c r="E101" s="45">
        <f t="shared" si="4"/>
        <v>12114</v>
      </c>
      <c r="F101" s="46">
        <f t="shared" si="5"/>
        <v>1</v>
      </c>
      <c r="G101" s="47">
        <v>12114000</v>
      </c>
      <c r="H101" s="47">
        <v>12114000</v>
      </c>
    </row>
    <row r="102" spans="1:8" ht="15" customHeight="1" x14ac:dyDescent="0.25">
      <c r="A102" s="43" t="s">
        <v>193</v>
      </c>
      <c r="B102" s="44" t="s">
        <v>194</v>
      </c>
      <c r="C102" s="45">
        <v>2044</v>
      </c>
      <c r="D102" s="45">
        <f t="shared" si="3"/>
        <v>12114</v>
      </c>
      <c r="E102" s="45">
        <f t="shared" si="4"/>
        <v>12114</v>
      </c>
      <c r="F102" s="46">
        <f t="shared" si="5"/>
        <v>1</v>
      </c>
      <c r="G102" s="47">
        <v>12114000</v>
      </c>
      <c r="H102" s="47">
        <v>12114000</v>
      </c>
    </row>
    <row r="103" spans="1:8" ht="24" customHeight="1" x14ac:dyDescent="0.25">
      <c r="A103" s="43" t="s">
        <v>195</v>
      </c>
      <c r="B103" s="44" t="s">
        <v>196</v>
      </c>
      <c r="C103" s="45">
        <f>C104+C106+C107+C109+C111</f>
        <v>7791.1399999999994</v>
      </c>
      <c r="D103" s="45">
        <f t="shared" si="3"/>
        <v>12041.966259999999</v>
      </c>
      <c r="E103" s="45">
        <f t="shared" si="4"/>
        <v>11803.885</v>
      </c>
      <c r="F103" s="46">
        <f t="shared" si="5"/>
        <v>0.98022903777842019</v>
      </c>
      <c r="G103" s="47">
        <v>12041966.26</v>
      </c>
      <c r="H103" s="47">
        <v>11803885</v>
      </c>
    </row>
    <row r="104" spans="1:8" ht="24" customHeight="1" x14ac:dyDescent="0.25">
      <c r="A104" s="43" t="s">
        <v>197</v>
      </c>
      <c r="B104" s="44" t="s">
        <v>198</v>
      </c>
      <c r="C104" s="45">
        <f>C105</f>
        <v>0</v>
      </c>
      <c r="D104" s="45">
        <f t="shared" si="3"/>
        <v>1697.002</v>
      </c>
      <c r="E104" s="45">
        <f t="shared" si="4"/>
        <v>1697.002</v>
      </c>
      <c r="F104" s="46">
        <f t="shared" si="5"/>
        <v>1</v>
      </c>
      <c r="G104" s="47">
        <v>1697002</v>
      </c>
      <c r="H104" s="47">
        <v>1697002</v>
      </c>
    </row>
    <row r="105" spans="1:8" ht="24" customHeight="1" x14ac:dyDescent="0.25">
      <c r="A105" s="43" t="s">
        <v>199</v>
      </c>
      <c r="B105" s="44" t="s">
        <v>200</v>
      </c>
      <c r="C105" s="45">
        <v>0</v>
      </c>
      <c r="D105" s="45">
        <f t="shared" si="3"/>
        <v>1697.002</v>
      </c>
      <c r="E105" s="45">
        <f t="shared" si="4"/>
        <v>1697.002</v>
      </c>
      <c r="F105" s="46">
        <f t="shared" si="5"/>
        <v>1</v>
      </c>
      <c r="G105" s="47">
        <v>1697002</v>
      </c>
      <c r="H105" s="47">
        <v>1697002</v>
      </c>
    </row>
    <row r="106" spans="1:8" ht="36" customHeight="1" x14ac:dyDescent="0.25">
      <c r="A106" s="43" t="s">
        <v>201</v>
      </c>
      <c r="B106" s="44" t="s">
        <v>202</v>
      </c>
      <c r="C106" s="45">
        <v>1530.6</v>
      </c>
      <c r="D106" s="45">
        <f t="shared" si="3"/>
        <v>1525.425</v>
      </c>
      <c r="E106" s="45">
        <f t="shared" si="4"/>
        <v>1501.2448100000001</v>
      </c>
      <c r="F106" s="46">
        <f t="shared" si="5"/>
        <v>0.98414855532064849</v>
      </c>
      <c r="G106" s="47">
        <v>1525425</v>
      </c>
      <c r="H106" s="47">
        <v>1501244.81</v>
      </c>
    </row>
    <row r="107" spans="1:8" ht="36" customHeight="1" x14ac:dyDescent="0.25">
      <c r="A107" s="43" t="s">
        <v>203</v>
      </c>
      <c r="B107" s="44" t="s">
        <v>204</v>
      </c>
      <c r="C107" s="45">
        <f>C108</f>
        <v>0</v>
      </c>
      <c r="D107" s="45">
        <f t="shared" si="3"/>
        <v>1637.73711</v>
      </c>
      <c r="E107" s="45">
        <f t="shared" si="4"/>
        <v>1423.8361399999999</v>
      </c>
      <c r="F107" s="46">
        <f t="shared" si="5"/>
        <v>0.8693923654206015</v>
      </c>
      <c r="G107" s="47">
        <v>1637737.11</v>
      </c>
      <c r="H107" s="47">
        <v>1423836.14</v>
      </c>
    </row>
    <row r="108" spans="1:8" ht="36" customHeight="1" x14ac:dyDescent="0.25">
      <c r="A108" s="43" t="s">
        <v>205</v>
      </c>
      <c r="B108" s="44" t="s">
        <v>206</v>
      </c>
      <c r="C108" s="45">
        <v>0</v>
      </c>
      <c r="D108" s="45">
        <f t="shared" si="3"/>
        <v>1637.73711</v>
      </c>
      <c r="E108" s="45">
        <f t="shared" si="4"/>
        <v>1423.8361399999999</v>
      </c>
      <c r="F108" s="46">
        <f t="shared" si="5"/>
        <v>0.8693923654206015</v>
      </c>
      <c r="G108" s="47">
        <v>1637737.11</v>
      </c>
      <c r="H108" s="47">
        <v>1423836.14</v>
      </c>
    </row>
    <row r="109" spans="1:8" ht="18.75" customHeight="1" x14ac:dyDescent="0.25">
      <c r="A109" s="43" t="s">
        <v>207</v>
      </c>
      <c r="B109" s="44" t="s">
        <v>208</v>
      </c>
      <c r="C109" s="45">
        <f>C110</f>
        <v>100</v>
      </c>
      <c r="D109" s="45">
        <f t="shared" si="3"/>
        <v>487.77800000000002</v>
      </c>
      <c r="E109" s="45">
        <f t="shared" si="4"/>
        <v>487.77800000000002</v>
      </c>
      <c r="F109" s="46">
        <f t="shared" si="5"/>
        <v>1</v>
      </c>
      <c r="G109" s="47">
        <v>487778</v>
      </c>
      <c r="H109" s="47">
        <v>487778</v>
      </c>
    </row>
    <row r="110" spans="1:8" ht="24" customHeight="1" x14ac:dyDescent="0.25">
      <c r="A110" s="43" t="s">
        <v>209</v>
      </c>
      <c r="B110" s="44" t="s">
        <v>210</v>
      </c>
      <c r="C110" s="45">
        <v>100</v>
      </c>
      <c r="D110" s="45">
        <f t="shared" si="3"/>
        <v>487.77800000000002</v>
      </c>
      <c r="E110" s="45">
        <f t="shared" si="4"/>
        <v>487.77800000000002</v>
      </c>
      <c r="F110" s="46">
        <f t="shared" si="5"/>
        <v>1</v>
      </c>
      <c r="G110" s="47">
        <v>487778</v>
      </c>
      <c r="H110" s="47">
        <v>487778</v>
      </c>
    </row>
    <row r="111" spans="1:8" ht="15" customHeight="1" x14ac:dyDescent="0.25">
      <c r="A111" s="43" t="s">
        <v>211</v>
      </c>
      <c r="B111" s="44" t="s">
        <v>212</v>
      </c>
      <c r="C111" s="45">
        <f>C112</f>
        <v>6160.54</v>
      </c>
      <c r="D111" s="45">
        <f t="shared" si="3"/>
        <v>6694.0241500000002</v>
      </c>
      <c r="E111" s="45">
        <f t="shared" si="4"/>
        <v>6694.02405</v>
      </c>
      <c r="F111" s="46">
        <f t="shared" si="5"/>
        <v>0.99999998506130272</v>
      </c>
      <c r="G111" s="47">
        <v>6694024.1500000004</v>
      </c>
      <c r="H111" s="47">
        <v>6694024.0499999998</v>
      </c>
    </row>
    <row r="112" spans="1:8" ht="14.25" customHeight="1" x14ac:dyDescent="0.25">
      <c r="A112" s="43" t="s">
        <v>213</v>
      </c>
      <c r="B112" s="44" t="s">
        <v>214</v>
      </c>
      <c r="C112" s="45">
        <v>6160.54</v>
      </c>
      <c r="D112" s="45">
        <f t="shared" si="3"/>
        <v>6694.0241500000002</v>
      </c>
      <c r="E112" s="45">
        <f t="shared" si="4"/>
        <v>6694.02405</v>
      </c>
      <c r="F112" s="46">
        <f t="shared" si="5"/>
        <v>0.99999998506130272</v>
      </c>
      <c r="G112" s="47">
        <v>6694024.1500000004</v>
      </c>
      <c r="H112" s="47">
        <v>6694024.0499999998</v>
      </c>
    </row>
    <row r="113" spans="1:8" ht="24" customHeight="1" x14ac:dyDescent="0.25">
      <c r="A113" s="43" t="s">
        <v>215</v>
      </c>
      <c r="B113" s="44" t="s">
        <v>216</v>
      </c>
      <c r="C113" s="45">
        <f>C114+C116+C118+C120</f>
        <v>120337.11</v>
      </c>
      <c r="D113" s="45">
        <f t="shared" si="3"/>
        <v>123048.84</v>
      </c>
      <c r="E113" s="45">
        <f t="shared" si="4"/>
        <v>122860.92854000001</v>
      </c>
      <c r="F113" s="46">
        <f t="shared" si="5"/>
        <v>0.99847287093482562</v>
      </c>
      <c r="G113" s="47">
        <v>123048840</v>
      </c>
      <c r="H113" s="47">
        <v>122860928.54000001</v>
      </c>
    </row>
    <row r="114" spans="1:8" ht="36" customHeight="1" x14ac:dyDescent="0.25">
      <c r="A114" s="43" t="s">
        <v>217</v>
      </c>
      <c r="B114" s="44" t="s">
        <v>218</v>
      </c>
      <c r="C114" s="45">
        <f>C115</f>
        <v>111808.16</v>
      </c>
      <c r="D114" s="45">
        <f t="shared" si="3"/>
        <v>114944.93</v>
      </c>
      <c r="E114" s="45">
        <f t="shared" si="4"/>
        <v>114944.93</v>
      </c>
      <c r="F114" s="46">
        <f t="shared" si="5"/>
        <v>1</v>
      </c>
      <c r="G114" s="47">
        <v>114944930</v>
      </c>
      <c r="H114" s="47">
        <v>114944930</v>
      </c>
    </row>
    <row r="115" spans="1:8" ht="36" customHeight="1" x14ac:dyDescent="0.25">
      <c r="A115" s="43" t="s">
        <v>219</v>
      </c>
      <c r="B115" s="44" t="s">
        <v>220</v>
      </c>
      <c r="C115" s="45">
        <f>103846.84+103.53+945.33+5779.05+438+695.19+0.22</f>
        <v>111808.16</v>
      </c>
      <c r="D115" s="45">
        <f t="shared" si="3"/>
        <v>114944.93</v>
      </c>
      <c r="E115" s="45">
        <f t="shared" si="4"/>
        <v>114944.93</v>
      </c>
      <c r="F115" s="46">
        <f t="shared" si="5"/>
        <v>1</v>
      </c>
      <c r="G115" s="47">
        <v>114944930</v>
      </c>
      <c r="H115" s="47">
        <v>114944930</v>
      </c>
    </row>
    <row r="116" spans="1:8" ht="39" customHeight="1" x14ac:dyDescent="0.25">
      <c r="A116" s="43" t="s">
        <v>221</v>
      </c>
      <c r="B116" s="44" t="s">
        <v>222</v>
      </c>
      <c r="C116" s="45">
        <f>C117</f>
        <v>7126.05</v>
      </c>
      <c r="D116" s="45">
        <f t="shared" si="3"/>
        <v>6701.01</v>
      </c>
      <c r="E116" s="45">
        <f t="shared" si="4"/>
        <v>6513.09854</v>
      </c>
      <c r="F116" s="46">
        <f t="shared" si="5"/>
        <v>0.97195774069879015</v>
      </c>
      <c r="G116" s="47">
        <v>6701010</v>
      </c>
      <c r="H116" s="47">
        <v>6513098.54</v>
      </c>
    </row>
    <row r="117" spans="1:8" ht="48" customHeight="1" x14ac:dyDescent="0.25">
      <c r="A117" s="43" t="s">
        <v>223</v>
      </c>
      <c r="B117" s="44" t="s">
        <v>224</v>
      </c>
      <c r="C117" s="45">
        <f>6544.21+581.84</f>
        <v>7126.05</v>
      </c>
      <c r="D117" s="45">
        <f t="shared" si="3"/>
        <v>6701.01</v>
      </c>
      <c r="E117" s="45">
        <f t="shared" si="4"/>
        <v>6513.09854</v>
      </c>
      <c r="F117" s="46">
        <f t="shared" si="5"/>
        <v>0.97195774069879015</v>
      </c>
      <c r="G117" s="47">
        <v>6701010</v>
      </c>
      <c r="H117" s="47">
        <v>6513098.54</v>
      </c>
    </row>
    <row r="118" spans="1:8" ht="36" customHeight="1" x14ac:dyDescent="0.25">
      <c r="A118" s="43" t="s">
        <v>225</v>
      </c>
      <c r="B118" s="44" t="s">
        <v>226</v>
      </c>
      <c r="C118" s="45">
        <f>C119</f>
        <v>735.9</v>
      </c>
      <c r="D118" s="45">
        <f t="shared" si="3"/>
        <v>735.9</v>
      </c>
      <c r="E118" s="45">
        <f t="shared" si="4"/>
        <v>735.9</v>
      </c>
      <c r="F118" s="46">
        <f t="shared" si="5"/>
        <v>1</v>
      </c>
      <c r="G118" s="47">
        <v>735900</v>
      </c>
      <c r="H118" s="47">
        <v>735900</v>
      </c>
    </row>
    <row r="119" spans="1:8" ht="35.25" customHeight="1" x14ac:dyDescent="0.25">
      <c r="A119" s="43" t="s">
        <v>227</v>
      </c>
      <c r="B119" s="44" t="s">
        <v>228</v>
      </c>
      <c r="C119" s="45">
        <v>735.9</v>
      </c>
      <c r="D119" s="45">
        <f t="shared" si="3"/>
        <v>735.9</v>
      </c>
      <c r="E119" s="45">
        <f t="shared" si="4"/>
        <v>735.9</v>
      </c>
      <c r="F119" s="46">
        <f t="shared" si="5"/>
        <v>1</v>
      </c>
      <c r="G119" s="47">
        <v>735900</v>
      </c>
      <c r="H119" s="47">
        <v>735900</v>
      </c>
    </row>
    <row r="120" spans="1:8" ht="24" customHeight="1" x14ac:dyDescent="0.25">
      <c r="A120" s="43" t="s">
        <v>229</v>
      </c>
      <c r="B120" s="44" t="s">
        <v>230</v>
      </c>
      <c r="C120" s="45">
        <f>C121</f>
        <v>667</v>
      </c>
      <c r="D120" s="45">
        <f t="shared" ref="D120:D127" si="6">G120/1000</f>
        <v>667</v>
      </c>
      <c r="E120" s="45">
        <f t="shared" ref="E120:E132" si="7">H120/1000</f>
        <v>667</v>
      </c>
      <c r="F120" s="46">
        <f t="shared" ref="F120:F127" si="8">E120/D120</f>
        <v>1</v>
      </c>
      <c r="G120" s="47">
        <v>667000</v>
      </c>
      <c r="H120" s="47">
        <v>667000</v>
      </c>
    </row>
    <row r="121" spans="1:8" ht="36" customHeight="1" x14ac:dyDescent="0.25">
      <c r="A121" s="43" t="s">
        <v>231</v>
      </c>
      <c r="B121" s="44" t="s">
        <v>232</v>
      </c>
      <c r="C121" s="45">
        <v>667</v>
      </c>
      <c r="D121" s="45">
        <f t="shared" si="6"/>
        <v>667</v>
      </c>
      <c r="E121" s="45">
        <f t="shared" si="7"/>
        <v>667</v>
      </c>
      <c r="F121" s="46">
        <f t="shared" si="8"/>
        <v>1</v>
      </c>
      <c r="G121" s="47">
        <v>667000</v>
      </c>
      <c r="H121" s="47">
        <v>667000</v>
      </c>
    </row>
    <row r="122" spans="1:8" ht="15" customHeight="1" x14ac:dyDescent="0.25">
      <c r="A122" s="43" t="s">
        <v>233</v>
      </c>
      <c r="B122" s="44" t="s">
        <v>234</v>
      </c>
      <c r="C122" s="45">
        <f>C123</f>
        <v>84522.36</v>
      </c>
      <c r="D122" s="45">
        <f t="shared" si="6"/>
        <v>84378.003260000012</v>
      </c>
      <c r="E122" s="45">
        <f t="shared" si="7"/>
        <v>76151.070019999999</v>
      </c>
      <c r="F122" s="46">
        <f t="shared" si="8"/>
        <v>0.90249907651109296</v>
      </c>
      <c r="G122" s="47">
        <v>84378003.260000005</v>
      </c>
      <c r="H122" s="47">
        <v>76151070.019999996</v>
      </c>
    </row>
    <row r="123" spans="1:8" ht="51.75" customHeight="1" x14ac:dyDescent="0.25">
      <c r="A123" s="43" t="s">
        <v>235</v>
      </c>
      <c r="B123" s="44" t="s">
        <v>236</v>
      </c>
      <c r="C123" s="45">
        <f>C124</f>
        <v>84522.36</v>
      </c>
      <c r="D123" s="45">
        <f t="shared" si="6"/>
        <v>84378.003260000012</v>
      </c>
      <c r="E123" s="45">
        <f t="shared" si="7"/>
        <v>76151.070019999999</v>
      </c>
      <c r="F123" s="46">
        <f t="shared" si="8"/>
        <v>0.90249907651109296</v>
      </c>
      <c r="G123" s="47">
        <v>84378003.260000005</v>
      </c>
      <c r="H123" s="47">
        <v>76151070.019999996</v>
      </c>
    </row>
    <row r="124" spans="1:8" ht="60" customHeight="1" x14ac:dyDescent="0.25">
      <c r="A124" s="43" t="s">
        <v>237</v>
      </c>
      <c r="B124" s="44" t="s">
        <v>238</v>
      </c>
      <c r="C124" s="45">
        <v>84522.36</v>
      </c>
      <c r="D124" s="45">
        <f t="shared" si="6"/>
        <v>84378.003260000012</v>
      </c>
      <c r="E124" s="45">
        <f t="shared" si="7"/>
        <v>76151.070019999999</v>
      </c>
      <c r="F124" s="46">
        <f t="shared" si="8"/>
        <v>0.90249907651109296</v>
      </c>
      <c r="G124" s="47">
        <v>84378003.260000005</v>
      </c>
      <c r="H124" s="47">
        <v>76151070.019999996</v>
      </c>
    </row>
    <row r="125" spans="1:8" ht="36" customHeight="1" x14ac:dyDescent="0.25">
      <c r="A125" s="43" t="s">
        <v>239</v>
      </c>
      <c r="B125" s="44" t="s">
        <v>240</v>
      </c>
      <c r="C125" s="45"/>
      <c r="D125" s="45">
        <f t="shared" si="6"/>
        <v>10300</v>
      </c>
      <c r="E125" s="45">
        <f t="shared" si="7"/>
        <v>10300</v>
      </c>
      <c r="F125" s="46">
        <f t="shared" si="8"/>
        <v>1</v>
      </c>
      <c r="G125" s="47">
        <v>10300000</v>
      </c>
      <c r="H125" s="47">
        <v>10300000</v>
      </c>
    </row>
    <row r="126" spans="1:8" ht="36" customHeight="1" x14ac:dyDescent="0.25">
      <c r="A126" s="43" t="s">
        <v>241</v>
      </c>
      <c r="B126" s="44" t="s">
        <v>242</v>
      </c>
      <c r="C126" s="45"/>
      <c r="D126" s="45">
        <f t="shared" si="6"/>
        <v>10300</v>
      </c>
      <c r="E126" s="45">
        <f t="shared" si="7"/>
        <v>10300</v>
      </c>
      <c r="F126" s="46">
        <f t="shared" si="8"/>
        <v>1</v>
      </c>
      <c r="G126" s="47">
        <v>10300000</v>
      </c>
      <c r="H126" s="47">
        <v>10300000</v>
      </c>
    </row>
    <row r="127" spans="1:8" ht="36" customHeight="1" x14ac:dyDescent="0.25">
      <c r="A127" s="43" t="s">
        <v>243</v>
      </c>
      <c r="B127" s="44" t="s">
        <v>244</v>
      </c>
      <c r="C127" s="45"/>
      <c r="D127" s="45">
        <f t="shared" si="6"/>
        <v>10300</v>
      </c>
      <c r="E127" s="45">
        <f t="shared" si="7"/>
        <v>10300</v>
      </c>
      <c r="F127" s="46">
        <f t="shared" si="8"/>
        <v>1</v>
      </c>
      <c r="G127" s="47">
        <v>10300000</v>
      </c>
      <c r="H127" s="47">
        <v>10300000</v>
      </c>
    </row>
    <row r="128" spans="1:8" ht="36" customHeight="1" x14ac:dyDescent="0.25">
      <c r="A128" s="43" t="s">
        <v>245</v>
      </c>
      <c r="B128" s="44" t="s">
        <v>246</v>
      </c>
      <c r="C128" s="45"/>
      <c r="D128" s="45">
        <v>0</v>
      </c>
      <c r="E128" s="45">
        <f t="shared" si="7"/>
        <v>-6641.5722699999997</v>
      </c>
      <c r="F128" s="46"/>
      <c r="G128" s="47" t="s">
        <v>13</v>
      </c>
      <c r="H128" s="47">
        <v>-6641572.2699999996</v>
      </c>
    </row>
    <row r="129" spans="1:8" ht="48" customHeight="1" x14ac:dyDescent="0.25">
      <c r="A129" s="43" t="s">
        <v>247</v>
      </c>
      <c r="B129" s="44" t="s">
        <v>248</v>
      </c>
      <c r="C129" s="45"/>
      <c r="D129" s="45">
        <v>0</v>
      </c>
      <c r="E129" s="45">
        <f t="shared" si="7"/>
        <v>-6641.5722699999997</v>
      </c>
      <c r="F129" s="46"/>
      <c r="G129" s="47" t="s">
        <v>13</v>
      </c>
      <c r="H129" s="47">
        <v>-6641572.2699999996</v>
      </c>
    </row>
    <row r="130" spans="1:8" ht="48" customHeight="1" x14ac:dyDescent="0.25">
      <c r="A130" s="43" t="s">
        <v>249</v>
      </c>
      <c r="B130" s="44" t="s">
        <v>250</v>
      </c>
      <c r="C130" s="45"/>
      <c r="D130" s="45">
        <v>0</v>
      </c>
      <c r="E130" s="45" t="e">
        <f t="shared" si="7"/>
        <v>#VALUE!</v>
      </c>
      <c r="F130" s="46"/>
      <c r="G130" s="47" t="s">
        <v>13</v>
      </c>
      <c r="H130" s="47" t="s">
        <v>13</v>
      </c>
    </row>
    <row r="131" spans="1:8" ht="60" customHeight="1" x14ac:dyDescent="0.25">
      <c r="A131" s="43" t="s">
        <v>425</v>
      </c>
      <c r="B131" s="44" t="s">
        <v>251</v>
      </c>
      <c r="C131" s="45"/>
      <c r="D131" s="45">
        <v>0</v>
      </c>
      <c r="E131" s="45">
        <f t="shared" si="7"/>
        <v>-5274.81095</v>
      </c>
      <c r="F131" s="46"/>
      <c r="G131" s="47" t="s">
        <v>13</v>
      </c>
      <c r="H131" s="47">
        <v>-5274810.95</v>
      </c>
    </row>
    <row r="132" spans="1:8" ht="48" customHeight="1" x14ac:dyDescent="0.25">
      <c r="A132" s="43" t="s">
        <v>252</v>
      </c>
      <c r="B132" s="44" t="s">
        <v>253</v>
      </c>
      <c r="C132" s="45"/>
      <c r="D132" s="45">
        <v>0</v>
      </c>
      <c r="E132" s="45">
        <f t="shared" si="7"/>
        <v>-1366.7613200000001</v>
      </c>
      <c r="F132" s="46"/>
      <c r="G132" s="47" t="s">
        <v>13</v>
      </c>
      <c r="H132" s="47">
        <v>-1366761.32</v>
      </c>
    </row>
    <row r="133" spans="1:8" hidden="1" x14ac:dyDescent="0.25">
      <c r="A133" s="48"/>
      <c r="B133" s="49"/>
      <c r="C133" s="50"/>
      <c r="D133" s="50"/>
      <c r="E133" s="50"/>
      <c r="F133" s="51"/>
      <c r="G133" s="52"/>
      <c r="H133" s="52"/>
    </row>
    <row r="134" spans="1:8" hidden="1" x14ac:dyDescent="0.25">
      <c r="A134" s="48"/>
      <c r="B134" s="48"/>
      <c r="C134" s="53"/>
      <c r="D134" s="53"/>
      <c r="E134" s="53"/>
      <c r="F134" s="54"/>
      <c r="G134" s="55"/>
      <c r="H134" s="55"/>
    </row>
  </sheetData>
  <mergeCells count="6">
    <mergeCell ref="C6:E6"/>
    <mergeCell ref="A5:F5"/>
    <mergeCell ref="A1:G1"/>
    <mergeCell ref="A2:G2"/>
    <mergeCell ref="A3:G3"/>
    <mergeCell ref="A4:G4"/>
  </mergeCells>
  <pageMargins left="0.78740157480314965" right="0.19685039370078741" top="0.59055118110236227" bottom="0.39370078740157483" header="0" footer="0"/>
  <pageSetup paperSize="9" scale="8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0"/>
  <sheetViews>
    <sheetView workbookViewId="0">
      <selection activeCell="H10" sqref="H10"/>
    </sheetView>
  </sheetViews>
  <sheetFormatPr defaultRowHeight="15" outlineLevelRow="4" x14ac:dyDescent="0.25"/>
  <cols>
    <col min="1" max="1" width="40" style="31" customWidth="1"/>
    <col min="2" max="3" width="7.7109375" style="77" customWidth="1"/>
    <col min="4" max="4" width="10.7109375" style="77" customWidth="1"/>
    <col min="5" max="5" width="6.28515625" style="77" customWidth="1"/>
    <col min="6" max="6" width="12.7109375" style="77" customWidth="1"/>
    <col min="7" max="7" width="11.7109375" style="77" customWidth="1"/>
    <col min="8" max="8" width="11.7109375" style="31" customWidth="1"/>
    <col min="9" max="16384" width="9.140625" style="31"/>
  </cols>
  <sheetData>
    <row r="1" spans="1:8" x14ac:dyDescent="0.25">
      <c r="A1" s="165" t="s">
        <v>1012</v>
      </c>
      <c r="B1" s="165"/>
      <c r="C1" s="165"/>
      <c r="D1" s="165"/>
      <c r="E1" s="165"/>
      <c r="F1" s="165"/>
      <c r="G1" s="166"/>
      <c r="H1" s="166"/>
    </row>
    <row r="2" spans="1:8" ht="15" customHeight="1" x14ac:dyDescent="0.25">
      <c r="A2" s="165" t="s">
        <v>1013</v>
      </c>
      <c r="B2" s="165"/>
      <c r="C2" s="165"/>
      <c r="D2" s="165"/>
      <c r="E2" s="165"/>
      <c r="F2" s="165"/>
      <c r="G2" s="166"/>
      <c r="H2" s="166"/>
    </row>
    <row r="3" spans="1:8" ht="15" customHeight="1" x14ac:dyDescent="0.25">
      <c r="A3" s="165" t="s">
        <v>1014</v>
      </c>
      <c r="B3" s="165"/>
      <c r="C3" s="165"/>
      <c r="D3" s="165"/>
      <c r="E3" s="165"/>
      <c r="F3" s="165"/>
      <c r="G3" s="166"/>
      <c r="H3" s="166"/>
    </row>
    <row r="4" spans="1:8" ht="15" customHeight="1" x14ac:dyDescent="0.25">
      <c r="A4" s="165" t="s">
        <v>1015</v>
      </c>
      <c r="B4" s="165"/>
      <c r="C4" s="165"/>
      <c r="D4" s="165"/>
      <c r="E4" s="165"/>
      <c r="F4" s="165"/>
      <c r="G4" s="166"/>
      <c r="H4" s="166"/>
    </row>
    <row r="5" spans="1:8" ht="15" customHeight="1" x14ac:dyDescent="0.25">
      <c r="A5" s="65"/>
      <c r="B5" s="67"/>
      <c r="C5" s="67"/>
      <c r="D5" s="67"/>
      <c r="E5" s="68"/>
      <c r="F5" s="67"/>
      <c r="G5" s="69"/>
      <c r="H5" s="66"/>
    </row>
    <row r="6" spans="1:8" ht="45.75" customHeight="1" x14ac:dyDescent="0.25">
      <c r="A6" s="167" t="s">
        <v>1016</v>
      </c>
      <c r="B6" s="167"/>
      <c r="C6" s="167"/>
      <c r="D6" s="167"/>
      <c r="E6" s="167"/>
      <c r="F6" s="167"/>
      <c r="G6" s="168"/>
      <c r="H6" s="168"/>
    </row>
    <row r="7" spans="1:8" ht="15.75" customHeight="1" x14ac:dyDescent="0.25">
      <c r="A7" s="169"/>
      <c r="B7" s="170"/>
      <c r="C7" s="170"/>
      <c r="D7" s="170"/>
      <c r="E7" s="170"/>
      <c r="F7" s="170"/>
      <c r="G7" s="171"/>
      <c r="H7" s="171"/>
    </row>
    <row r="8" spans="1:8" ht="12.75" customHeight="1" thickBot="1" x14ac:dyDescent="0.3">
      <c r="A8" s="174" t="s">
        <v>427</v>
      </c>
      <c r="B8" s="175"/>
      <c r="C8" s="175"/>
      <c r="D8" s="175"/>
      <c r="E8" s="175"/>
      <c r="F8" s="175"/>
      <c r="G8" s="175"/>
      <c r="H8" s="175"/>
    </row>
    <row r="9" spans="1:8" s="77" customFormat="1" ht="39.75" customHeight="1" thickBot="1" x14ac:dyDescent="0.3">
      <c r="A9" s="84" t="s">
        <v>414</v>
      </c>
      <c r="B9" s="85" t="s">
        <v>428</v>
      </c>
      <c r="C9" s="85" t="s">
        <v>429</v>
      </c>
      <c r="D9" s="85" t="s">
        <v>430</v>
      </c>
      <c r="E9" s="85" t="s">
        <v>431</v>
      </c>
      <c r="F9" s="85" t="s">
        <v>417</v>
      </c>
      <c r="G9" s="85" t="s">
        <v>418</v>
      </c>
      <c r="H9" s="86" t="s">
        <v>1286</v>
      </c>
    </row>
    <row r="10" spans="1:8" ht="38.25" x14ac:dyDescent="0.25">
      <c r="A10" s="156" t="s">
        <v>432</v>
      </c>
      <c r="B10" s="88" t="s">
        <v>11</v>
      </c>
      <c r="C10" s="88"/>
      <c r="D10" s="88"/>
      <c r="E10" s="88"/>
      <c r="F10" s="89">
        <v>20970.0275</v>
      </c>
      <c r="G10" s="89">
        <v>20270.456119999999</v>
      </c>
      <c r="H10" s="157">
        <v>0.96663946291915925</v>
      </c>
    </row>
    <row r="11" spans="1:8" outlineLevel="1" x14ac:dyDescent="0.25">
      <c r="A11" s="59" t="s">
        <v>434</v>
      </c>
      <c r="B11" s="72" t="s">
        <v>11</v>
      </c>
      <c r="C11" s="72" t="s">
        <v>435</v>
      </c>
      <c r="D11" s="72"/>
      <c r="E11" s="72"/>
      <c r="F11" s="73">
        <v>883.29549999999995</v>
      </c>
      <c r="G11" s="73">
        <v>835.44799999999998</v>
      </c>
      <c r="H11" s="60">
        <v>0.94583069878653292</v>
      </c>
    </row>
    <row r="12" spans="1:8" outlineLevel="2" x14ac:dyDescent="0.25">
      <c r="A12" s="59" t="s">
        <v>436</v>
      </c>
      <c r="B12" s="72" t="s">
        <v>11</v>
      </c>
      <c r="C12" s="72" t="s">
        <v>437</v>
      </c>
      <c r="D12" s="72"/>
      <c r="E12" s="72"/>
      <c r="F12" s="73">
        <v>883.29549999999995</v>
      </c>
      <c r="G12" s="73">
        <v>835.44799999999998</v>
      </c>
      <c r="H12" s="60">
        <v>0.94583069878653292</v>
      </c>
    </row>
    <row r="13" spans="1:8" outlineLevel="3" x14ac:dyDescent="0.25">
      <c r="A13" s="59" t="s">
        <v>438</v>
      </c>
      <c r="B13" s="72" t="s">
        <v>11</v>
      </c>
      <c r="C13" s="72" t="s">
        <v>437</v>
      </c>
      <c r="D13" s="72" t="s">
        <v>439</v>
      </c>
      <c r="E13" s="72"/>
      <c r="F13" s="73">
        <v>84.2</v>
      </c>
      <c r="G13" s="73">
        <v>66.418000000000006</v>
      </c>
      <c r="H13" s="60">
        <v>0.78881235154394302</v>
      </c>
    </row>
    <row r="14" spans="1:8" ht="38.25" outlineLevel="4" x14ac:dyDescent="0.25">
      <c r="A14" s="59" t="s">
        <v>440</v>
      </c>
      <c r="B14" s="72" t="s">
        <v>11</v>
      </c>
      <c r="C14" s="72" t="s">
        <v>437</v>
      </c>
      <c r="D14" s="72" t="s">
        <v>439</v>
      </c>
      <c r="E14" s="72" t="s">
        <v>441</v>
      </c>
      <c r="F14" s="73">
        <v>44.728000000000002</v>
      </c>
      <c r="G14" s="73">
        <v>44.728000000000002</v>
      </c>
      <c r="H14" s="60">
        <v>1</v>
      </c>
    </row>
    <row r="15" spans="1:8" ht="38.25" outlineLevel="4" x14ac:dyDescent="0.25">
      <c r="A15" s="59" t="s">
        <v>442</v>
      </c>
      <c r="B15" s="72" t="s">
        <v>11</v>
      </c>
      <c r="C15" s="72" t="s">
        <v>437</v>
      </c>
      <c r="D15" s="72" t="s">
        <v>439</v>
      </c>
      <c r="E15" s="72" t="s">
        <v>443</v>
      </c>
      <c r="F15" s="73">
        <v>39.472000000000001</v>
      </c>
      <c r="G15" s="73">
        <v>21.69</v>
      </c>
      <c r="H15" s="60">
        <v>0.54950344548034047</v>
      </c>
    </row>
    <row r="16" spans="1:8" ht="38.25" outlineLevel="3" x14ac:dyDescent="0.25">
      <c r="A16" s="59" t="s">
        <v>444</v>
      </c>
      <c r="B16" s="72" t="s">
        <v>11</v>
      </c>
      <c r="C16" s="72" t="s">
        <v>437</v>
      </c>
      <c r="D16" s="72" t="s">
        <v>445</v>
      </c>
      <c r="E16" s="72"/>
      <c r="F16" s="73">
        <v>571.20000000000005</v>
      </c>
      <c r="G16" s="73">
        <v>571.20000000000005</v>
      </c>
      <c r="H16" s="60">
        <v>1</v>
      </c>
    </row>
    <row r="17" spans="1:8" ht="38.25" outlineLevel="4" x14ac:dyDescent="0.25">
      <c r="A17" s="59" t="s">
        <v>442</v>
      </c>
      <c r="B17" s="72" t="s">
        <v>11</v>
      </c>
      <c r="C17" s="72" t="s">
        <v>437</v>
      </c>
      <c r="D17" s="72" t="s">
        <v>445</v>
      </c>
      <c r="E17" s="72" t="s">
        <v>443</v>
      </c>
      <c r="F17" s="73">
        <v>571.20000000000005</v>
      </c>
      <c r="G17" s="73">
        <v>571.20000000000005</v>
      </c>
      <c r="H17" s="60">
        <v>1</v>
      </c>
    </row>
    <row r="18" spans="1:8" ht="25.5" outlineLevel="3" x14ac:dyDescent="0.25">
      <c r="A18" s="59" t="s">
        <v>446</v>
      </c>
      <c r="B18" s="72" t="s">
        <v>11</v>
      </c>
      <c r="C18" s="72" t="s">
        <v>437</v>
      </c>
      <c r="D18" s="72" t="s">
        <v>447</v>
      </c>
      <c r="E18" s="72"/>
      <c r="F18" s="73">
        <v>67.83</v>
      </c>
      <c r="G18" s="73">
        <v>67.83</v>
      </c>
      <c r="H18" s="60">
        <v>1</v>
      </c>
    </row>
    <row r="19" spans="1:8" ht="38.25" outlineLevel="4" x14ac:dyDescent="0.25">
      <c r="A19" s="59" t="s">
        <v>442</v>
      </c>
      <c r="B19" s="72" t="s">
        <v>11</v>
      </c>
      <c r="C19" s="72" t="s">
        <v>437</v>
      </c>
      <c r="D19" s="72" t="s">
        <v>447</v>
      </c>
      <c r="E19" s="72" t="s">
        <v>443</v>
      </c>
      <c r="F19" s="73">
        <v>67.83</v>
      </c>
      <c r="G19" s="73">
        <v>67.83</v>
      </c>
      <c r="H19" s="60">
        <v>1</v>
      </c>
    </row>
    <row r="20" spans="1:8" outlineLevel="3" x14ac:dyDescent="0.25">
      <c r="A20" s="59" t="s">
        <v>438</v>
      </c>
      <c r="B20" s="72" t="s">
        <v>11</v>
      </c>
      <c r="C20" s="72" t="s">
        <v>437</v>
      </c>
      <c r="D20" s="72" t="s">
        <v>448</v>
      </c>
      <c r="E20" s="72"/>
      <c r="F20" s="73">
        <v>160.06549999999999</v>
      </c>
      <c r="G20" s="73">
        <v>130</v>
      </c>
      <c r="H20" s="60">
        <v>0.81216751892194128</v>
      </c>
    </row>
    <row r="21" spans="1:8" ht="38.25" outlineLevel="4" x14ac:dyDescent="0.25">
      <c r="A21" s="59" t="s">
        <v>442</v>
      </c>
      <c r="B21" s="72" t="s">
        <v>11</v>
      </c>
      <c r="C21" s="72" t="s">
        <v>437</v>
      </c>
      <c r="D21" s="72" t="s">
        <v>448</v>
      </c>
      <c r="E21" s="72" t="s">
        <v>443</v>
      </c>
      <c r="F21" s="73">
        <v>160.06549999999999</v>
      </c>
      <c r="G21" s="73">
        <v>130</v>
      </c>
      <c r="H21" s="60">
        <v>0.81216751892194128</v>
      </c>
    </row>
    <row r="22" spans="1:8" outlineLevel="1" x14ac:dyDescent="0.25">
      <c r="A22" s="59" t="s">
        <v>449</v>
      </c>
      <c r="B22" s="72" t="s">
        <v>11</v>
      </c>
      <c r="C22" s="72" t="s">
        <v>450</v>
      </c>
      <c r="D22" s="72"/>
      <c r="E22" s="72"/>
      <c r="F22" s="73">
        <v>20086.732</v>
      </c>
      <c r="G22" s="73">
        <v>19435.008119999999</v>
      </c>
      <c r="H22" s="60">
        <v>0.96755450911576857</v>
      </c>
    </row>
    <row r="23" spans="1:8" outlineLevel="2" x14ac:dyDescent="0.25">
      <c r="A23" s="59" t="s">
        <v>451</v>
      </c>
      <c r="B23" s="72" t="s">
        <v>11</v>
      </c>
      <c r="C23" s="72" t="s">
        <v>452</v>
      </c>
      <c r="D23" s="72"/>
      <c r="E23" s="72"/>
      <c r="F23" s="73">
        <v>469.2</v>
      </c>
      <c r="G23" s="73">
        <v>441</v>
      </c>
      <c r="H23" s="60">
        <v>0.93989769820971869</v>
      </c>
    </row>
    <row r="24" spans="1:8" ht="38.25" outlineLevel="3" x14ac:dyDescent="0.25">
      <c r="A24" s="59" t="s">
        <v>453</v>
      </c>
      <c r="B24" s="72" t="s">
        <v>11</v>
      </c>
      <c r="C24" s="72" t="s">
        <v>452</v>
      </c>
      <c r="D24" s="72" t="s">
        <v>454</v>
      </c>
      <c r="E24" s="72"/>
      <c r="F24" s="73">
        <v>469.2</v>
      </c>
      <c r="G24" s="73">
        <v>441</v>
      </c>
      <c r="H24" s="60">
        <v>0.93989769820971869</v>
      </c>
    </row>
    <row r="25" spans="1:8" ht="25.5" outlineLevel="4" x14ac:dyDescent="0.25">
      <c r="A25" s="59" t="s">
        <v>455</v>
      </c>
      <c r="B25" s="72" t="s">
        <v>11</v>
      </c>
      <c r="C25" s="72" t="s">
        <v>452</v>
      </c>
      <c r="D25" s="72" t="s">
        <v>454</v>
      </c>
      <c r="E25" s="72" t="s">
        <v>456</v>
      </c>
      <c r="F25" s="73">
        <v>469.2</v>
      </c>
      <c r="G25" s="73">
        <v>441</v>
      </c>
      <c r="H25" s="60">
        <v>0.93989769820971869</v>
      </c>
    </row>
    <row r="26" spans="1:8" outlineLevel="2" x14ac:dyDescent="0.25">
      <c r="A26" s="59" t="s">
        <v>457</v>
      </c>
      <c r="B26" s="72" t="s">
        <v>11</v>
      </c>
      <c r="C26" s="72" t="s">
        <v>458</v>
      </c>
      <c r="D26" s="72"/>
      <c r="E26" s="72"/>
      <c r="F26" s="73">
        <v>0</v>
      </c>
      <c r="G26" s="73">
        <v>0</v>
      </c>
      <c r="H26" s="60">
        <v>0</v>
      </c>
    </row>
    <row r="27" spans="1:8" ht="51" outlineLevel="3" x14ac:dyDescent="0.25">
      <c r="A27" s="59" t="s">
        <v>459</v>
      </c>
      <c r="B27" s="72" t="s">
        <v>11</v>
      </c>
      <c r="C27" s="72" t="s">
        <v>458</v>
      </c>
      <c r="D27" s="72" t="s">
        <v>460</v>
      </c>
      <c r="E27" s="72"/>
      <c r="F27" s="73">
        <v>0</v>
      </c>
      <c r="G27" s="73">
        <v>0</v>
      </c>
      <c r="H27" s="60">
        <v>0</v>
      </c>
    </row>
    <row r="28" spans="1:8" ht="63.75" outlineLevel="4" x14ac:dyDescent="0.25">
      <c r="A28" s="59" t="s">
        <v>461</v>
      </c>
      <c r="B28" s="72" t="s">
        <v>11</v>
      </c>
      <c r="C28" s="72" t="s">
        <v>458</v>
      </c>
      <c r="D28" s="72" t="s">
        <v>460</v>
      </c>
      <c r="E28" s="72" t="s">
        <v>462</v>
      </c>
      <c r="F28" s="73">
        <v>0</v>
      </c>
      <c r="G28" s="73">
        <v>0</v>
      </c>
      <c r="H28" s="60">
        <v>0</v>
      </c>
    </row>
    <row r="29" spans="1:8" outlineLevel="2" x14ac:dyDescent="0.25">
      <c r="A29" s="59" t="s">
        <v>463</v>
      </c>
      <c r="B29" s="72" t="s">
        <v>11</v>
      </c>
      <c r="C29" s="72" t="s">
        <v>464</v>
      </c>
      <c r="D29" s="72"/>
      <c r="E29" s="72"/>
      <c r="F29" s="73">
        <v>6397.1279999999997</v>
      </c>
      <c r="G29" s="73">
        <v>5995.8049899999996</v>
      </c>
      <c r="H29" s="60">
        <v>0.93726512741342682</v>
      </c>
    </row>
    <row r="30" spans="1:8" ht="51" outlineLevel="3" x14ac:dyDescent="0.25">
      <c r="A30" s="59" t="s">
        <v>465</v>
      </c>
      <c r="B30" s="72" t="s">
        <v>11</v>
      </c>
      <c r="C30" s="72" t="s">
        <v>464</v>
      </c>
      <c r="D30" s="72" t="s">
        <v>466</v>
      </c>
      <c r="E30" s="72"/>
      <c r="F30" s="73">
        <v>33.825000000000003</v>
      </c>
      <c r="G30" s="73">
        <v>15.10713</v>
      </c>
      <c r="H30" s="60">
        <v>0.44662616407982264</v>
      </c>
    </row>
    <row r="31" spans="1:8" ht="38.25" outlineLevel="4" x14ac:dyDescent="0.25">
      <c r="A31" s="59" t="s">
        <v>442</v>
      </c>
      <c r="B31" s="72" t="s">
        <v>11</v>
      </c>
      <c r="C31" s="72" t="s">
        <v>464</v>
      </c>
      <c r="D31" s="72" t="s">
        <v>466</v>
      </c>
      <c r="E31" s="72" t="s">
        <v>443</v>
      </c>
      <c r="F31" s="73">
        <v>33.825000000000003</v>
      </c>
      <c r="G31" s="73">
        <v>15.10713</v>
      </c>
      <c r="H31" s="60">
        <v>0.44662616407982264</v>
      </c>
    </row>
    <row r="32" spans="1:8" ht="25.5" outlineLevel="3" x14ac:dyDescent="0.25">
      <c r="A32" s="59" t="s">
        <v>467</v>
      </c>
      <c r="B32" s="72" t="s">
        <v>11</v>
      </c>
      <c r="C32" s="72" t="s">
        <v>464</v>
      </c>
      <c r="D32" s="72" t="s">
        <v>468</v>
      </c>
      <c r="E32" s="72"/>
      <c r="F32" s="73">
        <v>379.9</v>
      </c>
      <c r="G32" s="73">
        <v>312.90129999999999</v>
      </c>
      <c r="H32" s="60">
        <v>0.82364122137404583</v>
      </c>
    </row>
    <row r="33" spans="1:8" ht="38.25" outlineLevel="4" x14ac:dyDescent="0.25">
      <c r="A33" s="59" t="s">
        <v>440</v>
      </c>
      <c r="B33" s="72" t="s">
        <v>11</v>
      </c>
      <c r="C33" s="72" t="s">
        <v>464</v>
      </c>
      <c r="D33" s="72" t="s">
        <v>468</v>
      </c>
      <c r="E33" s="72" t="s">
        <v>441</v>
      </c>
      <c r="F33" s="73">
        <v>379.9</v>
      </c>
      <c r="G33" s="73">
        <v>312.90129999999999</v>
      </c>
      <c r="H33" s="60">
        <v>0.82364122137404583</v>
      </c>
    </row>
    <row r="34" spans="1:8" ht="38.25" outlineLevel="3" x14ac:dyDescent="0.25">
      <c r="A34" s="59" t="s">
        <v>469</v>
      </c>
      <c r="B34" s="72" t="s">
        <v>11</v>
      </c>
      <c r="C34" s="72" t="s">
        <v>464</v>
      </c>
      <c r="D34" s="72" t="s">
        <v>470</v>
      </c>
      <c r="E34" s="72"/>
      <c r="F34" s="73">
        <v>495</v>
      </c>
      <c r="G34" s="73">
        <v>479.17</v>
      </c>
      <c r="H34" s="60">
        <v>0.968020202020202</v>
      </c>
    </row>
    <row r="35" spans="1:8" ht="38.25" outlineLevel="4" x14ac:dyDescent="0.25">
      <c r="A35" s="59" t="s">
        <v>471</v>
      </c>
      <c r="B35" s="72" t="s">
        <v>11</v>
      </c>
      <c r="C35" s="72" t="s">
        <v>464</v>
      </c>
      <c r="D35" s="72" t="s">
        <v>470</v>
      </c>
      <c r="E35" s="72" t="s">
        <v>472</v>
      </c>
      <c r="F35" s="73">
        <v>428.03</v>
      </c>
      <c r="G35" s="73">
        <v>412.2</v>
      </c>
      <c r="H35" s="60">
        <v>0.9630166109852113</v>
      </c>
    </row>
    <row r="36" spans="1:8" ht="38.25" outlineLevel="4" x14ac:dyDescent="0.25">
      <c r="A36" s="59" t="s">
        <v>442</v>
      </c>
      <c r="B36" s="72" t="s">
        <v>11</v>
      </c>
      <c r="C36" s="72" t="s">
        <v>464</v>
      </c>
      <c r="D36" s="72" t="s">
        <v>470</v>
      </c>
      <c r="E36" s="72" t="s">
        <v>443</v>
      </c>
      <c r="F36" s="73">
        <v>66.97</v>
      </c>
      <c r="G36" s="73">
        <v>66.97</v>
      </c>
      <c r="H36" s="60">
        <v>1</v>
      </c>
    </row>
    <row r="37" spans="1:8" ht="51" outlineLevel="3" x14ac:dyDescent="0.25">
      <c r="A37" s="59" t="s">
        <v>473</v>
      </c>
      <c r="B37" s="72" t="s">
        <v>11</v>
      </c>
      <c r="C37" s="72" t="s">
        <v>464</v>
      </c>
      <c r="D37" s="72" t="s">
        <v>474</v>
      </c>
      <c r="E37" s="72"/>
      <c r="F37" s="73">
        <v>75</v>
      </c>
      <c r="G37" s="73">
        <v>50.184159999999999</v>
      </c>
      <c r="H37" s="60">
        <v>0.66912213333333337</v>
      </c>
    </row>
    <row r="38" spans="1:8" ht="38.25" outlineLevel="4" x14ac:dyDescent="0.25">
      <c r="A38" s="59" t="s">
        <v>471</v>
      </c>
      <c r="B38" s="72" t="s">
        <v>11</v>
      </c>
      <c r="C38" s="72" t="s">
        <v>464</v>
      </c>
      <c r="D38" s="72" t="s">
        <v>474</v>
      </c>
      <c r="E38" s="72" t="s">
        <v>472</v>
      </c>
      <c r="F38" s="73">
        <v>75</v>
      </c>
      <c r="G38" s="73">
        <v>50.184159999999999</v>
      </c>
      <c r="H38" s="60">
        <v>0.66912213333333337</v>
      </c>
    </row>
    <row r="39" spans="1:8" ht="76.5" outlineLevel="3" x14ac:dyDescent="0.25">
      <c r="A39" s="59" t="s">
        <v>475</v>
      </c>
      <c r="B39" s="72" t="s">
        <v>11</v>
      </c>
      <c r="C39" s="72" t="s">
        <v>464</v>
      </c>
      <c r="D39" s="72" t="s">
        <v>476</v>
      </c>
      <c r="E39" s="72"/>
      <c r="F39" s="73">
        <v>8.4030000000000005</v>
      </c>
      <c r="G39" s="73">
        <v>0</v>
      </c>
      <c r="H39" s="60">
        <v>0</v>
      </c>
    </row>
    <row r="40" spans="1:8" ht="38.25" outlineLevel="4" x14ac:dyDescent="0.25">
      <c r="A40" s="59" t="s">
        <v>440</v>
      </c>
      <c r="B40" s="72" t="s">
        <v>11</v>
      </c>
      <c r="C40" s="72" t="s">
        <v>464</v>
      </c>
      <c r="D40" s="72" t="s">
        <v>476</v>
      </c>
      <c r="E40" s="72" t="s">
        <v>441</v>
      </c>
      <c r="F40" s="73">
        <v>8.4030000000000005</v>
      </c>
      <c r="G40" s="73">
        <v>0</v>
      </c>
      <c r="H40" s="60">
        <v>0</v>
      </c>
    </row>
    <row r="41" spans="1:8" ht="25.5" outlineLevel="3" x14ac:dyDescent="0.25">
      <c r="A41" s="59" t="s">
        <v>477</v>
      </c>
      <c r="B41" s="72" t="s">
        <v>11</v>
      </c>
      <c r="C41" s="72" t="s">
        <v>464</v>
      </c>
      <c r="D41" s="72" t="s">
        <v>478</v>
      </c>
      <c r="E41" s="72"/>
      <c r="F41" s="73">
        <v>600</v>
      </c>
      <c r="G41" s="73">
        <v>510</v>
      </c>
      <c r="H41" s="60">
        <v>0.85</v>
      </c>
    </row>
    <row r="42" spans="1:8" ht="38.25" outlineLevel="4" x14ac:dyDescent="0.25">
      <c r="A42" s="59" t="s">
        <v>471</v>
      </c>
      <c r="B42" s="72" t="s">
        <v>11</v>
      </c>
      <c r="C42" s="72" t="s">
        <v>464</v>
      </c>
      <c r="D42" s="72" t="s">
        <v>478</v>
      </c>
      <c r="E42" s="72" t="s">
        <v>472</v>
      </c>
      <c r="F42" s="73">
        <v>600</v>
      </c>
      <c r="G42" s="73">
        <v>510</v>
      </c>
      <c r="H42" s="60">
        <v>0.85</v>
      </c>
    </row>
    <row r="43" spans="1:8" ht="38.25" outlineLevel="3" x14ac:dyDescent="0.25">
      <c r="A43" s="59" t="s">
        <v>479</v>
      </c>
      <c r="B43" s="72" t="s">
        <v>11</v>
      </c>
      <c r="C43" s="72" t="s">
        <v>464</v>
      </c>
      <c r="D43" s="72" t="s">
        <v>480</v>
      </c>
      <c r="E43" s="72"/>
      <c r="F43" s="73">
        <v>905</v>
      </c>
      <c r="G43" s="73">
        <v>733.67915000000005</v>
      </c>
      <c r="H43" s="60">
        <v>0.81069519337016571</v>
      </c>
    </row>
    <row r="44" spans="1:8" ht="38.25" outlineLevel="4" x14ac:dyDescent="0.25">
      <c r="A44" s="59" t="s">
        <v>440</v>
      </c>
      <c r="B44" s="72" t="s">
        <v>11</v>
      </c>
      <c r="C44" s="72" t="s">
        <v>464</v>
      </c>
      <c r="D44" s="72" t="s">
        <v>480</v>
      </c>
      <c r="E44" s="72" t="s">
        <v>441</v>
      </c>
      <c r="F44" s="73">
        <v>905</v>
      </c>
      <c r="G44" s="73">
        <v>733.67915000000005</v>
      </c>
      <c r="H44" s="60">
        <v>0.81069519337016571</v>
      </c>
    </row>
    <row r="45" spans="1:8" ht="38.25" outlineLevel="3" x14ac:dyDescent="0.25">
      <c r="A45" s="59" t="s">
        <v>481</v>
      </c>
      <c r="B45" s="72" t="s">
        <v>11</v>
      </c>
      <c r="C45" s="72" t="s">
        <v>464</v>
      </c>
      <c r="D45" s="72" t="s">
        <v>482</v>
      </c>
      <c r="E45" s="72"/>
      <c r="F45" s="73">
        <v>300</v>
      </c>
      <c r="G45" s="73">
        <v>294.76325000000003</v>
      </c>
      <c r="H45" s="60">
        <v>0.98254416666666666</v>
      </c>
    </row>
    <row r="46" spans="1:8" ht="38.25" outlineLevel="4" x14ac:dyDescent="0.25">
      <c r="A46" s="59" t="s">
        <v>440</v>
      </c>
      <c r="B46" s="72" t="s">
        <v>11</v>
      </c>
      <c r="C46" s="72" t="s">
        <v>464</v>
      </c>
      <c r="D46" s="72" t="s">
        <v>482</v>
      </c>
      <c r="E46" s="72" t="s">
        <v>441</v>
      </c>
      <c r="F46" s="73">
        <v>300</v>
      </c>
      <c r="G46" s="73">
        <v>294.76325000000003</v>
      </c>
      <c r="H46" s="60">
        <v>0.98254416666666666</v>
      </c>
    </row>
    <row r="47" spans="1:8" ht="51" outlineLevel="3" x14ac:dyDescent="0.25">
      <c r="A47" s="59" t="s">
        <v>483</v>
      </c>
      <c r="B47" s="72" t="s">
        <v>11</v>
      </c>
      <c r="C47" s="72" t="s">
        <v>464</v>
      </c>
      <c r="D47" s="72" t="s">
        <v>484</v>
      </c>
      <c r="E47" s="72"/>
      <c r="F47" s="73">
        <v>135</v>
      </c>
      <c r="G47" s="73">
        <v>135</v>
      </c>
      <c r="H47" s="60">
        <v>1</v>
      </c>
    </row>
    <row r="48" spans="1:8" ht="25.5" outlineLevel="4" x14ac:dyDescent="0.25">
      <c r="A48" s="59" t="s">
        <v>485</v>
      </c>
      <c r="B48" s="72" t="s">
        <v>11</v>
      </c>
      <c r="C48" s="72" t="s">
        <v>464</v>
      </c>
      <c r="D48" s="72" t="s">
        <v>484</v>
      </c>
      <c r="E48" s="72" t="s">
        <v>486</v>
      </c>
      <c r="F48" s="73">
        <v>135</v>
      </c>
      <c r="G48" s="73">
        <v>135</v>
      </c>
      <c r="H48" s="60">
        <v>1</v>
      </c>
    </row>
    <row r="49" spans="1:8" ht="25.5" outlineLevel="3" x14ac:dyDescent="0.25">
      <c r="A49" s="59" t="s">
        <v>487</v>
      </c>
      <c r="B49" s="72" t="s">
        <v>11</v>
      </c>
      <c r="C49" s="72" t="s">
        <v>464</v>
      </c>
      <c r="D49" s="72" t="s">
        <v>488</v>
      </c>
      <c r="E49" s="72"/>
      <c r="F49" s="73">
        <v>1767.998</v>
      </c>
      <c r="G49" s="73">
        <v>1767.998</v>
      </c>
      <c r="H49" s="60">
        <v>1</v>
      </c>
    </row>
    <row r="50" spans="1:8" ht="25.5" outlineLevel="4" x14ac:dyDescent="0.25">
      <c r="A50" s="59" t="s">
        <v>485</v>
      </c>
      <c r="B50" s="72" t="s">
        <v>11</v>
      </c>
      <c r="C50" s="72" t="s">
        <v>464</v>
      </c>
      <c r="D50" s="72" t="s">
        <v>488</v>
      </c>
      <c r="E50" s="72" t="s">
        <v>486</v>
      </c>
      <c r="F50" s="73">
        <v>1767.998</v>
      </c>
      <c r="G50" s="73">
        <v>1767.998</v>
      </c>
      <c r="H50" s="60">
        <v>1</v>
      </c>
    </row>
    <row r="51" spans="1:8" ht="38.25" outlineLevel="3" x14ac:dyDescent="0.25">
      <c r="A51" s="59" t="s">
        <v>489</v>
      </c>
      <c r="B51" s="72" t="s">
        <v>11</v>
      </c>
      <c r="C51" s="72" t="s">
        <v>464</v>
      </c>
      <c r="D51" s="72" t="s">
        <v>490</v>
      </c>
      <c r="E51" s="72"/>
      <c r="F51" s="73">
        <v>1697.002</v>
      </c>
      <c r="G51" s="73">
        <v>1697.002</v>
      </c>
      <c r="H51" s="60">
        <v>1</v>
      </c>
    </row>
    <row r="52" spans="1:8" ht="25.5" outlineLevel="4" x14ac:dyDescent="0.25">
      <c r="A52" s="59" t="s">
        <v>485</v>
      </c>
      <c r="B52" s="72" t="s">
        <v>11</v>
      </c>
      <c r="C52" s="72" t="s">
        <v>464</v>
      </c>
      <c r="D52" s="72" t="s">
        <v>490</v>
      </c>
      <c r="E52" s="72" t="s">
        <v>486</v>
      </c>
      <c r="F52" s="73">
        <v>1697.002</v>
      </c>
      <c r="G52" s="73">
        <v>1697.002</v>
      </c>
      <c r="H52" s="60">
        <v>1</v>
      </c>
    </row>
    <row r="53" spans="1:8" outlineLevel="2" x14ac:dyDescent="0.25">
      <c r="A53" s="59" t="s">
        <v>491</v>
      </c>
      <c r="B53" s="72" t="s">
        <v>11</v>
      </c>
      <c r="C53" s="72" t="s">
        <v>492</v>
      </c>
      <c r="D53" s="72"/>
      <c r="E53" s="72"/>
      <c r="F53" s="73">
        <v>8292.125</v>
      </c>
      <c r="G53" s="73">
        <v>8099.43354</v>
      </c>
      <c r="H53" s="60">
        <v>0.97676211345101527</v>
      </c>
    </row>
    <row r="54" spans="1:8" ht="76.5" outlineLevel="3" x14ac:dyDescent="0.25">
      <c r="A54" s="59" t="s">
        <v>493</v>
      </c>
      <c r="B54" s="72" t="s">
        <v>11</v>
      </c>
      <c r="C54" s="72" t="s">
        <v>492</v>
      </c>
      <c r="D54" s="72" t="s">
        <v>494</v>
      </c>
      <c r="E54" s="72"/>
      <c r="F54" s="73">
        <v>701.11500000000001</v>
      </c>
      <c r="G54" s="73">
        <v>699.55499999999995</v>
      </c>
      <c r="H54" s="60">
        <v>0.99777497272202131</v>
      </c>
    </row>
    <row r="55" spans="1:8" ht="25.5" outlineLevel="4" x14ac:dyDescent="0.25">
      <c r="A55" s="59" t="s">
        <v>495</v>
      </c>
      <c r="B55" s="72" t="s">
        <v>11</v>
      </c>
      <c r="C55" s="72" t="s">
        <v>492</v>
      </c>
      <c r="D55" s="72" t="s">
        <v>494</v>
      </c>
      <c r="E55" s="72" t="s">
        <v>496</v>
      </c>
      <c r="F55" s="73">
        <v>135.255</v>
      </c>
      <c r="G55" s="73">
        <v>135.255</v>
      </c>
      <c r="H55" s="60">
        <v>1</v>
      </c>
    </row>
    <row r="56" spans="1:8" ht="25.5" outlineLevel="4" x14ac:dyDescent="0.25">
      <c r="A56" s="59" t="s">
        <v>497</v>
      </c>
      <c r="B56" s="72" t="s">
        <v>11</v>
      </c>
      <c r="C56" s="72" t="s">
        <v>492</v>
      </c>
      <c r="D56" s="72" t="s">
        <v>494</v>
      </c>
      <c r="E56" s="72" t="s">
        <v>498</v>
      </c>
      <c r="F56" s="73">
        <v>565.86</v>
      </c>
      <c r="G56" s="73">
        <v>564.29999999999995</v>
      </c>
      <c r="H56" s="60">
        <v>0.9972431343441841</v>
      </c>
    </row>
    <row r="57" spans="1:8" ht="89.25" outlineLevel="3" x14ac:dyDescent="0.25">
      <c r="A57" s="59" t="s">
        <v>499</v>
      </c>
      <c r="B57" s="72" t="s">
        <v>11</v>
      </c>
      <c r="C57" s="72" t="s">
        <v>492</v>
      </c>
      <c r="D57" s="72" t="s">
        <v>500</v>
      </c>
      <c r="E57" s="72"/>
      <c r="F57" s="73">
        <v>6701.01</v>
      </c>
      <c r="G57" s="73">
        <v>6513.09854</v>
      </c>
      <c r="H57" s="60">
        <v>0.97195774069879015</v>
      </c>
    </row>
    <row r="58" spans="1:8" ht="38.25" outlineLevel="4" x14ac:dyDescent="0.25">
      <c r="A58" s="59" t="s">
        <v>471</v>
      </c>
      <c r="B58" s="72" t="s">
        <v>11</v>
      </c>
      <c r="C58" s="72" t="s">
        <v>492</v>
      </c>
      <c r="D58" s="72" t="s">
        <v>500</v>
      </c>
      <c r="E58" s="72" t="s">
        <v>472</v>
      </c>
      <c r="F58" s="73">
        <v>3956.1850300000001</v>
      </c>
      <c r="G58" s="73">
        <v>3774.37437</v>
      </c>
      <c r="H58" s="60">
        <v>0.95404394419843397</v>
      </c>
    </row>
    <row r="59" spans="1:8" ht="38.25" outlineLevel="4" x14ac:dyDescent="0.25">
      <c r="A59" s="59" t="s">
        <v>442</v>
      </c>
      <c r="B59" s="72" t="s">
        <v>11</v>
      </c>
      <c r="C59" s="72" t="s">
        <v>492</v>
      </c>
      <c r="D59" s="72" t="s">
        <v>500</v>
      </c>
      <c r="E59" s="72" t="s">
        <v>443</v>
      </c>
      <c r="F59" s="73">
        <v>2744.8249700000001</v>
      </c>
      <c r="G59" s="73">
        <v>2738.72417</v>
      </c>
      <c r="H59" s="60">
        <v>0.99777734461516498</v>
      </c>
    </row>
    <row r="60" spans="1:8" ht="51" outlineLevel="3" x14ac:dyDescent="0.25">
      <c r="A60" s="59" t="s">
        <v>501</v>
      </c>
      <c r="B60" s="72" t="s">
        <v>11</v>
      </c>
      <c r="C60" s="72" t="s">
        <v>492</v>
      </c>
      <c r="D60" s="72" t="s">
        <v>502</v>
      </c>
      <c r="E60" s="72" t="s">
        <v>258</v>
      </c>
      <c r="F60" s="73">
        <v>0</v>
      </c>
      <c r="G60" s="73">
        <v>0</v>
      </c>
      <c r="H60" s="60">
        <v>0</v>
      </c>
    </row>
    <row r="61" spans="1:8" ht="25.5" outlineLevel="4" x14ac:dyDescent="0.25">
      <c r="A61" s="59" t="s">
        <v>503</v>
      </c>
      <c r="B61" s="72" t="s">
        <v>11</v>
      </c>
      <c r="C61" s="72" t="s">
        <v>492</v>
      </c>
      <c r="D61" s="72" t="s">
        <v>502</v>
      </c>
      <c r="E61" s="72" t="s">
        <v>504</v>
      </c>
      <c r="F61" s="73">
        <v>0</v>
      </c>
      <c r="G61" s="73">
        <v>0</v>
      </c>
      <c r="H61" s="60">
        <v>0</v>
      </c>
    </row>
    <row r="62" spans="1:8" ht="51" outlineLevel="4" x14ac:dyDescent="0.25">
      <c r="A62" s="59" t="s">
        <v>505</v>
      </c>
      <c r="B62" s="72" t="s">
        <v>11</v>
      </c>
      <c r="C62" s="72" t="s">
        <v>492</v>
      </c>
      <c r="D62" s="72" t="s">
        <v>502</v>
      </c>
      <c r="E62" s="72" t="s">
        <v>506</v>
      </c>
      <c r="F62" s="73">
        <v>0</v>
      </c>
      <c r="G62" s="73">
        <v>0</v>
      </c>
      <c r="H62" s="60">
        <v>0</v>
      </c>
    </row>
    <row r="63" spans="1:8" ht="38.25" outlineLevel="4" x14ac:dyDescent="0.25">
      <c r="A63" s="59" t="s">
        <v>440</v>
      </c>
      <c r="B63" s="72" t="s">
        <v>11</v>
      </c>
      <c r="C63" s="72" t="s">
        <v>492</v>
      </c>
      <c r="D63" s="72" t="s">
        <v>502</v>
      </c>
      <c r="E63" s="72" t="s">
        <v>441</v>
      </c>
      <c r="F63" s="73">
        <v>0</v>
      </c>
      <c r="G63" s="73">
        <v>0</v>
      </c>
      <c r="H63" s="60">
        <v>0</v>
      </c>
    </row>
    <row r="64" spans="1:8" ht="25.5" outlineLevel="3" x14ac:dyDescent="0.25">
      <c r="A64" s="59" t="s">
        <v>507</v>
      </c>
      <c r="B64" s="72" t="s">
        <v>11</v>
      </c>
      <c r="C64" s="72" t="s">
        <v>492</v>
      </c>
      <c r="D64" s="72" t="s">
        <v>508</v>
      </c>
      <c r="E64" s="72"/>
      <c r="F64" s="73">
        <v>890</v>
      </c>
      <c r="G64" s="73">
        <v>886.78</v>
      </c>
      <c r="H64" s="60">
        <v>0.9963820224719101</v>
      </c>
    </row>
    <row r="65" spans="1:8" ht="38.25" outlineLevel="4" x14ac:dyDescent="0.25">
      <c r="A65" s="59" t="s">
        <v>440</v>
      </c>
      <c r="B65" s="72" t="s">
        <v>11</v>
      </c>
      <c r="C65" s="72" t="s">
        <v>492</v>
      </c>
      <c r="D65" s="72" t="s">
        <v>508</v>
      </c>
      <c r="E65" s="72" t="s">
        <v>441</v>
      </c>
      <c r="F65" s="73">
        <v>890</v>
      </c>
      <c r="G65" s="73">
        <v>886.78</v>
      </c>
      <c r="H65" s="60">
        <v>0.9963820224719101</v>
      </c>
    </row>
    <row r="66" spans="1:8" ht="25.5" outlineLevel="2" x14ac:dyDescent="0.25">
      <c r="A66" s="59" t="s">
        <v>509</v>
      </c>
      <c r="B66" s="72" t="s">
        <v>11</v>
      </c>
      <c r="C66" s="72" t="s">
        <v>510</v>
      </c>
      <c r="D66" s="72"/>
      <c r="E66" s="72"/>
      <c r="F66" s="73">
        <v>4928.2790000000005</v>
      </c>
      <c r="G66" s="73">
        <v>4898.7695899999999</v>
      </c>
      <c r="H66" s="60">
        <v>0.99401222820380097</v>
      </c>
    </row>
    <row r="67" spans="1:8" ht="63.75" outlineLevel="3" x14ac:dyDescent="0.25">
      <c r="A67" s="59" t="s">
        <v>511</v>
      </c>
      <c r="B67" s="72" t="s">
        <v>11</v>
      </c>
      <c r="C67" s="72" t="s">
        <v>510</v>
      </c>
      <c r="D67" s="72" t="s">
        <v>512</v>
      </c>
      <c r="E67" s="72"/>
      <c r="F67" s="73">
        <v>103.53</v>
      </c>
      <c r="G67" s="73">
        <v>103.53</v>
      </c>
      <c r="H67" s="60">
        <v>1</v>
      </c>
    </row>
    <row r="68" spans="1:8" ht="25.5" outlineLevel="4" x14ac:dyDescent="0.25">
      <c r="A68" s="59" t="s">
        <v>503</v>
      </c>
      <c r="B68" s="72" t="s">
        <v>11</v>
      </c>
      <c r="C68" s="72" t="s">
        <v>510</v>
      </c>
      <c r="D68" s="72" t="s">
        <v>512</v>
      </c>
      <c r="E68" s="72" t="s">
        <v>504</v>
      </c>
      <c r="F68" s="73">
        <v>72.001999999999995</v>
      </c>
      <c r="G68" s="73">
        <v>72.001999999999995</v>
      </c>
      <c r="H68" s="60">
        <v>1</v>
      </c>
    </row>
    <row r="69" spans="1:8" ht="51" outlineLevel="4" x14ac:dyDescent="0.25">
      <c r="A69" s="59" t="s">
        <v>505</v>
      </c>
      <c r="B69" s="72" t="s">
        <v>11</v>
      </c>
      <c r="C69" s="72" t="s">
        <v>510</v>
      </c>
      <c r="D69" s="72" t="s">
        <v>512</v>
      </c>
      <c r="E69" s="72" t="s">
        <v>506</v>
      </c>
      <c r="F69" s="73">
        <v>21.74</v>
      </c>
      <c r="G69" s="73">
        <v>21.74</v>
      </c>
      <c r="H69" s="60">
        <v>1</v>
      </c>
    </row>
    <row r="70" spans="1:8" ht="38.25" outlineLevel="4" x14ac:dyDescent="0.25">
      <c r="A70" s="59" t="s">
        <v>440</v>
      </c>
      <c r="B70" s="72" t="s">
        <v>11</v>
      </c>
      <c r="C70" s="72" t="s">
        <v>510</v>
      </c>
      <c r="D70" s="72" t="s">
        <v>512</v>
      </c>
      <c r="E70" s="72" t="s">
        <v>441</v>
      </c>
      <c r="F70" s="73">
        <v>9.7880000000000003</v>
      </c>
      <c r="G70" s="73">
        <v>9.7880000000000003</v>
      </c>
      <c r="H70" s="60">
        <v>1</v>
      </c>
    </row>
    <row r="71" spans="1:8" ht="51" outlineLevel="3" x14ac:dyDescent="0.25">
      <c r="A71" s="59" t="s">
        <v>513</v>
      </c>
      <c r="B71" s="72" t="s">
        <v>11</v>
      </c>
      <c r="C71" s="72" t="s">
        <v>510</v>
      </c>
      <c r="D71" s="72" t="s">
        <v>514</v>
      </c>
      <c r="E71" s="72"/>
      <c r="F71" s="73">
        <v>945.33</v>
      </c>
      <c r="G71" s="73">
        <v>945.33</v>
      </c>
      <c r="H71" s="60">
        <v>1</v>
      </c>
    </row>
    <row r="72" spans="1:8" ht="25.5" outlineLevel="4" x14ac:dyDescent="0.25">
      <c r="A72" s="59" t="s">
        <v>503</v>
      </c>
      <c r="B72" s="72" t="s">
        <v>11</v>
      </c>
      <c r="C72" s="72" t="s">
        <v>510</v>
      </c>
      <c r="D72" s="72" t="s">
        <v>514</v>
      </c>
      <c r="E72" s="72" t="s">
        <v>504</v>
      </c>
      <c r="F72" s="73">
        <v>710.91</v>
      </c>
      <c r="G72" s="73">
        <v>710.91</v>
      </c>
      <c r="H72" s="60">
        <v>1</v>
      </c>
    </row>
    <row r="73" spans="1:8" ht="38.25" outlineLevel="4" x14ac:dyDescent="0.25">
      <c r="A73" s="59" t="s">
        <v>515</v>
      </c>
      <c r="B73" s="72" t="s">
        <v>11</v>
      </c>
      <c r="C73" s="72" t="s">
        <v>510</v>
      </c>
      <c r="D73" s="72" t="s">
        <v>514</v>
      </c>
      <c r="E73" s="72" t="s">
        <v>516</v>
      </c>
      <c r="F73" s="73">
        <v>2.3236500000000002</v>
      </c>
      <c r="G73" s="73">
        <v>2.3236500000000002</v>
      </c>
      <c r="H73" s="60">
        <v>1</v>
      </c>
    </row>
    <row r="74" spans="1:8" ht="51" outlineLevel="4" x14ac:dyDescent="0.25">
      <c r="A74" s="59" t="s">
        <v>505</v>
      </c>
      <c r="B74" s="72" t="s">
        <v>11</v>
      </c>
      <c r="C74" s="72" t="s">
        <v>510</v>
      </c>
      <c r="D74" s="72" t="s">
        <v>514</v>
      </c>
      <c r="E74" s="72" t="s">
        <v>506</v>
      </c>
      <c r="F74" s="73">
        <v>214.79634999999999</v>
      </c>
      <c r="G74" s="73">
        <v>214.79634999999999</v>
      </c>
      <c r="H74" s="60">
        <v>1</v>
      </c>
    </row>
    <row r="75" spans="1:8" ht="38.25" outlineLevel="4" x14ac:dyDescent="0.25">
      <c r="A75" s="59" t="s">
        <v>440</v>
      </c>
      <c r="B75" s="72" t="s">
        <v>11</v>
      </c>
      <c r="C75" s="72" t="s">
        <v>510</v>
      </c>
      <c r="D75" s="72" t="s">
        <v>514</v>
      </c>
      <c r="E75" s="72" t="s">
        <v>441</v>
      </c>
      <c r="F75" s="73">
        <v>17.3</v>
      </c>
      <c r="G75" s="73">
        <v>17.3</v>
      </c>
      <c r="H75" s="60">
        <v>1</v>
      </c>
    </row>
    <row r="76" spans="1:8" ht="38.25" outlineLevel="3" x14ac:dyDescent="0.25">
      <c r="A76" s="59" t="s">
        <v>517</v>
      </c>
      <c r="B76" s="72" t="s">
        <v>11</v>
      </c>
      <c r="C76" s="72" t="s">
        <v>510</v>
      </c>
      <c r="D76" s="72" t="s">
        <v>518</v>
      </c>
      <c r="E76" s="72"/>
      <c r="F76" s="73">
        <v>3184.2289999999998</v>
      </c>
      <c r="G76" s="73">
        <v>3154.7195900000002</v>
      </c>
      <c r="H76" s="60">
        <v>0.99073263574950166</v>
      </c>
    </row>
    <row r="77" spans="1:8" ht="25.5" outlineLevel="4" x14ac:dyDescent="0.25">
      <c r="A77" s="59" t="s">
        <v>503</v>
      </c>
      <c r="B77" s="72" t="s">
        <v>11</v>
      </c>
      <c r="C77" s="72" t="s">
        <v>510</v>
      </c>
      <c r="D77" s="72" t="s">
        <v>518</v>
      </c>
      <c r="E77" s="72" t="s">
        <v>504</v>
      </c>
      <c r="F77" s="73">
        <v>2333.3871899999999</v>
      </c>
      <c r="G77" s="73">
        <v>2318.6616399999998</v>
      </c>
      <c r="H77" s="60">
        <v>0.99368919566237957</v>
      </c>
    </row>
    <row r="78" spans="1:8" ht="38.25" outlineLevel="4" x14ac:dyDescent="0.25">
      <c r="A78" s="59" t="s">
        <v>515</v>
      </c>
      <c r="B78" s="72" t="s">
        <v>11</v>
      </c>
      <c r="C78" s="72" t="s">
        <v>510</v>
      </c>
      <c r="D78" s="72" t="s">
        <v>518</v>
      </c>
      <c r="E78" s="72" t="s">
        <v>516</v>
      </c>
      <c r="F78" s="73">
        <v>1.7911999999999999</v>
      </c>
      <c r="G78" s="73">
        <v>1.5911999999999999</v>
      </c>
      <c r="H78" s="60">
        <v>0.888343010272443</v>
      </c>
    </row>
    <row r="79" spans="1:8" ht="51" outlineLevel="4" x14ac:dyDescent="0.25">
      <c r="A79" s="59" t="s">
        <v>505</v>
      </c>
      <c r="B79" s="72" t="s">
        <v>11</v>
      </c>
      <c r="C79" s="72" t="s">
        <v>510</v>
      </c>
      <c r="D79" s="72" t="s">
        <v>518</v>
      </c>
      <c r="E79" s="72" t="s">
        <v>506</v>
      </c>
      <c r="F79" s="73">
        <v>732.61060999999995</v>
      </c>
      <c r="G79" s="73">
        <v>732.61060999999995</v>
      </c>
      <c r="H79" s="60">
        <v>1</v>
      </c>
    </row>
    <row r="80" spans="1:8" ht="38.25" outlineLevel="4" x14ac:dyDescent="0.25">
      <c r="A80" s="59" t="s">
        <v>440</v>
      </c>
      <c r="B80" s="72" t="s">
        <v>11</v>
      </c>
      <c r="C80" s="72" t="s">
        <v>510</v>
      </c>
      <c r="D80" s="72" t="s">
        <v>518</v>
      </c>
      <c r="E80" s="72" t="s">
        <v>441</v>
      </c>
      <c r="F80" s="73">
        <v>113.04</v>
      </c>
      <c r="G80" s="73">
        <v>98.846249999999998</v>
      </c>
      <c r="H80" s="60">
        <v>0.87443604033970279</v>
      </c>
    </row>
    <row r="81" spans="1:8" outlineLevel="4" x14ac:dyDescent="0.25">
      <c r="A81" s="59" t="s">
        <v>519</v>
      </c>
      <c r="B81" s="72" t="s">
        <v>11</v>
      </c>
      <c r="C81" s="72" t="s">
        <v>510</v>
      </c>
      <c r="D81" s="72" t="s">
        <v>518</v>
      </c>
      <c r="E81" s="72" t="s">
        <v>520</v>
      </c>
      <c r="F81" s="73">
        <v>3.4</v>
      </c>
      <c r="G81" s="73">
        <v>3.00989</v>
      </c>
      <c r="H81" s="60">
        <v>0.88526176470588236</v>
      </c>
    </row>
    <row r="82" spans="1:8" outlineLevel="3" x14ac:dyDescent="0.25">
      <c r="A82" s="59" t="s">
        <v>521</v>
      </c>
      <c r="B82" s="72" t="s">
        <v>11</v>
      </c>
      <c r="C82" s="72" t="s">
        <v>510</v>
      </c>
      <c r="D82" s="72" t="s">
        <v>522</v>
      </c>
      <c r="E82" s="72"/>
      <c r="F82" s="73">
        <v>0</v>
      </c>
      <c r="G82" s="73">
        <v>0</v>
      </c>
      <c r="H82" s="60">
        <v>0</v>
      </c>
    </row>
    <row r="83" spans="1:8" ht="25.5" outlineLevel="4" x14ac:dyDescent="0.25">
      <c r="A83" s="59" t="s">
        <v>497</v>
      </c>
      <c r="B83" s="72" t="s">
        <v>11</v>
      </c>
      <c r="C83" s="72" t="s">
        <v>510</v>
      </c>
      <c r="D83" s="72" t="s">
        <v>522</v>
      </c>
      <c r="E83" s="72" t="s">
        <v>498</v>
      </c>
      <c r="F83" s="73">
        <v>0</v>
      </c>
      <c r="G83" s="73">
        <v>0</v>
      </c>
      <c r="H83" s="60">
        <v>0</v>
      </c>
    </row>
    <row r="84" spans="1:8" ht="51" outlineLevel="3" x14ac:dyDescent="0.25">
      <c r="A84" s="59" t="s">
        <v>501</v>
      </c>
      <c r="B84" s="72" t="s">
        <v>11</v>
      </c>
      <c r="C84" s="72" t="s">
        <v>510</v>
      </c>
      <c r="D84" s="72" t="s">
        <v>502</v>
      </c>
      <c r="E84" s="72"/>
      <c r="F84" s="73">
        <v>695.19</v>
      </c>
      <c r="G84" s="73">
        <v>695.19</v>
      </c>
      <c r="H84" s="60">
        <v>1</v>
      </c>
    </row>
    <row r="85" spans="1:8" ht="25.5" outlineLevel="4" x14ac:dyDescent="0.25">
      <c r="A85" s="59" t="s">
        <v>503</v>
      </c>
      <c r="B85" s="72" t="s">
        <v>11</v>
      </c>
      <c r="C85" s="72" t="s">
        <v>510</v>
      </c>
      <c r="D85" s="72" t="s">
        <v>502</v>
      </c>
      <c r="E85" s="72" t="s">
        <v>504</v>
      </c>
      <c r="F85" s="73">
        <v>523.08000000000004</v>
      </c>
      <c r="G85" s="73">
        <v>523.08000000000004</v>
      </c>
      <c r="H85" s="60">
        <v>1</v>
      </c>
    </row>
    <row r="86" spans="1:8" ht="51" outlineLevel="4" x14ac:dyDescent="0.25">
      <c r="A86" s="59" t="s">
        <v>505</v>
      </c>
      <c r="B86" s="72" t="s">
        <v>11</v>
      </c>
      <c r="C86" s="72" t="s">
        <v>510</v>
      </c>
      <c r="D86" s="72" t="s">
        <v>502</v>
      </c>
      <c r="E86" s="72" t="s">
        <v>506</v>
      </c>
      <c r="F86" s="73">
        <v>157.97</v>
      </c>
      <c r="G86" s="73">
        <v>157.97</v>
      </c>
      <c r="H86" s="60">
        <v>1</v>
      </c>
    </row>
    <row r="87" spans="1:8" ht="38.25" outlineLevel="4" x14ac:dyDescent="0.25">
      <c r="A87" s="59" t="s">
        <v>440</v>
      </c>
      <c r="B87" s="72" t="s">
        <v>11</v>
      </c>
      <c r="C87" s="72" t="s">
        <v>510</v>
      </c>
      <c r="D87" s="72" t="s">
        <v>502</v>
      </c>
      <c r="E87" s="72" t="s">
        <v>441</v>
      </c>
      <c r="F87" s="73">
        <v>14.14</v>
      </c>
      <c r="G87" s="73">
        <v>14.14</v>
      </c>
      <c r="H87" s="60">
        <v>1</v>
      </c>
    </row>
    <row r="88" spans="1:8" ht="51" x14ac:dyDescent="0.25">
      <c r="A88" s="62" t="s">
        <v>523</v>
      </c>
      <c r="B88" s="70" t="s">
        <v>524</v>
      </c>
      <c r="C88" s="70"/>
      <c r="D88" s="70"/>
      <c r="E88" s="70"/>
      <c r="F88" s="71">
        <v>73612.482199999999</v>
      </c>
      <c r="G88" s="71">
        <v>65295.425889999999</v>
      </c>
      <c r="H88" s="63">
        <v>0.88701567911535528</v>
      </c>
    </row>
    <row r="89" spans="1:8" outlineLevel="1" x14ac:dyDescent="0.25">
      <c r="A89" s="59" t="s">
        <v>525</v>
      </c>
      <c r="B89" s="72" t="s">
        <v>524</v>
      </c>
      <c r="C89" s="72" t="s">
        <v>526</v>
      </c>
      <c r="D89" s="72"/>
      <c r="E89" s="72"/>
      <c r="F89" s="73">
        <v>319.56279000000001</v>
      </c>
      <c r="G89" s="73">
        <v>319.56279000000001</v>
      </c>
      <c r="H89" s="60">
        <v>1</v>
      </c>
    </row>
    <row r="90" spans="1:8" outlineLevel="2" x14ac:dyDescent="0.25">
      <c r="A90" s="59" t="s">
        <v>527</v>
      </c>
      <c r="B90" s="72" t="s">
        <v>524</v>
      </c>
      <c r="C90" s="72" t="s">
        <v>528</v>
      </c>
      <c r="D90" s="72"/>
      <c r="E90" s="72"/>
      <c r="F90" s="73">
        <v>319.56279000000001</v>
      </c>
      <c r="G90" s="73">
        <v>319.56279000000001</v>
      </c>
      <c r="H90" s="60">
        <v>1</v>
      </c>
    </row>
    <row r="91" spans="1:8" ht="25.5" outlineLevel="3" x14ac:dyDescent="0.25">
      <c r="A91" s="59" t="s">
        <v>529</v>
      </c>
      <c r="B91" s="72" t="s">
        <v>524</v>
      </c>
      <c r="C91" s="72" t="s">
        <v>528</v>
      </c>
      <c r="D91" s="72" t="s">
        <v>530</v>
      </c>
      <c r="E91" s="72"/>
      <c r="F91" s="73">
        <v>319.56279000000001</v>
      </c>
      <c r="G91" s="73">
        <v>319.56279000000001</v>
      </c>
      <c r="H91" s="60">
        <v>1</v>
      </c>
    </row>
    <row r="92" spans="1:8" ht="38.25" outlineLevel="4" x14ac:dyDescent="0.25">
      <c r="A92" s="59" t="s">
        <v>531</v>
      </c>
      <c r="B92" s="72" t="s">
        <v>524</v>
      </c>
      <c r="C92" s="72" t="s">
        <v>528</v>
      </c>
      <c r="D92" s="72" t="s">
        <v>530</v>
      </c>
      <c r="E92" s="72" t="s">
        <v>532</v>
      </c>
      <c r="F92" s="73">
        <v>319.56279000000001</v>
      </c>
      <c r="G92" s="73">
        <v>319.56279000000001</v>
      </c>
      <c r="H92" s="60">
        <v>1</v>
      </c>
    </row>
    <row r="93" spans="1:8" ht="25.5" outlineLevel="1" x14ac:dyDescent="0.25">
      <c r="A93" s="59" t="s">
        <v>533</v>
      </c>
      <c r="B93" s="72" t="s">
        <v>524</v>
      </c>
      <c r="C93" s="72" t="s">
        <v>534</v>
      </c>
      <c r="D93" s="72"/>
      <c r="E93" s="72"/>
      <c r="F93" s="73">
        <v>3147.5</v>
      </c>
      <c r="G93" s="73">
        <v>3133.0438100000001</v>
      </c>
      <c r="H93" s="60">
        <v>0.99540708816521051</v>
      </c>
    </row>
    <row r="94" spans="1:8" ht="38.25" outlineLevel="2" x14ac:dyDescent="0.25">
      <c r="A94" s="59" t="s">
        <v>535</v>
      </c>
      <c r="B94" s="72" t="s">
        <v>524</v>
      </c>
      <c r="C94" s="72" t="s">
        <v>536</v>
      </c>
      <c r="D94" s="72"/>
      <c r="E94" s="72"/>
      <c r="F94" s="73">
        <v>3147.5</v>
      </c>
      <c r="G94" s="73">
        <v>3133.0438100000001</v>
      </c>
      <c r="H94" s="60">
        <v>0.99540708816521051</v>
      </c>
    </row>
    <row r="95" spans="1:8" ht="38.25" outlineLevel="3" x14ac:dyDescent="0.25">
      <c r="A95" s="59" t="s">
        <v>537</v>
      </c>
      <c r="B95" s="72" t="s">
        <v>524</v>
      </c>
      <c r="C95" s="72" t="s">
        <v>536</v>
      </c>
      <c r="D95" s="72" t="s">
        <v>538</v>
      </c>
      <c r="E95" s="72"/>
      <c r="F95" s="73">
        <v>2904</v>
      </c>
      <c r="G95" s="73">
        <v>2889.58626</v>
      </c>
      <c r="H95" s="60">
        <v>0.99503659090909091</v>
      </c>
    </row>
    <row r="96" spans="1:8" ht="25.5" outlineLevel="4" x14ac:dyDescent="0.25">
      <c r="A96" s="59" t="s">
        <v>539</v>
      </c>
      <c r="B96" s="72" t="s">
        <v>524</v>
      </c>
      <c r="C96" s="72" t="s">
        <v>536</v>
      </c>
      <c r="D96" s="72" t="s">
        <v>538</v>
      </c>
      <c r="E96" s="72" t="s">
        <v>540</v>
      </c>
      <c r="F96" s="73">
        <v>2094.88</v>
      </c>
      <c r="G96" s="73">
        <v>2090.799</v>
      </c>
      <c r="H96" s="60">
        <v>0.99805191705491481</v>
      </c>
    </row>
    <row r="97" spans="1:8" ht="51" outlineLevel="4" x14ac:dyDescent="0.25">
      <c r="A97" s="59" t="s">
        <v>541</v>
      </c>
      <c r="B97" s="72" t="s">
        <v>524</v>
      </c>
      <c r="C97" s="72" t="s">
        <v>536</v>
      </c>
      <c r="D97" s="72" t="s">
        <v>538</v>
      </c>
      <c r="E97" s="72" t="s">
        <v>542</v>
      </c>
      <c r="F97" s="73">
        <v>632.72</v>
      </c>
      <c r="G97" s="73">
        <v>631.42130999999995</v>
      </c>
      <c r="H97" s="60">
        <v>0.99794744910861044</v>
      </c>
    </row>
    <row r="98" spans="1:8" ht="38.25" outlineLevel="4" x14ac:dyDescent="0.25">
      <c r="A98" s="59" t="s">
        <v>440</v>
      </c>
      <c r="B98" s="72" t="s">
        <v>524</v>
      </c>
      <c r="C98" s="72" t="s">
        <v>536</v>
      </c>
      <c r="D98" s="72" t="s">
        <v>538</v>
      </c>
      <c r="E98" s="72" t="s">
        <v>441</v>
      </c>
      <c r="F98" s="73">
        <v>176.4</v>
      </c>
      <c r="G98" s="73">
        <v>167.36595</v>
      </c>
      <c r="H98" s="60">
        <v>0.94878656462585031</v>
      </c>
    </row>
    <row r="99" spans="1:8" ht="25.5" outlineLevel="3" x14ac:dyDescent="0.25">
      <c r="A99" s="59" t="s">
        <v>543</v>
      </c>
      <c r="B99" s="72" t="s">
        <v>524</v>
      </c>
      <c r="C99" s="72" t="s">
        <v>536</v>
      </c>
      <c r="D99" s="72" t="s">
        <v>544</v>
      </c>
      <c r="E99" s="72"/>
      <c r="F99" s="73">
        <v>243.5</v>
      </c>
      <c r="G99" s="73">
        <v>243.45755</v>
      </c>
      <c r="H99" s="60">
        <v>0.99982566735112932</v>
      </c>
    </row>
    <row r="100" spans="1:8" ht="25.5" outlineLevel="4" x14ac:dyDescent="0.25">
      <c r="A100" s="59" t="s">
        <v>539</v>
      </c>
      <c r="B100" s="72" t="s">
        <v>524</v>
      </c>
      <c r="C100" s="72" t="s">
        <v>536</v>
      </c>
      <c r="D100" s="72" t="s">
        <v>544</v>
      </c>
      <c r="E100" s="72" t="s">
        <v>540</v>
      </c>
      <c r="F100" s="73">
        <v>187</v>
      </c>
      <c r="G100" s="73">
        <v>186.95755</v>
      </c>
      <c r="H100" s="60">
        <v>0.99977299465240643</v>
      </c>
    </row>
    <row r="101" spans="1:8" ht="51" outlineLevel="4" x14ac:dyDescent="0.25">
      <c r="A101" s="59" t="s">
        <v>541</v>
      </c>
      <c r="B101" s="72" t="s">
        <v>524</v>
      </c>
      <c r="C101" s="72" t="s">
        <v>536</v>
      </c>
      <c r="D101" s="72" t="s">
        <v>544</v>
      </c>
      <c r="E101" s="72" t="s">
        <v>542</v>
      </c>
      <c r="F101" s="73">
        <v>56.5</v>
      </c>
      <c r="G101" s="73">
        <v>56.5</v>
      </c>
      <c r="H101" s="60">
        <v>1</v>
      </c>
    </row>
    <row r="102" spans="1:8" outlineLevel="1" x14ac:dyDescent="0.25">
      <c r="A102" s="59" t="s">
        <v>545</v>
      </c>
      <c r="B102" s="72" t="s">
        <v>524</v>
      </c>
      <c r="C102" s="72" t="s">
        <v>546</v>
      </c>
      <c r="D102" s="72"/>
      <c r="E102" s="72"/>
      <c r="F102" s="73">
        <v>7309.2121900000002</v>
      </c>
      <c r="G102" s="73">
        <v>5873.4557000000004</v>
      </c>
      <c r="H102" s="60">
        <v>0.80356891376552031</v>
      </c>
    </row>
    <row r="103" spans="1:8" outlineLevel="2" x14ac:dyDescent="0.25">
      <c r="A103" s="59" t="s">
        <v>547</v>
      </c>
      <c r="B103" s="72" t="s">
        <v>524</v>
      </c>
      <c r="C103" s="72" t="s">
        <v>548</v>
      </c>
      <c r="D103" s="72"/>
      <c r="E103" s="72"/>
      <c r="F103" s="73">
        <v>3437.9131900000002</v>
      </c>
      <c r="G103" s="73">
        <v>2325.1048000000001</v>
      </c>
      <c r="H103" s="60">
        <v>0.67631283034229261</v>
      </c>
    </row>
    <row r="104" spans="1:8" ht="25.5" outlineLevel="3" x14ac:dyDescent="0.25">
      <c r="A104" s="59" t="s">
        <v>549</v>
      </c>
      <c r="B104" s="72" t="s">
        <v>524</v>
      </c>
      <c r="C104" s="72" t="s">
        <v>548</v>
      </c>
      <c r="D104" s="72" t="s">
        <v>550</v>
      </c>
      <c r="E104" s="72"/>
      <c r="F104" s="73">
        <v>2779.3763899999999</v>
      </c>
      <c r="G104" s="73">
        <v>1673.972</v>
      </c>
      <c r="H104" s="60">
        <v>0.60228330571664679</v>
      </c>
    </row>
    <row r="105" spans="1:8" ht="38.25" outlineLevel="4" x14ac:dyDescent="0.25">
      <c r="A105" s="59" t="s">
        <v>440</v>
      </c>
      <c r="B105" s="72" t="s">
        <v>524</v>
      </c>
      <c r="C105" s="72" t="s">
        <v>548</v>
      </c>
      <c r="D105" s="72" t="s">
        <v>550</v>
      </c>
      <c r="E105" s="72" t="s">
        <v>441</v>
      </c>
      <c r="F105" s="73">
        <v>2779.3763899999999</v>
      </c>
      <c r="G105" s="73">
        <v>1673.972</v>
      </c>
      <c r="H105" s="60">
        <v>0.60228330571664679</v>
      </c>
    </row>
    <row r="106" spans="1:8" ht="51" outlineLevel="3" x14ac:dyDescent="0.25">
      <c r="A106" s="59" t="s">
        <v>551</v>
      </c>
      <c r="B106" s="72" t="s">
        <v>524</v>
      </c>
      <c r="C106" s="72" t="s">
        <v>548</v>
      </c>
      <c r="D106" s="72" t="s">
        <v>552</v>
      </c>
      <c r="E106" s="72"/>
      <c r="F106" s="73">
        <v>0</v>
      </c>
      <c r="G106" s="73">
        <v>0</v>
      </c>
      <c r="H106" s="60">
        <v>0</v>
      </c>
    </row>
    <row r="107" spans="1:8" ht="38.25" outlineLevel="4" x14ac:dyDescent="0.25">
      <c r="A107" s="59" t="s">
        <v>440</v>
      </c>
      <c r="B107" s="72" t="s">
        <v>524</v>
      </c>
      <c r="C107" s="72" t="s">
        <v>548</v>
      </c>
      <c r="D107" s="72" t="s">
        <v>552</v>
      </c>
      <c r="E107" s="72" t="s">
        <v>441</v>
      </c>
      <c r="F107" s="73">
        <v>0</v>
      </c>
      <c r="G107" s="73">
        <v>0</v>
      </c>
      <c r="H107" s="60">
        <v>0</v>
      </c>
    </row>
    <row r="108" spans="1:8" ht="38.25" outlineLevel="3" x14ac:dyDescent="0.25">
      <c r="A108" s="59" t="s">
        <v>553</v>
      </c>
      <c r="B108" s="72" t="s">
        <v>524</v>
      </c>
      <c r="C108" s="72" t="s">
        <v>548</v>
      </c>
      <c r="D108" s="72" t="s">
        <v>554</v>
      </c>
      <c r="E108" s="72"/>
      <c r="F108" s="73">
        <v>295.49380000000002</v>
      </c>
      <c r="G108" s="73">
        <v>295.49380000000002</v>
      </c>
      <c r="H108" s="60">
        <v>1</v>
      </c>
    </row>
    <row r="109" spans="1:8" ht="38.25" outlineLevel="4" x14ac:dyDescent="0.25">
      <c r="A109" s="59" t="s">
        <v>440</v>
      </c>
      <c r="B109" s="72" t="s">
        <v>524</v>
      </c>
      <c r="C109" s="72" t="s">
        <v>548</v>
      </c>
      <c r="D109" s="72" t="s">
        <v>554</v>
      </c>
      <c r="E109" s="72" t="s">
        <v>441</v>
      </c>
      <c r="F109" s="73">
        <v>295.49380000000002</v>
      </c>
      <c r="G109" s="73">
        <v>295.49380000000002</v>
      </c>
      <c r="H109" s="60">
        <v>1</v>
      </c>
    </row>
    <row r="110" spans="1:8" ht="25.5" outlineLevel="3" x14ac:dyDescent="0.25">
      <c r="A110" s="59" t="s">
        <v>555</v>
      </c>
      <c r="B110" s="72" t="s">
        <v>524</v>
      </c>
      <c r="C110" s="72" t="s">
        <v>548</v>
      </c>
      <c r="D110" s="72" t="s">
        <v>556</v>
      </c>
      <c r="E110" s="72"/>
      <c r="F110" s="73">
        <v>69.900000000000006</v>
      </c>
      <c r="G110" s="73">
        <v>69.900000000000006</v>
      </c>
      <c r="H110" s="60">
        <v>1</v>
      </c>
    </row>
    <row r="111" spans="1:8" ht="38.25" outlineLevel="4" x14ac:dyDescent="0.25">
      <c r="A111" s="59" t="s">
        <v>440</v>
      </c>
      <c r="B111" s="72" t="s">
        <v>524</v>
      </c>
      <c r="C111" s="72" t="s">
        <v>548</v>
      </c>
      <c r="D111" s="72" t="s">
        <v>556</v>
      </c>
      <c r="E111" s="72" t="s">
        <v>441</v>
      </c>
      <c r="F111" s="73">
        <v>69.900000000000006</v>
      </c>
      <c r="G111" s="73">
        <v>69.900000000000006</v>
      </c>
      <c r="H111" s="60">
        <v>1</v>
      </c>
    </row>
    <row r="112" spans="1:8" ht="25.5" outlineLevel="3" x14ac:dyDescent="0.25">
      <c r="A112" s="59" t="s">
        <v>557</v>
      </c>
      <c r="B112" s="72" t="s">
        <v>524</v>
      </c>
      <c r="C112" s="72" t="s">
        <v>548</v>
      </c>
      <c r="D112" s="72" t="s">
        <v>558</v>
      </c>
      <c r="E112" s="72"/>
      <c r="F112" s="73">
        <v>50</v>
      </c>
      <c r="G112" s="73">
        <v>42.595999999999997</v>
      </c>
      <c r="H112" s="60">
        <v>0.85192000000000001</v>
      </c>
    </row>
    <row r="113" spans="1:8" ht="38.25" outlineLevel="4" x14ac:dyDescent="0.25">
      <c r="A113" s="59" t="s">
        <v>440</v>
      </c>
      <c r="B113" s="72" t="s">
        <v>524</v>
      </c>
      <c r="C113" s="72" t="s">
        <v>548</v>
      </c>
      <c r="D113" s="72" t="s">
        <v>558</v>
      </c>
      <c r="E113" s="72" t="s">
        <v>441</v>
      </c>
      <c r="F113" s="73">
        <v>50</v>
      </c>
      <c r="G113" s="73">
        <v>42.595999999999997</v>
      </c>
      <c r="H113" s="60">
        <v>0.85192000000000001</v>
      </c>
    </row>
    <row r="114" spans="1:8" ht="25.5" outlineLevel="3" x14ac:dyDescent="0.25">
      <c r="A114" s="59" t="s">
        <v>559</v>
      </c>
      <c r="B114" s="72" t="s">
        <v>524</v>
      </c>
      <c r="C114" s="72" t="s">
        <v>548</v>
      </c>
      <c r="D114" s="72" t="s">
        <v>560</v>
      </c>
      <c r="E114" s="72"/>
      <c r="F114" s="73">
        <v>153.92400000000001</v>
      </c>
      <c r="G114" s="73">
        <v>153.92400000000001</v>
      </c>
      <c r="H114" s="60">
        <v>1</v>
      </c>
    </row>
    <row r="115" spans="1:8" ht="38.25" outlineLevel="4" x14ac:dyDescent="0.25">
      <c r="A115" s="59" t="s">
        <v>440</v>
      </c>
      <c r="B115" s="72" t="s">
        <v>524</v>
      </c>
      <c r="C115" s="72" t="s">
        <v>548</v>
      </c>
      <c r="D115" s="72" t="s">
        <v>560</v>
      </c>
      <c r="E115" s="72" t="s">
        <v>441</v>
      </c>
      <c r="F115" s="73">
        <v>153.92400000000001</v>
      </c>
      <c r="G115" s="73">
        <v>153.92400000000001</v>
      </c>
      <c r="H115" s="60">
        <v>1</v>
      </c>
    </row>
    <row r="116" spans="1:8" ht="38.25" outlineLevel="3" x14ac:dyDescent="0.25">
      <c r="A116" s="59" t="s">
        <v>561</v>
      </c>
      <c r="B116" s="72" t="s">
        <v>524</v>
      </c>
      <c r="C116" s="72" t="s">
        <v>548</v>
      </c>
      <c r="D116" s="72" t="s">
        <v>562</v>
      </c>
      <c r="E116" s="72"/>
      <c r="F116" s="73">
        <v>89.218999999999994</v>
      </c>
      <c r="G116" s="73">
        <v>89.218999999999994</v>
      </c>
      <c r="H116" s="60">
        <v>1</v>
      </c>
    </row>
    <row r="117" spans="1:8" ht="38.25" outlineLevel="4" x14ac:dyDescent="0.25">
      <c r="A117" s="59" t="s">
        <v>440</v>
      </c>
      <c r="B117" s="72" t="s">
        <v>524</v>
      </c>
      <c r="C117" s="72" t="s">
        <v>548</v>
      </c>
      <c r="D117" s="72" t="s">
        <v>562</v>
      </c>
      <c r="E117" s="72" t="s">
        <v>441</v>
      </c>
      <c r="F117" s="73">
        <v>89.218999999999994</v>
      </c>
      <c r="G117" s="73">
        <v>89.218999999999994</v>
      </c>
      <c r="H117" s="60">
        <v>1</v>
      </c>
    </row>
    <row r="118" spans="1:8" ht="25.5" outlineLevel="2" x14ac:dyDescent="0.25">
      <c r="A118" s="59" t="s">
        <v>563</v>
      </c>
      <c r="B118" s="72" t="s">
        <v>524</v>
      </c>
      <c r="C118" s="72" t="s">
        <v>564</v>
      </c>
      <c r="D118" s="72"/>
      <c r="E118" s="72"/>
      <c r="F118" s="73">
        <v>3871.299</v>
      </c>
      <c r="G118" s="73">
        <v>3548.3508999999999</v>
      </c>
      <c r="H118" s="60">
        <v>0.91657887959571194</v>
      </c>
    </row>
    <row r="119" spans="1:8" ht="38.25" outlineLevel="3" x14ac:dyDescent="0.25">
      <c r="A119" s="59" t="s">
        <v>565</v>
      </c>
      <c r="B119" s="72" t="s">
        <v>524</v>
      </c>
      <c r="C119" s="72" t="s">
        <v>564</v>
      </c>
      <c r="D119" s="72" t="s">
        <v>566</v>
      </c>
      <c r="E119" s="72"/>
      <c r="F119" s="73">
        <v>3000</v>
      </c>
      <c r="G119" s="73">
        <v>3000</v>
      </c>
      <c r="H119" s="60">
        <v>1</v>
      </c>
    </row>
    <row r="120" spans="1:8" ht="38.25" outlineLevel="4" x14ac:dyDescent="0.25">
      <c r="A120" s="59" t="s">
        <v>440</v>
      </c>
      <c r="B120" s="72" t="s">
        <v>524</v>
      </c>
      <c r="C120" s="72" t="s">
        <v>564</v>
      </c>
      <c r="D120" s="72" t="s">
        <v>566</v>
      </c>
      <c r="E120" s="72" t="s">
        <v>441</v>
      </c>
      <c r="F120" s="73">
        <v>3000</v>
      </c>
      <c r="G120" s="73">
        <v>3000</v>
      </c>
      <c r="H120" s="60">
        <v>1</v>
      </c>
    </row>
    <row r="121" spans="1:8" outlineLevel="3" x14ac:dyDescent="0.25">
      <c r="A121" s="59" t="s">
        <v>567</v>
      </c>
      <c r="B121" s="72" t="s">
        <v>524</v>
      </c>
      <c r="C121" s="72" t="s">
        <v>564</v>
      </c>
      <c r="D121" s="72" t="s">
        <v>568</v>
      </c>
      <c r="E121" s="72"/>
      <c r="F121" s="73">
        <v>0</v>
      </c>
      <c r="G121" s="73">
        <v>0</v>
      </c>
      <c r="H121" s="60">
        <v>0</v>
      </c>
    </row>
    <row r="122" spans="1:8" ht="25.5" outlineLevel="4" x14ac:dyDescent="0.25">
      <c r="A122" s="59" t="s">
        <v>497</v>
      </c>
      <c r="B122" s="72" t="s">
        <v>524</v>
      </c>
      <c r="C122" s="72" t="s">
        <v>564</v>
      </c>
      <c r="D122" s="72" t="s">
        <v>568</v>
      </c>
      <c r="E122" s="72" t="s">
        <v>498</v>
      </c>
      <c r="F122" s="73">
        <v>0</v>
      </c>
      <c r="G122" s="73">
        <v>0</v>
      </c>
      <c r="H122" s="60">
        <v>0</v>
      </c>
    </row>
    <row r="123" spans="1:8" ht="25.5" outlineLevel="3" x14ac:dyDescent="0.25">
      <c r="A123" s="59" t="s">
        <v>569</v>
      </c>
      <c r="B123" s="72" t="s">
        <v>524</v>
      </c>
      <c r="C123" s="72" t="s">
        <v>564</v>
      </c>
      <c r="D123" s="72" t="s">
        <v>570</v>
      </c>
      <c r="E123" s="72"/>
      <c r="F123" s="73">
        <v>550.1</v>
      </c>
      <c r="G123" s="73">
        <v>481.49090000000001</v>
      </c>
      <c r="H123" s="60">
        <v>0.8752788583893838</v>
      </c>
    </row>
    <row r="124" spans="1:8" ht="38.25" outlineLevel="4" x14ac:dyDescent="0.25">
      <c r="A124" s="59" t="s">
        <v>440</v>
      </c>
      <c r="B124" s="72" t="s">
        <v>524</v>
      </c>
      <c r="C124" s="72" t="s">
        <v>564</v>
      </c>
      <c r="D124" s="72" t="s">
        <v>570</v>
      </c>
      <c r="E124" s="72" t="s">
        <v>441</v>
      </c>
      <c r="F124" s="73">
        <v>550.1</v>
      </c>
      <c r="G124" s="73">
        <v>481.49090000000001</v>
      </c>
      <c r="H124" s="60">
        <v>0.8752788583893838</v>
      </c>
    </row>
    <row r="125" spans="1:8" ht="25.5" outlineLevel="3" x14ac:dyDescent="0.25">
      <c r="A125" s="59" t="s">
        <v>571</v>
      </c>
      <c r="B125" s="72" t="s">
        <v>524</v>
      </c>
      <c r="C125" s="72" t="s">
        <v>564</v>
      </c>
      <c r="D125" s="72" t="s">
        <v>572</v>
      </c>
      <c r="E125" s="72"/>
      <c r="F125" s="73">
        <v>321.19900000000001</v>
      </c>
      <c r="G125" s="73">
        <v>66.86</v>
      </c>
      <c r="H125" s="60">
        <v>0.20815755964370997</v>
      </c>
    </row>
    <row r="126" spans="1:8" ht="38.25" outlineLevel="4" x14ac:dyDescent="0.25">
      <c r="A126" s="59" t="s">
        <v>440</v>
      </c>
      <c r="B126" s="72" t="s">
        <v>524</v>
      </c>
      <c r="C126" s="72" t="s">
        <v>564</v>
      </c>
      <c r="D126" s="72" t="s">
        <v>572</v>
      </c>
      <c r="E126" s="72" t="s">
        <v>441</v>
      </c>
      <c r="F126" s="73">
        <v>321.19900000000001</v>
      </c>
      <c r="G126" s="73">
        <v>66.86</v>
      </c>
      <c r="H126" s="60">
        <v>0.20815755964370997</v>
      </c>
    </row>
    <row r="127" spans="1:8" ht="25.5" outlineLevel="1" x14ac:dyDescent="0.25">
      <c r="A127" s="59" t="s">
        <v>573</v>
      </c>
      <c r="B127" s="72" t="s">
        <v>524</v>
      </c>
      <c r="C127" s="72" t="s">
        <v>574</v>
      </c>
      <c r="D127" s="72"/>
      <c r="E127" s="72"/>
      <c r="F127" s="73">
        <v>62472.707219999997</v>
      </c>
      <c r="G127" s="73">
        <v>55605.864110000002</v>
      </c>
      <c r="H127" s="60">
        <v>0.89008251097846369</v>
      </c>
    </row>
    <row r="128" spans="1:8" outlineLevel="2" x14ac:dyDescent="0.25">
      <c r="A128" s="59" t="s">
        <v>575</v>
      </c>
      <c r="B128" s="72" t="s">
        <v>524</v>
      </c>
      <c r="C128" s="72" t="s">
        <v>576</v>
      </c>
      <c r="D128" s="72"/>
      <c r="E128" s="72"/>
      <c r="F128" s="73">
        <v>5639.6336600000004</v>
      </c>
      <c r="G128" s="73">
        <v>4122.0910199999998</v>
      </c>
      <c r="H128" s="60">
        <v>0.73091467788707398</v>
      </c>
    </row>
    <row r="129" spans="1:8" ht="38.25" outlineLevel="3" x14ac:dyDescent="0.25">
      <c r="A129" s="59" t="s">
        <v>577</v>
      </c>
      <c r="B129" s="72" t="s">
        <v>524</v>
      </c>
      <c r="C129" s="72" t="s">
        <v>576</v>
      </c>
      <c r="D129" s="72" t="s">
        <v>578</v>
      </c>
      <c r="E129" s="72"/>
      <c r="F129" s="73">
        <v>1637.73711</v>
      </c>
      <c r="G129" s="73">
        <v>1423.8361399999999</v>
      </c>
      <c r="H129" s="60">
        <v>0.86939236542060161</v>
      </c>
    </row>
    <row r="130" spans="1:8" ht="51" outlineLevel="4" x14ac:dyDescent="0.25">
      <c r="A130" s="59" t="s">
        <v>579</v>
      </c>
      <c r="B130" s="72" t="s">
        <v>524</v>
      </c>
      <c r="C130" s="72" t="s">
        <v>576</v>
      </c>
      <c r="D130" s="72" t="s">
        <v>578</v>
      </c>
      <c r="E130" s="72" t="s">
        <v>580</v>
      </c>
      <c r="F130" s="73">
        <v>1637.73711</v>
      </c>
      <c r="G130" s="73">
        <v>1423.8361399999999</v>
      </c>
      <c r="H130" s="60">
        <v>0.86939236542060161</v>
      </c>
    </row>
    <row r="131" spans="1:8" ht="38.25" outlineLevel="3" x14ac:dyDescent="0.25">
      <c r="A131" s="59" t="s">
        <v>581</v>
      </c>
      <c r="B131" s="72" t="s">
        <v>524</v>
      </c>
      <c r="C131" s="72" t="s">
        <v>576</v>
      </c>
      <c r="D131" s="72" t="s">
        <v>582</v>
      </c>
      <c r="E131" s="72"/>
      <c r="F131" s="73">
        <v>192.2</v>
      </c>
      <c r="G131" s="73">
        <v>53.542879999999997</v>
      </c>
      <c r="H131" s="60">
        <v>0.27857898022892819</v>
      </c>
    </row>
    <row r="132" spans="1:8" ht="38.25" outlineLevel="4" x14ac:dyDescent="0.25">
      <c r="A132" s="59" t="s">
        <v>440</v>
      </c>
      <c r="B132" s="72" t="s">
        <v>524</v>
      </c>
      <c r="C132" s="72" t="s">
        <v>576</v>
      </c>
      <c r="D132" s="72" t="s">
        <v>582</v>
      </c>
      <c r="E132" s="72" t="s">
        <v>441</v>
      </c>
      <c r="F132" s="73">
        <v>192.2</v>
      </c>
      <c r="G132" s="73">
        <v>53.542879999999997</v>
      </c>
      <c r="H132" s="60">
        <v>0.27857898022892819</v>
      </c>
    </row>
    <row r="133" spans="1:8" outlineLevel="3" x14ac:dyDescent="0.25">
      <c r="A133" s="59" t="s">
        <v>583</v>
      </c>
      <c r="B133" s="72" t="s">
        <v>524</v>
      </c>
      <c r="C133" s="72" t="s">
        <v>576</v>
      </c>
      <c r="D133" s="72" t="s">
        <v>584</v>
      </c>
      <c r="E133" s="72"/>
      <c r="F133" s="73">
        <v>88.5</v>
      </c>
      <c r="G133" s="73">
        <v>42.926839999999999</v>
      </c>
      <c r="H133" s="60">
        <v>0.48504903954802259</v>
      </c>
    </row>
    <row r="134" spans="1:8" ht="38.25" outlineLevel="4" x14ac:dyDescent="0.25">
      <c r="A134" s="59" t="s">
        <v>440</v>
      </c>
      <c r="B134" s="72" t="s">
        <v>524</v>
      </c>
      <c r="C134" s="72" t="s">
        <v>576</v>
      </c>
      <c r="D134" s="72" t="s">
        <v>584</v>
      </c>
      <c r="E134" s="72" t="s">
        <v>441</v>
      </c>
      <c r="F134" s="73">
        <v>88.5</v>
      </c>
      <c r="G134" s="73">
        <v>42.926839999999999</v>
      </c>
      <c r="H134" s="60">
        <v>0.48504903954802259</v>
      </c>
    </row>
    <row r="135" spans="1:8" ht="38.25" outlineLevel="3" x14ac:dyDescent="0.25">
      <c r="A135" s="59" t="s">
        <v>585</v>
      </c>
      <c r="B135" s="72" t="s">
        <v>524</v>
      </c>
      <c r="C135" s="72" t="s">
        <v>576</v>
      </c>
      <c r="D135" s="72" t="s">
        <v>586</v>
      </c>
      <c r="E135" s="72"/>
      <c r="F135" s="73">
        <v>1127.63006</v>
      </c>
      <c r="G135" s="73">
        <v>1121.9617900000001</v>
      </c>
      <c r="H135" s="60">
        <v>0.9949732893782558</v>
      </c>
    </row>
    <row r="136" spans="1:8" ht="51" outlineLevel="4" x14ac:dyDescent="0.25">
      <c r="A136" s="59" t="s">
        <v>579</v>
      </c>
      <c r="B136" s="72" t="s">
        <v>524</v>
      </c>
      <c r="C136" s="72" t="s">
        <v>576</v>
      </c>
      <c r="D136" s="72" t="s">
        <v>586</v>
      </c>
      <c r="E136" s="72" t="s">
        <v>580</v>
      </c>
      <c r="F136" s="73">
        <v>1127.63006</v>
      </c>
      <c r="G136" s="73">
        <v>1121.9617900000001</v>
      </c>
      <c r="H136" s="60">
        <v>0.9949732893782558</v>
      </c>
    </row>
    <row r="137" spans="1:8" ht="25.5" outlineLevel="3" x14ac:dyDescent="0.25">
      <c r="A137" s="59" t="s">
        <v>587</v>
      </c>
      <c r="B137" s="72" t="s">
        <v>524</v>
      </c>
      <c r="C137" s="72" t="s">
        <v>576</v>
      </c>
      <c r="D137" s="72" t="s">
        <v>588</v>
      </c>
      <c r="E137" s="72"/>
      <c r="F137" s="73">
        <v>464.41789999999997</v>
      </c>
      <c r="G137" s="73">
        <v>464.41789999999997</v>
      </c>
      <c r="H137" s="60">
        <v>1</v>
      </c>
    </row>
    <row r="138" spans="1:8" ht="51" outlineLevel="4" x14ac:dyDescent="0.25">
      <c r="A138" s="59" t="s">
        <v>579</v>
      </c>
      <c r="B138" s="72" t="s">
        <v>524</v>
      </c>
      <c r="C138" s="72" t="s">
        <v>576</v>
      </c>
      <c r="D138" s="72" t="s">
        <v>588</v>
      </c>
      <c r="E138" s="72" t="s">
        <v>580</v>
      </c>
      <c r="F138" s="73">
        <v>464.41789999999997</v>
      </c>
      <c r="G138" s="73">
        <v>464.41789999999997</v>
      </c>
      <c r="H138" s="60">
        <v>1</v>
      </c>
    </row>
    <row r="139" spans="1:8" ht="51" outlineLevel="3" x14ac:dyDescent="0.25">
      <c r="A139" s="59" t="s">
        <v>589</v>
      </c>
      <c r="B139" s="72" t="s">
        <v>524</v>
      </c>
      <c r="C139" s="72" t="s">
        <v>576</v>
      </c>
      <c r="D139" s="72" t="s">
        <v>590</v>
      </c>
      <c r="E139" s="72"/>
      <c r="F139" s="73">
        <v>120</v>
      </c>
      <c r="G139" s="73">
        <v>6.5</v>
      </c>
      <c r="H139" s="60">
        <v>5.4166666666666669E-2</v>
      </c>
    </row>
    <row r="140" spans="1:8" ht="38.25" outlineLevel="4" x14ac:dyDescent="0.25">
      <c r="A140" s="59" t="s">
        <v>440</v>
      </c>
      <c r="B140" s="72" t="s">
        <v>524</v>
      </c>
      <c r="C140" s="72" t="s">
        <v>576</v>
      </c>
      <c r="D140" s="72" t="s">
        <v>590</v>
      </c>
      <c r="E140" s="72" t="s">
        <v>441</v>
      </c>
      <c r="F140" s="73">
        <v>120</v>
      </c>
      <c r="G140" s="73">
        <v>6.5</v>
      </c>
      <c r="H140" s="60">
        <v>5.4166666666666669E-2</v>
      </c>
    </row>
    <row r="141" spans="1:8" ht="38.25" outlineLevel="3" x14ac:dyDescent="0.25">
      <c r="A141" s="59" t="s">
        <v>591</v>
      </c>
      <c r="B141" s="72" t="s">
        <v>524</v>
      </c>
      <c r="C141" s="72" t="s">
        <v>576</v>
      </c>
      <c r="D141" s="72" t="s">
        <v>592</v>
      </c>
      <c r="E141" s="72"/>
      <c r="F141" s="73">
        <v>264.53199999999998</v>
      </c>
      <c r="G141" s="73">
        <v>258.53199999999998</v>
      </c>
      <c r="H141" s="60">
        <v>0.97731843406468788</v>
      </c>
    </row>
    <row r="142" spans="1:8" ht="38.25" outlineLevel="4" x14ac:dyDescent="0.25">
      <c r="A142" s="59" t="s">
        <v>440</v>
      </c>
      <c r="B142" s="72" t="s">
        <v>524</v>
      </c>
      <c r="C142" s="72" t="s">
        <v>576</v>
      </c>
      <c r="D142" s="72" t="s">
        <v>592</v>
      </c>
      <c r="E142" s="72" t="s">
        <v>441</v>
      </c>
      <c r="F142" s="73">
        <v>264.53199999999998</v>
      </c>
      <c r="G142" s="73">
        <v>258.53199999999998</v>
      </c>
      <c r="H142" s="60">
        <v>0.97731843406468788</v>
      </c>
    </row>
    <row r="143" spans="1:8" ht="25.5" outlineLevel="3" x14ac:dyDescent="0.25">
      <c r="A143" s="59" t="s">
        <v>593</v>
      </c>
      <c r="B143" s="72" t="s">
        <v>524</v>
      </c>
      <c r="C143" s="72" t="s">
        <v>576</v>
      </c>
      <c r="D143" s="72" t="s">
        <v>594</v>
      </c>
      <c r="E143" s="72"/>
      <c r="F143" s="73">
        <v>30.4665</v>
      </c>
      <c r="G143" s="73">
        <v>30.4665</v>
      </c>
      <c r="H143" s="60">
        <v>1</v>
      </c>
    </row>
    <row r="144" spans="1:8" ht="51" outlineLevel="4" x14ac:dyDescent="0.25">
      <c r="A144" s="59" t="s">
        <v>579</v>
      </c>
      <c r="B144" s="72" t="s">
        <v>524</v>
      </c>
      <c r="C144" s="72" t="s">
        <v>576</v>
      </c>
      <c r="D144" s="72" t="s">
        <v>594</v>
      </c>
      <c r="E144" s="72" t="s">
        <v>580</v>
      </c>
      <c r="F144" s="73">
        <v>30.4665</v>
      </c>
      <c r="G144" s="73">
        <v>30.4665</v>
      </c>
      <c r="H144" s="60">
        <v>1</v>
      </c>
    </row>
    <row r="145" spans="1:8" ht="25.5" outlineLevel="3" x14ac:dyDescent="0.25">
      <c r="A145" s="59" t="s">
        <v>595</v>
      </c>
      <c r="B145" s="72" t="s">
        <v>524</v>
      </c>
      <c r="C145" s="72" t="s">
        <v>576</v>
      </c>
      <c r="D145" s="72" t="s">
        <v>596</v>
      </c>
      <c r="E145" s="72"/>
      <c r="F145" s="73">
        <v>126.53821000000001</v>
      </c>
      <c r="G145" s="73">
        <v>126.53821000000001</v>
      </c>
      <c r="H145" s="60">
        <v>1</v>
      </c>
    </row>
    <row r="146" spans="1:8" ht="51" outlineLevel="4" x14ac:dyDescent="0.25">
      <c r="A146" s="59" t="s">
        <v>579</v>
      </c>
      <c r="B146" s="72" t="s">
        <v>524</v>
      </c>
      <c r="C146" s="72" t="s">
        <v>576</v>
      </c>
      <c r="D146" s="72" t="s">
        <v>596</v>
      </c>
      <c r="E146" s="72" t="s">
        <v>580</v>
      </c>
      <c r="F146" s="73">
        <v>126.53821000000001</v>
      </c>
      <c r="G146" s="73">
        <v>126.53821000000001</v>
      </c>
      <c r="H146" s="60">
        <v>1</v>
      </c>
    </row>
    <row r="147" spans="1:8" ht="25.5" outlineLevel="3" x14ac:dyDescent="0.25">
      <c r="A147" s="59" t="s">
        <v>597</v>
      </c>
      <c r="B147" s="72" t="s">
        <v>524</v>
      </c>
      <c r="C147" s="72" t="s">
        <v>576</v>
      </c>
      <c r="D147" s="72" t="s">
        <v>598</v>
      </c>
      <c r="E147" s="72"/>
      <c r="F147" s="73">
        <v>65</v>
      </c>
      <c r="G147" s="73">
        <v>65</v>
      </c>
      <c r="H147" s="60">
        <v>1</v>
      </c>
    </row>
    <row r="148" spans="1:8" ht="38.25" outlineLevel="4" x14ac:dyDescent="0.25">
      <c r="A148" s="59" t="s">
        <v>440</v>
      </c>
      <c r="B148" s="72" t="s">
        <v>524</v>
      </c>
      <c r="C148" s="72" t="s">
        <v>576</v>
      </c>
      <c r="D148" s="72" t="s">
        <v>598</v>
      </c>
      <c r="E148" s="72" t="s">
        <v>441</v>
      </c>
      <c r="F148" s="73">
        <v>65</v>
      </c>
      <c r="G148" s="73">
        <v>65</v>
      </c>
      <c r="H148" s="60">
        <v>1</v>
      </c>
    </row>
    <row r="149" spans="1:8" ht="25.5" outlineLevel="3" x14ac:dyDescent="0.25">
      <c r="A149" s="59" t="s">
        <v>529</v>
      </c>
      <c r="B149" s="72" t="s">
        <v>524</v>
      </c>
      <c r="C149" s="72" t="s">
        <v>576</v>
      </c>
      <c r="D149" s="72" t="s">
        <v>530</v>
      </c>
      <c r="E149" s="72"/>
      <c r="F149" s="73">
        <v>1522.6118799999999</v>
      </c>
      <c r="G149" s="73">
        <v>528.36875999999995</v>
      </c>
      <c r="H149" s="60">
        <v>0.34701473628328711</v>
      </c>
    </row>
    <row r="150" spans="1:8" ht="38.25" outlineLevel="4" x14ac:dyDescent="0.25">
      <c r="A150" s="59" t="s">
        <v>440</v>
      </c>
      <c r="B150" s="72" t="s">
        <v>524</v>
      </c>
      <c r="C150" s="72" t="s">
        <v>576</v>
      </c>
      <c r="D150" s="72" t="s">
        <v>530</v>
      </c>
      <c r="E150" s="72" t="s">
        <v>441</v>
      </c>
      <c r="F150" s="73">
        <v>1522.6118799999999</v>
      </c>
      <c r="G150" s="73">
        <v>528.36875999999995</v>
      </c>
      <c r="H150" s="60">
        <v>0.34701473628328711</v>
      </c>
    </row>
    <row r="151" spans="1:8" outlineLevel="2" x14ac:dyDescent="0.25">
      <c r="A151" s="59" t="s">
        <v>599</v>
      </c>
      <c r="B151" s="72" t="s">
        <v>524</v>
      </c>
      <c r="C151" s="72" t="s">
        <v>600</v>
      </c>
      <c r="D151" s="72"/>
      <c r="E151" s="72"/>
      <c r="F151" s="73">
        <v>14879.36362</v>
      </c>
      <c r="G151" s="73">
        <v>14771.855310000001</v>
      </c>
      <c r="H151" s="60">
        <v>0.99277467015756682</v>
      </c>
    </row>
    <row r="152" spans="1:8" ht="38.25" outlineLevel="3" x14ac:dyDescent="0.25">
      <c r="A152" s="59" t="s">
        <v>601</v>
      </c>
      <c r="B152" s="72" t="s">
        <v>524</v>
      </c>
      <c r="C152" s="72" t="s">
        <v>600</v>
      </c>
      <c r="D152" s="72" t="s">
        <v>602</v>
      </c>
      <c r="E152" s="72"/>
      <c r="F152" s="73">
        <v>138.91999999999999</v>
      </c>
      <c r="G152" s="73">
        <v>136.55454</v>
      </c>
      <c r="H152" s="60">
        <v>0.98297250215951626</v>
      </c>
    </row>
    <row r="153" spans="1:8" ht="38.25" outlineLevel="4" x14ac:dyDescent="0.25">
      <c r="A153" s="59" t="s">
        <v>603</v>
      </c>
      <c r="B153" s="72" t="s">
        <v>524</v>
      </c>
      <c r="C153" s="72" t="s">
        <v>600</v>
      </c>
      <c r="D153" s="72" t="s">
        <v>602</v>
      </c>
      <c r="E153" s="72" t="s">
        <v>604</v>
      </c>
      <c r="F153" s="73">
        <v>138.91999999999999</v>
      </c>
      <c r="G153" s="73">
        <v>136.55454</v>
      </c>
      <c r="H153" s="60">
        <v>0.98297250215951626</v>
      </c>
    </row>
    <row r="154" spans="1:8" ht="38.25" outlineLevel="3" x14ac:dyDescent="0.25">
      <c r="A154" s="59" t="s">
        <v>605</v>
      </c>
      <c r="B154" s="72" t="s">
        <v>524</v>
      </c>
      <c r="C154" s="72" t="s">
        <v>600</v>
      </c>
      <c r="D154" s="72" t="s">
        <v>606</v>
      </c>
      <c r="E154" s="72"/>
      <c r="F154" s="73">
        <v>377</v>
      </c>
      <c r="G154" s="73">
        <v>376.21614</v>
      </c>
      <c r="H154" s="60">
        <v>0.99792079575596815</v>
      </c>
    </row>
    <row r="155" spans="1:8" ht="38.25" outlineLevel="4" x14ac:dyDescent="0.25">
      <c r="A155" s="59" t="s">
        <v>440</v>
      </c>
      <c r="B155" s="72" t="s">
        <v>524</v>
      </c>
      <c r="C155" s="72" t="s">
        <v>600</v>
      </c>
      <c r="D155" s="72" t="s">
        <v>606</v>
      </c>
      <c r="E155" s="72" t="s">
        <v>441</v>
      </c>
      <c r="F155" s="73">
        <v>377</v>
      </c>
      <c r="G155" s="73">
        <v>376.21614</v>
      </c>
      <c r="H155" s="60">
        <v>0.99792079575596815</v>
      </c>
    </row>
    <row r="156" spans="1:8" ht="25.5" outlineLevel="3" x14ac:dyDescent="0.25">
      <c r="A156" s="59" t="s">
        <v>607</v>
      </c>
      <c r="B156" s="72" t="s">
        <v>524</v>
      </c>
      <c r="C156" s="72" t="s">
        <v>600</v>
      </c>
      <c r="D156" s="72" t="s">
        <v>608</v>
      </c>
      <c r="E156" s="72"/>
      <c r="F156" s="73">
        <v>397.24400000000003</v>
      </c>
      <c r="G156" s="73">
        <v>293.70211</v>
      </c>
      <c r="H156" s="60">
        <v>0.73934939231303687</v>
      </c>
    </row>
    <row r="157" spans="1:8" ht="38.25" outlineLevel="4" x14ac:dyDescent="0.25">
      <c r="A157" s="59" t="s">
        <v>440</v>
      </c>
      <c r="B157" s="72" t="s">
        <v>524</v>
      </c>
      <c r="C157" s="72" t="s">
        <v>600</v>
      </c>
      <c r="D157" s="72" t="s">
        <v>608</v>
      </c>
      <c r="E157" s="72" t="s">
        <v>441</v>
      </c>
      <c r="F157" s="73">
        <v>397.24400000000003</v>
      </c>
      <c r="G157" s="73">
        <v>293.70211</v>
      </c>
      <c r="H157" s="60">
        <v>0.73934939231303687</v>
      </c>
    </row>
    <row r="158" spans="1:8" ht="25.5" outlineLevel="3" x14ac:dyDescent="0.25">
      <c r="A158" s="59" t="s">
        <v>609</v>
      </c>
      <c r="B158" s="72" t="s">
        <v>524</v>
      </c>
      <c r="C158" s="72" t="s">
        <v>600</v>
      </c>
      <c r="D158" s="72" t="s">
        <v>610</v>
      </c>
      <c r="E158" s="72"/>
      <c r="F158" s="73">
        <v>82.589619999999996</v>
      </c>
      <c r="G158" s="73">
        <v>82.589619999999996</v>
      </c>
      <c r="H158" s="60">
        <v>1</v>
      </c>
    </row>
    <row r="159" spans="1:8" ht="38.25" outlineLevel="4" x14ac:dyDescent="0.25">
      <c r="A159" s="59" t="s">
        <v>440</v>
      </c>
      <c r="B159" s="72" t="s">
        <v>524</v>
      </c>
      <c r="C159" s="72" t="s">
        <v>600</v>
      </c>
      <c r="D159" s="72" t="s">
        <v>610</v>
      </c>
      <c r="E159" s="72" t="s">
        <v>441</v>
      </c>
      <c r="F159" s="73">
        <v>27.021619999999999</v>
      </c>
      <c r="G159" s="73">
        <v>27.021619999999999</v>
      </c>
      <c r="H159" s="60">
        <v>1</v>
      </c>
    </row>
    <row r="160" spans="1:8" ht="38.25" outlineLevel="4" x14ac:dyDescent="0.25">
      <c r="A160" s="59" t="s">
        <v>603</v>
      </c>
      <c r="B160" s="72" t="s">
        <v>524</v>
      </c>
      <c r="C160" s="72" t="s">
        <v>600</v>
      </c>
      <c r="D160" s="72" t="s">
        <v>610</v>
      </c>
      <c r="E160" s="72" t="s">
        <v>604</v>
      </c>
      <c r="F160" s="73">
        <v>55.567999999999998</v>
      </c>
      <c r="G160" s="73">
        <v>55.567999999999998</v>
      </c>
      <c r="H160" s="60">
        <v>1</v>
      </c>
    </row>
    <row r="161" spans="1:8" outlineLevel="3" x14ac:dyDescent="0.25">
      <c r="A161" s="59" t="s">
        <v>611</v>
      </c>
      <c r="B161" s="72" t="s">
        <v>524</v>
      </c>
      <c r="C161" s="72" t="s">
        <v>600</v>
      </c>
      <c r="D161" s="72" t="s">
        <v>612</v>
      </c>
      <c r="E161" s="72"/>
      <c r="F161" s="73">
        <v>13883.61</v>
      </c>
      <c r="G161" s="73">
        <v>13882.7929</v>
      </c>
      <c r="H161" s="60">
        <v>0.99994114643093546</v>
      </c>
    </row>
    <row r="162" spans="1:8" ht="38.25" outlineLevel="4" x14ac:dyDescent="0.25">
      <c r="A162" s="59" t="s">
        <v>440</v>
      </c>
      <c r="B162" s="72" t="s">
        <v>524</v>
      </c>
      <c r="C162" s="72" t="s">
        <v>600</v>
      </c>
      <c r="D162" s="72" t="s">
        <v>612</v>
      </c>
      <c r="E162" s="72" t="s">
        <v>441</v>
      </c>
      <c r="F162" s="73">
        <v>13883.61</v>
      </c>
      <c r="G162" s="73">
        <v>13882.7929</v>
      </c>
      <c r="H162" s="60">
        <v>0.99994114643093546</v>
      </c>
    </row>
    <row r="163" spans="1:8" outlineLevel="2" x14ac:dyDescent="0.25">
      <c r="A163" s="59" t="s">
        <v>613</v>
      </c>
      <c r="B163" s="72" t="s">
        <v>524</v>
      </c>
      <c r="C163" s="72" t="s">
        <v>614</v>
      </c>
      <c r="D163" s="72"/>
      <c r="E163" s="72"/>
      <c r="F163" s="73">
        <v>35116.682939999999</v>
      </c>
      <c r="G163" s="73">
        <v>30138.32806</v>
      </c>
      <c r="H163" s="60">
        <v>0.85823390869502214</v>
      </c>
    </row>
    <row r="164" spans="1:8" ht="38.25" outlineLevel="3" x14ac:dyDescent="0.25">
      <c r="A164" s="59" t="s">
        <v>615</v>
      </c>
      <c r="B164" s="72" t="s">
        <v>524</v>
      </c>
      <c r="C164" s="72" t="s">
        <v>614</v>
      </c>
      <c r="D164" s="72" t="s">
        <v>616</v>
      </c>
      <c r="E164" s="72"/>
      <c r="F164" s="73">
        <v>2500</v>
      </c>
      <c r="G164" s="73">
        <v>1073.95705</v>
      </c>
      <c r="H164" s="60">
        <v>0.42958281999999998</v>
      </c>
    </row>
    <row r="165" spans="1:8" ht="51" outlineLevel="4" x14ac:dyDescent="0.25">
      <c r="A165" s="59" t="s">
        <v>617</v>
      </c>
      <c r="B165" s="72" t="s">
        <v>524</v>
      </c>
      <c r="C165" s="72" t="s">
        <v>614</v>
      </c>
      <c r="D165" s="72" t="s">
        <v>616</v>
      </c>
      <c r="E165" s="72" t="s">
        <v>618</v>
      </c>
      <c r="F165" s="73">
        <v>0</v>
      </c>
      <c r="G165" s="73">
        <v>0</v>
      </c>
      <c r="H165" s="60">
        <v>0</v>
      </c>
    </row>
    <row r="166" spans="1:8" ht="63.75" outlineLevel="4" x14ac:dyDescent="0.25">
      <c r="A166" s="59" t="s">
        <v>619</v>
      </c>
      <c r="B166" s="72" t="s">
        <v>524</v>
      </c>
      <c r="C166" s="72" t="s">
        <v>614</v>
      </c>
      <c r="D166" s="72" t="s">
        <v>616</v>
      </c>
      <c r="E166" s="72" t="s">
        <v>620</v>
      </c>
      <c r="F166" s="73">
        <v>2500</v>
      </c>
      <c r="G166" s="73">
        <v>1073.95705</v>
      </c>
      <c r="H166" s="60">
        <v>0.42958281999999998</v>
      </c>
    </row>
    <row r="167" spans="1:8" ht="38.25" outlineLevel="3" x14ac:dyDescent="0.25">
      <c r="A167" s="59" t="s">
        <v>621</v>
      </c>
      <c r="B167" s="72" t="s">
        <v>524</v>
      </c>
      <c r="C167" s="72" t="s">
        <v>614</v>
      </c>
      <c r="D167" s="72" t="s">
        <v>622</v>
      </c>
      <c r="E167" s="72"/>
      <c r="F167" s="73">
        <v>2300</v>
      </c>
      <c r="G167" s="73">
        <v>1913.8377700000001</v>
      </c>
      <c r="H167" s="60">
        <v>0.83210337826086955</v>
      </c>
    </row>
    <row r="168" spans="1:8" ht="51" outlineLevel="4" x14ac:dyDescent="0.25">
      <c r="A168" s="59" t="s">
        <v>617</v>
      </c>
      <c r="B168" s="72" t="s">
        <v>524</v>
      </c>
      <c r="C168" s="72" t="s">
        <v>614</v>
      </c>
      <c r="D168" s="72" t="s">
        <v>622</v>
      </c>
      <c r="E168" s="72" t="s">
        <v>618</v>
      </c>
      <c r="F168" s="73">
        <v>0</v>
      </c>
      <c r="G168" s="73">
        <v>0</v>
      </c>
      <c r="H168" s="60">
        <v>0</v>
      </c>
    </row>
    <row r="169" spans="1:8" ht="63.75" outlineLevel="4" x14ac:dyDescent="0.25">
      <c r="A169" s="59" t="s">
        <v>619</v>
      </c>
      <c r="B169" s="72" t="s">
        <v>524</v>
      </c>
      <c r="C169" s="72" t="s">
        <v>614</v>
      </c>
      <c r="D169" s="72" t="s">
        <v>622</v>
      </c>
      <c r="E169" s="72" t="s">
        <v>620</v>
      </c>
      <c r="F169" s="73">
        <v>2300</v>
      </c>
      <c r="G169" s="73">
        <v>1913.8377700000001</v>
      </c>
      <c r="H169" s="60">
        <v>0.83210337826086955</v>
      </c>
    </row>
    <row r="170" spans="1:8" ht="38.25" outlineLevel="3" x14ac:dyDescent="0.25">
      <c r="A170" s="59" t="s">
        <v>623</v>
      </c>
      <c r="B170" s="72" t="s">
        <v>524</v>
      </c>
      <c r="C170" s="72" t="s">
        <v>614</v>
      </c>
      <c r="D170" s="72" t="s">
        <v>624</v>
      </c>
      <c r="E170" s="72"/>
      <c r="F170" s="73">
        <v>321.20891999999998</v>
      </c>
      <c r="G170" s="73">
        <v>251.00960000000001</v>
      </c>
      <c r="H170" s="60">
        <v>0.78145276911986128</v>
      </c>
    </row>
    <row r="171" spans="1:8" ht="38.25" outlineLevel="4" x14ac:dyDescent="0.25">
      <c r="A171" s="59" t="s">
        <v>440</v>
      </c>
      <c r="B171" s="72" t="s">
        <v>524</v>
      </c>
      <c r="C171" s="72" t="s">
        <v>614</v>
      </c>
      <c r="D171" s="72" t="s">
        <v>624</v>
      </c>
      <c r="E171" s="72" t="s">
        <v>441</v>
      </c>
      <c r="F171" s="73">
        <v>321.20891999999998</v>
      </c>
      <c r="G171" s="73">
        <v>251.00960000000001</v>
      </c>
      <c r="H171" s="60">
        <v>0.78145276911986128</v>
      </c>
    </row>
    <row r="172" spans="1:8" ht="25.5" outlineLevel="3" x14ac:dyDescent="0.25">
      <c r="A172" s="59" t="s">
        <v>625</v>
      </c>
      <c r="B172" s="72" t="s">
        <v>524</v>
      </c>
      <c r="C172" s="72" t="s">
        <v>614</v>
      </c>
      <c r="D172" s="72" t="s">
        <v>626</v>
      </c>
      <c r="E172" s="72"/>
      <c r="F172" s="73">
        <v>3727.6529999999998</v>
      </c>
      <c r="G172" s="73">
        <v>3364.75504</v>
      </c>
      <c r="H172" s="60">
        <v>0.90264706505675285</v>
      </c>
    </row>
    <row r="173" spans="1:8" ht="38.25" outlineLevel="4" x14ac:dyDescent="0.25">
      <c r="A173" s="59" t="s">
        <v>440</v>
      </c>
      <c r="B173" s="72" t="s">
        <v>524</v>
      </c>
      <c r="C173" s="72" t="s">
        <v>614</v>
      </c>
      <c r="D173" s="72" t="s">
        <v>626</v>
      </c>
      <c r="E173" s="72" t="s">
        <v>441</v>
      </c>
      <c r="F173" s="73">
        <v>3727.6529999999998</v>
      </c>
      <c r="G173" s="73">
        <v>3364.75504</v>
      </c>
      <c r="H173" s="60">
        <v>0.90264706505675285</v>
      </c>
    </row>
    <row r="174" spans="1:8" ht="38.25" outlineLevel="3" x14ac:dyDescent="0.25">
      <c r="A174" s="59" t="s">
        <v>627</v>
      </c>
      <c r="B174" s="72" t="s">
        <v>524</v>
      </c>
      <c r="C174" s="72" t="s">
        <v>614</v>
      </c>
      <c r="D174" s="72" t="s">
        <v>628</v>
      </c>
      <c r="E174" s="72"/>
      <c r="F174" s="73">
        <v>93</v>
      </c>
      <c r="G174" s="73">
        <v>0</v>
      </c>
      <c r="H174" s="60">
        <v>0</v>
      </c>
    </row>
    <row r="175" spans="1:8" ht="38.25" outlineLevel="4" x14ac:dyDescent="0.25">
      <c r="A175" s="59" t="s">
        <v>440</v>
      </c>
      <c r="B175" s="72" t="s">
        <v>524</v>
      </c>
      <c r="C175" s="72" t="s">
        <v>614</v>
      </c>
      <c r="D175" s="72" t="s">
        <v>628</v>
      </c>
      <c r="E175" s="72" t="s">
        <v>441</v>
      </c>
      <c r="F175" s="73">
        <v>93</v>
      </c>
      <c r="G175" s="73">
        <v>0</v>
      </c>
      <c r="H175" s="60">
        <v>0</v>
      </c>
    </row>
    <row r="176" spans="1:8" ht="25.5" outlineLevel="3" x14ac:dyDescent="0.25">
      <c r="A176" s="59" t="s">
        <v>629</v>
      </c>
      <c r="B176" s="72" t="s">
        <v>524</v>
      </c>
      <c r="C176" s="72" t="s">
        <v>614</v>
      </c>
      <c r="D176" s="72" t="s">
        <v>630</v>
      </c>
      <c r="E176" s="72"/>
      <c r="F176" s="73">
        <v>386</v>
      </c>
      <c r="G176" s="73">
        <v>377.67063999999999</v>
      </c>
      <c r="H176" s="60">
        <v>0.97842134715025908</v>
      </c>
    </row>
    <row r="177" spans="1:8" ht="38.25" outlineLevel="4" x14ac:dyDescent="0.25">
      <c r="A177" s="59" t="s">
        <v>440</v>
      </c>
      <c r="B177" s="72" t="s">
        <v>524</v>
      </c>
      <c r="C177" s="72" t="s">
        <v>614</v>
      </c>
      <c r="D177" s="72" t="s">
        <v>630</v>
      </c>
      <c r="E177" s="72" t="s">
        <v>441</v>
      </c>
      <c r="F177" s="73">
        <v>386</v>
      </c>
      <c r="G177" s="73">
        <v>377.67063999999999</v>
      </c>
      <c r="H177" s="60">
        <v>0.97842134715025908</v>
      </c>
    </row>
    <row r="178" spans="1:8" ht="25.5" outlineLevel="3" x14ac:dyDescent="0.25">
      <c r="A178" s="59" t="s">
        <v>631</v>
      </c>
      <c r="B178" s="72" t="s">
        <v>524</v>
      </c>
      <c r="C178" s="72" t="s">
        <v>614</v>
      </c>
      <c r="D178" s="72" t="s">
        <v>632</v>
      </c>
      <c r="E178" s="72"/>
      <c r="F178" s="73">
        <v>13964.291999999999</v>
      </c>
      <c r="G178" s="73">
        <v>13704.290580000001</v>
      </c>
      <c r="H178" s="60">
        <v>0.98138098086175796</v>
      </c>
    </row>
    <row r="179" spans="1:8" ht="38.25" outlineLevel="4" x14ac:dyDescent="0.25">
      <c r="A179" s="59" t="s">
        <v>440</v>
      </c>
      <c r="B179" s="72" t="s">
        <v>524</v>
      </c>
      <c r="C179" s="72" t="s">
        <v>614</v>
      </c>
      <c r="D179" s="72" t="s">
        <v>632</v>
      </c>
      <c r="E179" s="72" t="s">
        <v>441</v>
      </c>
      <c r="F179" s="73">
        <v>13964.291999999999</v>
      </c>
      <c r="G179" s="73">
        <v>13704.290580000001</v>
      </c>
      <c r="H179" s="60">
        <v>0.98138098086175796</v>
      </c>
    </row>
    <row r="180" spans="1:8" ht="25.5" outlineLevel="3" x14ac:dyDescent="0.25">
      <c r="A180" s="59" t="s">
        <v>633</v>
      </c>
      <c r="B180" s="72" t="s">
        <v>524</v>
      </c>
      <c r="C180" s="72" t="s">
        <v>614</v>
      </c>
      <c r="D180" s="72" t="s">
        <v>634</v>
      </c>
      <c r="E180" s="72"/>
      <c r="F180" s="73">
        <v>4564.5</v>
      </c>
      <c r="G180" s="73">
        <v>2882.6714499999998</v>
      </c>
      <c r="H180" s="60">
        <v>0.63154155986416916</v>
      </c>
    </row>
    <row r="181" spans="1:8" ht="38.25" outlineLevel="4" x14ac:dyDescent="0.25">
      <c r="A181" s="59" t="s">
        <v>440</v>
      </c>
      <c r="B181" s="72" t="s">
        <v>524</v>
      </c>
      <c r="C181" s="72" t="s">
        <v>614</v>
      </c>
      <c r="D181" s="72" t="s">
        <v>634</v>
      </c>
      <c r="E181" s="72" t="s">
        <v>441</v>
      </c>
      <c r="F181" s="73">
        <v>4564.5</v>
      </c>
      <c r="G181" s="73">
        <v>2882.6714499999998</v>
      </c>
      <c r="H181" s="60">
        <v>0.63154155986416916</v>
      </c>
    </row>
    <row r="182" spans="1:8" ht="25.5" outlineLevel="3" x14ac:dyDescent="0.25">
      <c r="A182" s="59" t="s">
        <v>635</v>
      </c>
      <c r="B182" s="72" t="s">
        <v>524</v>
      </c>
      <c r="C182" s="72" t="s">
        <v>614</v>
      </c>
      <c r="D182" s="72" t="s">
        <v>636</v>
      </c>
      <c r="E182" s="72"/>
      <c r="F182" s="73">
        <v>620</v>
      </c>
      <c r="G182" s="73">
        <v>396.32413000000003</v>
      </c>
      <c r="H182" s="60">
        <v>0.63923246774193543</v>
      </c>
    </row>
    <row r="183" spans="1:8" ht="38.25" outlineLevel="4" x14ac:dyDescent="0.25">
      <c r="A183" s="59" t="s">
        <v>440</v>
      </c>
      <c r="B183" s="72" t="s">
        <v>524</v>
      </c>
      <c r="C183" s="72" t="s">
        <v>614</v>
      </c>
      <c r="D183" s="72" t="s">
        <v>636</v>
      </c>
      <c r="E183" s="72" t="s">
        <v>441</v>
      </c>
      <c r="F183" s="73">
        <v>620</v>
      </c>
      <c r="G183" s="73">
        <v>396.32413000000003</v>
      </c>
      <c r="H183" s="60">
        <v>0.63923246774193543</v>
      </c>
    </row>
    <row r="184" spans="1:8" ht="25.5" outlineLevel="3" x14ac:dyDescent="0.25">
      <c r="A184" s="59" t="s">
        <v>637</v>
      </c>
      <c r="B184" s="72" t="s">
        <v>524</v>
      </c>
      <c r="C184" s="72" t="s">
        <v>614</v>
      </c>
      <c r="D184" s="72" t="s">
        <v>638</v>
      </c>
      <c r="E184" s="72"/>
      <c r="F184" s="73">
        <v>520</v>
      </c>
      <c r="G184" s="73">
        <v>404.31734</v>
      </c>
      <c r="H184" s="60">
        <v>0.77753334615384617</v>
      </c>
    </row>
    <row r="185" spans="1:8" ht="38.25" outlineLevel="4" x14ac:dyDescent="0.25">
      <c r="A185" s="59" t="s">
        <v>440</v>
      </c>
      <c r="B185" s="72" t="s">
        <v>524</v>
      </c>
      <c r="C185" s="72" t="s">
        <v>614</v>
      </c>
      <c r="D185" s="72" t="s">
        <v>638</v>
      </c>
      <c r="E185" s="72" t="s">
        <v>441</v>
      </c>
      <c r="F185" s="73">
        <v>428.10966999999999</v>
      </c>
      <c r="G185" s="73">
        <v>404.31734</v>
      </c>
      <c r="H185" s="60">
        <v>0.94442468445059879</v>
      </c>
    </row>
    <row r="186" spans="1:8" ht="51" outlineLevel="4" x14ac:dyDescent="0.25">
      <c r="A186" s="59" t="s">
        <v>617</v>
      </c>
      <c r="B186" s="72" t="s">
        <v>524</v>
      </c>
      <c r="C186" s="72" t="s">
        <v>614</v>
      </c>
      <c r="D186" s="72" t="s">
        <v>638</v>
      </c>
      <c r="E186" s="72" t="s">
        <v>618</v>
      </c>
      <c r="F186" s="73">
        <v>0</v>
      </c>
      <c r="G186" s="73">
        <v>0</v>
      </c>
      <c r="H186" s="60">
        <v>0</v>
      </c>
    </row>
    <row r="187" spans="1:8" ht="63.75" outlineLevel="4" x14ac:dyDescent="0.25">
      <c r="A187" s="59" t="s">
        <v>619</v>
      </c>
      <c r="B187" s="72" t="s">
        <v>524</v>
      </c>
      <c r="C187" s="72" t="s">
        <v>614</v>
      </c>
      <c r="D187" s="72" t="s">
        <v>638</v>
      </c>
      <c r="E187" s="72" t="s">
        <v>620</v>
      </c>
      <c r="F187" s="73">
        <v>91.890330000000006</v>
      </c>
      <c r="G187" s="73">
        <v>0</v>
      </c>
      <c r="H187" s="60">
        <v>0</v>
      </c>
    </row>
    <row r="188" spans="1:8" ht="25.5" outlineLevel="3" x14ac:dyDescent="0.25">
      <c r="A188" s="59" t="s">
        <v>639</v>
      </c>
      <c r="B188" s="72" t="s">
        <v>524</v>
      </c>
      <c r="C188" s="72" t="s">
        <v>614</v>
      </c>
      <c r="D188" s="72" t="s">
        <v>640</v>
      </c>
      <c r="E188" s="72"/>
      <c r="F188" s="73">
        <v>0</v>
      </c>
      <c r="G188" s="73">
        <v>0</v>
      </c>
      <c r="H188" s="60">
        <v>0</v>
      </c>
    </row>
    <row r="189" spans="1:8" ht="38.25" outlineLevel="4" x14ac:dyDescent="0.25">
      <c r="A189" s="59" t="s">
        <v>440</v>
      </c>
      <c r="B189" s="72" t="s">
        <v>524</v>
      </c>
      <c r="C189" s="72" t="s">
        <v>614</v>
      </c>
      <c r="D189" s="72" t="s">
        <v>640</v>
      </c>
      <c r="E189" s="72" t="s">
        <v>441</v>
      </c>
      <c r="F189" s="73">
        <v>0</v>
      </c>
      <c r="G189" s="73">
        <v>0</v>
      </c>
      <c r="H189" s="60">
        <v>0</v>
      </c>
    </row>
    <row r="190" spans="1:8" ht="38.25" outlineLevel="3" x14ac:dyDescent="0.25">
      <c r="A190" s="59" t="s">
        <v>641</v>
      </c>
      <c r="B190" s="72" t="s">
        <v>524</v>
      </c>
      <c r="C190" s="72" t="s">
        <v>614</v>
      </c>
      <c r="D190" s="72" t="s">
        <v>642</v>
      </c>
      <c r="E190" s="72"/>
      <c r="F190" s="73">
        <v>1422.22649</v>
      </c>
      <c r="G190" s="73">
        <v>1292.7893300000001</v>
      </c>
      <c r="H190" s="60">
        <v>0.90898976997679182</v>
      </c>
    </row>
    <row r="191" spans="1:8" ht="38.25" outlineLevel="4" x14ac:dyDescent="0.25">
      <c r="A191" s="59" t="s">
        <v>440</v>
      </c>
      <c r="B191" s="72" t="s">
        <v>524</v>
      </c>
      <c r="C191" s="72" t="s">
        <v>614</v>
      </c>
      <c r="D191" s="72" t="s">
        <v>642</v>
      </c>
      <c r="E191" s="72" t="s">
        <v>441</v>
      </c>
      <c r="F191" s="73">
        <v>1422.22649</v>
      </c>
      <c r="G191" s="73">
        <v>1292.7893300000001</v>
      </c>
      <c r="H191" s="60">
        <v>0.90898976997679182</v>
      </c>
    </row>
    <row r="192" spans="1:8" ht="38.25" outlineLevel="3" x14ac:dyDescent="0.25">
      <c r="A192" s="59" t="s">
        <v>643</v>
      </c>
      <c r="B192" s="72" t="s">
        <v>524</v>
      </c>
      <c r="C192" s="72" t="s">
        <v>614</v>
      </c>
      <c r="D192" s="72" t="s">
        <v>644</v>
      </c>
      <c r="E192" s="72"/>
      <c r="F192" s="73">
        <v>100</v>
      </c>
      <c r="G192" s="73">
        <v>100</v>
      </c>
      <c r="H192" s="60">
        <v>1</v>
      </c>
    </row>
    <row r="193" spans="1:8" ht="38.25" outlineLevel="4" x14ac:dyDescent="0.25">
      <c r="A193" s="59" t="s">
        <v>440</v>
      </c>
      <c r="B193" s="72" t="s">
        <v>524</v>
      </c>
      <c r="C193" s="72" t="s">
        <v>614</v>
      </c>
      <c r="D193" s="72" t="s">
        <v>644</v>
      </c>
      <c r="E193" s="72" t="s">
        <v>441</v>
      </c>
      <c r="F193" s="73">
        <v>0</v>
      </c>
      <c r="G193" s="73">
        <v>0</v>
      </c>
      <c r="H193" s="60">
        <v>0</v>
      </c>
    </row>
    <row r="194" spans="1:8" outlineLevel="4" x14ac:dyDescent="0.25">
      <c r="A194" s="59" t="s">
        <v>645</v>
      </c>
      <c r="B194" s="72" t="s">
        <v>524</v>
      </c>
      <c r="C194" s="72" t="s">
        <v>614</v>
      </c>
      <c r="D194" s="72" t="s">
        <v>644</v>
      </c>
      <c r="E194" s="72" t="s">
        <v>646</v>
      </c>
      <c r="F194" s="73">
        <v>80</v>
      </c>
      <c r="G194" s="73">
        <v>80</v>
      </c>
      <c r="H194" s="60">
        <v>1</v>
      </c>
    </row>
    <row r="195" spans="1:8" ht="25.5" outlineLevel="4" x14ac:dyDescent="0.25">
      <c r="A195" s="59" t="s">
        <v>647</v>
      </c>
      <c r="B195" s="72" t="s">
        <v>524</v>
      </c>
      <c r="C195" s="72" t="s">
        <v>614</v>
      </c>
      <c r="D195" s="72" t="s">
        <v>644</v>
      </c>
      <c r="E195" s="72" t="s">
        <v>648</v>
      </c>
      <c r="F195" s="73">
        <v>7</v>
      </c>
      <c r="G195" s="73">
        <v>7</v>
      </c>
      <c r="H195" s="60">
        <v>1</v>
      </c>
    </row>
    <row r="196" spans="1:8" ht="25.5" outlineLevel="4" x14ac:dyDescent="0.25">
      <c r="A196" s="59" t="s">
        <v>649</v>
      </c>
      <c r="B196" s="72" t="s">
        <v>524</v>
      </c>
      <c r="C196" s="72" t="s">
        <v>614</v>
      </c>
      <c r="D196" s="72" t="s">
        <v>644</v>
      </c>
      <c r="E196" s="72" t="s">
        <v>650</v>
      </c>
      <c r="F196" s="73">
        <v>10</v>
      </c>
      <c r="G196" s="73">
        <v>10</v>
      </c>
      <c r="H196" s="60">
        <v>1</v>
      </c>
    </row>
    <row r="197" spans="1:8" ht="63.75" outlineLevel="4" x14ac:dyDescent="0.25">
      <c r="A197" s="59" t="s">
        <v>619</v>
      </c>
      <c r="B197" s="72" t="s">
        <v>524</v>
      </c>
      <c r="C197" s="72" t="s">
        <v>614</v>
      </c>
      <c r="D197" s="72" t="s">
        <v>644</v>
      </c>
      <c r="E197" s="72" t="s">
        <v>620</v>
      </c>
      <c r="F197" s="73">
        <v>3</v>
      </c>
      <c r="G197" s="73">
        <v>3</v>
      </c>
      <c r="H197" s="60">
        <v>1</v>
      </c>
    </row>
    <row r="198" spans="1:8" ht="51" outlineLevel="3" x14ac:dyDescent="0.25">
      <c r="A198" s="59" t="s">
        <v>651</v>
      </c>
      <c r="B198" s="72" t="s">
        <v>524</v>
      </c>
      <c r="C198" s="72" t="s">
        <v>614</v>
      </c>
      <c r="D198" s="72" t="s">
        <v>652</v>
      </c>
      <c r="E198" s="72"/>
      <c r="F198" s="73">
        <v>402.57936000000001</v>
      </c>
      <c r="G198" s="73">
        <v>382.29836</v>
      </c>
      <c r="H198" s="60">
        <v>0.94962235520469807</v>
      </c>
    </row>
    <row r="199" spans="1:8" ht="38.25" outlineLevel="4" x14ac:dyDescent="0.25">
      <c r="A199" s="59" t="s">
        <v>440</v>
      </c>
      <c r="B199" s="72" t="s">
        <v>524</v>
      </c>
      <c r="C199" s="72" t="s">
        <v>614</v>
      </c>
      <c r="D199" s="72" t="s">
        <v>652</v>
      </c>
      <c r="E199" s="72" t="s">
        <v>441</v>
      </c>
      <c r="F199" s="73">
        <v>402.57936000000001</v>
      </c>
      <c r="G199" s="73">
        <v>382.29836</v>
      </c>
      <c r="H199" s="60">
        <v>0.94962235520469807</v>
      </c>
    </row>
    <row r="200" spans="1:8" ht="25.5" outlineLevel="3" x14ac:dyDescent="0.25">
      <c r="A200" s="59" t="s">
        <v>653</v>
      </c>
      <c r="B200" s="72" t="s">
        <v>524</v>
      </c>
      <c r="C200" s="72" t="s">
        <v>614</v>
      </c>
      <c r="D200" s="72" t="s">
        <v>654</v>
      </c>
      <c r="E200" s="72"/>
      <c r="F200" s="73">
        <v>70.908439999999999</v>
      </c>
      <c r="G200" s="73">
        <v>70.908439999999999</v>
      </c>
      <c r="H200" s="60">
        <v>1</v>
      </c>
    </row>
    <row r="201" spans="1:8" ht="38.25" outlineLevel="4" x14ac:dyDescent="0.25">
      <c r="A201" s="59" t="s">
        <v>440</v>
      </c>
      <c r="B201" s="72" t="s">
        <v>524</v>
      </c>
      <c r="C201" s="72" t="s">
        <v>614</v>
      </c>
      <c r="D201" s="72" t="s">
        <v>654</v>
      </c>
      <c r="E201" s="72" t="s">
        <v>441</v>
      </c>
      <c r="F201" s="73">
        <v>70.908439999999999</v>
      </c>
      <c r="G201" s="73">
        <v>70.908439999999999</v>
      </c>
      <c r="H201" s="60">
        <v>1</v>
      </c>
    </row>
    <row r="202" spans="1:8" ht="38.25" outlineLevel="3" x14ac:dyDescent="0.25">
      <c r="A202" s="59" t="s">
        <v>655</v>
      </c>
      <c r="B202" s="72" t="s">
        <v>524</v>
      </c>
      <c r="C202" s="72" t="s">
        <v>614</v>
      </c>
      <c r="D202" s="72" t="s">
        <v>656</v>
      </c>
      <c r="E202" s="72"/>
      <c r="F202" s="73">
        <v>925.2269</v>
      </c>
      <c r="G202" s="73">
        <v>925.2269</v>
      </c>
      <c r="H202" s="60">
        <v>1</v>
      </c>
    </row>
    <row r="203" spans="1:8" ht="38.25" outlineLevel="4" x14ac:dyDescent="0.25">
      <c r="A203" s="59" t="s">
        <v>440</v>
      </c>
      <c r="B203" s="72" t="s">
        <v>524</v>
      </c>
      <c r="C203" s="72" t="s">
        <v>614</v>
      </c>
      <c r="D203" s="72" t="s">
        <v>656</v>
      </c>
      <c r="E203" s="72" t="s">
        <v>441</v>
      </c>
      <c r="F203" s="73">
        <v>925.2269</v>
      </c>
      <c r="G203" s="73">
        <v>925.2269</v>
      </c>
      <c r="H203" s="60">
        <v>1</v>
      </c>
    </row>
    <row r="204" spans="1:8" ht="25.5" outlineLevel="3" x14ac:dyDescent="0.25">
      <c r="A204" s="59" t="s">
        <v>657</v>
      </c>
      <c r="B204" s="72" t="s">
        <v>524</v>
      </c>
      <c r="C204" s="72" t="s">
        <v>614</v>
      </c>
      <c r="D204" s="72" t="s">
        <v>658</v>
      </c>
      <c r="E204" s="72"/>
      <c r="F204" s="73">
        <v>205.20285999999999</v>
      </c>
      <c r="G204" s="73">
        <v>205.20285999999999</v>
      </c>
      <c r="H204" s="60">
        <v>1</v>
      </c>
    </row>
    <row r="205" spans="1:8" ht="38.25" outlineLevel="4" x14ac:dyDescent="0.25">
      <c r="A205" s="59" t="s">
        <v>440</v>
      </c>
      <c r="B205" s="72" t="s">
        <v>524</v>
      </c>
      <c r="C205" s="72" t="s">
        <v>614</v>
      </c>
      <c r="D205" s="72" t="s">
        <v>658</v>
      </c>
      <c r="E205" s="72" t="s">
        <v>441</v>
      </c>
      <c r="F205" s="73">
        <v>205.20285999999999</v>
      </c>
      <c r="G205" s="73">
        <v>205.20285999999999</v>
      </c>
      <c r="H205" s="60">
        <v>1</v>
      </c>
    </row>
    <row r="206" spans="1:8" ht="38.25" outlineLevel="3" x14ac:dyDescent="0.25">
      <c r="A206" s="59" t="s">
        <v>659</v>
      </c>
      <c r="B206" s="72" t="s">
        <v>524</v>
      </c>
      <c r="C206" s="72" t="s">
        <v>614</v>
      </c>
      <c r="D206" s="72" t="s">
        <v>660</v>
      </c>
      <c r="E206" s="72"/>
      <c r="F206" s="73">
        <v>127.48</v>
      </c>
      <c r="G206" s="73">
        <v>63.633749999999999</v>
      </c>
      <c r="H206" s="60">
        <v>0.49916653592720428</v>
      </c>
    </row>
    <row r="207" spans="1:8" ht="38.25" outlineLevel="4" x14ac:dyDescent="0.25">
      <c r="A207" s="59" t="s">
        <v>440</v>
      </c>
      <c r="B207" s="72" t="s">
        <v>524</v>
      </c>
      <c r="C207" s="72" t="s">
        <v>614</v>
      </c>
      <c r="D207" s="72" t="s">
        <v>660</v>
      </c>
      <c r="E207" s="72" t="s">
        <v>441</v>
      </c>
      <c r="F207" s="73">
        <v>127.48</v>
      </c>
      <c r="G207" s="73">
        <v>63.633749999999999</v>
      </c>
      <c r="H207" s="60">
        <v>0.49916653592720428</v>
      </c>
    </row>
    <row r="208" spans="1:8" ht="25.5" outlineLevel="3" x14ac:dyDescent="0.25">
      <c r="A208" s="59" t="s">
        <v>661</v>
      </c>
      <c r="B208" s="72" t="s">
        <v>524</v>
      </c>
      <c r="C208" s="72" t="s">
        <v>614</v>
      </c>
      <c r="D208" s="72" t="s">
        <v>662</v>
      </c>
      <c r="E208" s="72"/>
      <c r="F208" s="73">
        <v>90</v>
      </c>
      <c r="G208" s="73">
        <v>62.25</v>
      </c>
      <c r="H208" s="60">
        <v>0.69166666666666665</v>
      </c>
    </row>
    <row r="209" spans="1:8" ht="38.25" outlineLevel="4" x14ac:dyDescent="0.25">
      <c r="A209" s="59" t="s">
        <v>440</v>
      </c>
      <c r="B209" s="72" t="s">
        <v>524</v>
      </c>
      <c r="C209" s="72" t="s">
        <v>614</v>
      </c>
      <c r="D209" s="72" t="s">
        <v>662</v>
      </c>
      <c r="E209" s="72" t="s">
        <v>441</v>
      </c>
      <c r="F209" s="73">
        <v>90</v>
      </c>
      <c r="G209" s="73">
        <v>62.25</v>
      </c>
      <c r="H209" s="60">
        <v>0.69166666666666665</v>
      </c>
    </row>
    <row r="210" spans="1:8" ht="25.5" outlineLevel="3" x14ac:dyDescent="0.25">
      <c r="A210" s="59" t="s">
        <v>663</v>
      </c>
      <c r="B210" s="72" t="s">
        <v>524</v>
      </c>
      <c r="C210" s="72" t="s">
        <v>614</v>
      </c>
      <c r="D210" s="72" t="s">
        <v>664</v>
      </c>
      <c r="E210" s="72"/>
      <c r="F210" s="73">
        <v>626.85</v>
      </c>
      <c r="G210" s="73">
        <v>626.26800000000003</v>
      </c>
      <c r="H210" s="60">
        <v>0.99907154821727684</v>
      </c>
    </row>
    <row r="211" spans="1:8" ht="38.25" outlineLevel="4" x14ac:dyDescent="0.25">
      <c r="A211" s="59" t="s">
        <v>440</v>
      </c>
      <c r="B211" s="72" t="s">
        <v>524</v>
      </c>
      <c r="C211" s="72" t="s">
        <v>614</v>
      </c>
      <c r="D211" s="72" t="s">
        <v>664</v>
      </c>
      <c r="E211" s="72" t="s">
        <v>441</v>
      </c>
      <c r="F211" s="73">
        <v>576.85</v>
      </c>
      <c r="G211" s="73">
        <v>576.84799999999996</v>
      </c>
      <c r="H211" s="60">
        <v>0.99999653289416657</v>
      </c>
    </row>
    <row r="212" spans="1:8" ht="51" outlineLevel="4" x14ac:dyDescent="0.25">
      <c r="A212" s="59" t="s">
        <v>617</v>
      </c>
      <c r="B212" s="72" t="s">
        <v>524</v>
      </c>
      <c r="C212" s="72" t="s">
        <v>614</v>
      </c>
      <c r="D212" s="72" t="s">
        <v>664</v>
      </c>
      <c r="E212" s="72" t="s">
        <v>618</v>
      </c>
      <c r="F212" s="73">
        <v>0</v>
      </c>
      <c r="G212" s="73">
        <v>0</v>
      </c>
      <c r="H212" s="60">
        <v>0</v>
      </c>
    </row>
    <row r="213" spans="1:8" ht="63.75" outlineLevel="4" x14ac:dyDescent="0.25">
      <c r="A213" s="59" t="s">
        <v>619</v>
      </c>
      <c r="B213" s="72" t="s">
        <v>524</v>
      </c>
      <c r="C213" s="72" t="s">
        <v>614</v>
      </c>
      <c r="D213" s="72" t="s">
        <v>664</v>
      </c>
      <c r="E213" s="72" t="s">
        <v>620</v>
      </c>
      <c r="F213" s="73">
        <v>50</v>
      </c>
      <c r="G213" s="73">
        <v>49.42</v>
      </c>
      <c r="H213" s="60">
        <v>0.98839999999999995</v>
      </c>
    </row>
    <row r="214" spans="1:8" ht="25.5" outlineLevel="3" x14ac:dyDescent="0.25">
      <c r="A214" s="59" t="s">
        <v>665</v>
      </c>
      <c r="B214" s="72" t="s">
        <v>524</v>
      </c>
      <c r="C214" s="72" t="s">
        <v>614</v>
      </c>
      <c r="D214" s="72" t="s">
        <v>666</v>
      </c>
      <c r="E214" s="72"/>
      <c r="F214" s="73">
        <v>457.26497000000001</v>
      </c>
      <c r="G214" s="73">
        <v>457.26497000000001</v>
      </c>
      <c r="H214" s="60">
        <v>1</v>
      </c>
    </row>
    <row r="215" spans="1:8" ht="38.25" outlineLevel="4" x14ac:dyDescent="0.25">
      <c r="A215" s="59" t="s">
        <v>440</v>
      </c>
      <c r="B215" s="72" t="s">
        <v>524</v>
      </c>
      <c r="C215" s="72" t="s">
        <v>614</v>
      </c>
      <c r="D215" s="72" t="s">
        <v>666</v>
      </c>
      <c r="E215" s="72" t="s">
        <v>441</v>
      </c>
      <c r="F215" s="73">
        <v>457.26497000000001</v>
      </c>
      <c r="G215" s="73">
        <v>457.26497000000001</v>
      </c>
      <c r="H215" s="60">
        <v>1</v>
      </c>
    </row>
    <row r="216" spans="1:8" ht="38.25" outlineLevel="3" x14ac:dyDescent="0.25">
      <c r="A216" s="59" t="s">
        <v>667</v>
      </c>
      <c r="B216" s="72" t="s">
        <v>524</v>
      </c>
      <c r="C216" s="72" t="s">
        <v>614</v>
      </c>
      <c r="D216" s="72" t="s">
        <v>668</v>
      </c>
      <c r="E216" s="72"/>
      <c r="F216" s="73">
        <v>229.20400000000001</v>
      </c>
      <c r="G216" s="73">
        <v>229.20400000000001</v>
      </c>
      <c r="H216" s="60">
        <v>1</v>
      </c>
    </row>
    <row r="217" spans="1:8" ht="38.25" outlineLevel="4" x14ac:dyDescent="0.25">
      <c r="A217" s="59" t="s">
        <v>440</v>
      </c>
      <c r="B217" s="72" t="s">
        <v>524</v>
      </c>
      <c r="C217" s="72" t="s">
        <v>614</v>
      </c>
      <c r="D217" s="72" t="s">
        <v>668</v>
      </c>
      <c r="E217" s="72" t="s">
        <v>441</v>
      </c>
      <c r="F217" s="73">
        <v>229.20400000000001</v>
      </c>
      <c r="G217" s="73">
        <v>229.20400000000001</v>
      </c>
      <c r="H217" s="60">
        <v>1</v>
      </c>
    </row>
    <row r="218" spans="1:8" ht="25.5" outlineLevel="3" x14ac:dyDescent="0.25">
      <c r="A218" s="59" t="s">
        <v>669</v>
      </c>
      <c r="B218" s="72" t="s">
        <v>524</v>
      </c>
      <c r="C218" s="72" t="s">
        <v>614</v>
      </c>
      <c r="D218" s="72" t="s">
        <v>670</v>
      </c>
      <c r="E218" s="72"/>
      <c r="F218" s="73">
        <v>0</v>
      </c>
      <c r="G218" s="73">
        <v>0</v>
      </c>
      <c r="H218" s="60">
        <v>0</v>
      </c>
    </row>
    <row r="219" spans="1:8" ht="38.25" outlineLevel="4" x14ac:dyDescent="0.25">
      <c r="A219" s="59" t="s">
        <v>440</v>
      </c>
      <c r="B219" s="72" t="s">
        <v>524</v>
      </c>
      <c r="C219" s="72" t="s">
        <v>614</v>
      </c>
      <c r="D219" s="72" t="s">
        <v>670</v>
      </c>
      <c r="E219" s="72" t="s">
        <v>441</v>
      </c>
      <c r="F219" s="73">
        <v>0</v>
      </c>
      <c r="G219" s="73">
        <v>0</v>
      </c>
      <c r="H219" s="60">
        <v>0</v>
      </c>
    </row>
    <row r="220" spans="1:8" ht="25.5" outlineLevel="3" x14ac:dyDescent="0.25">
      <c r="A220" s="59" t="s">
        <v>671</v>
      </c>
      <c r="B220" s="72" t="s">
        <v>524</v>
      </c>
      <c r="C220" s="72" t="s">
        <v>614</v>
      </c>
      <c r="D220" s="72" t="s">
        <v>672</v>
      </c>
      <c r="E220" s="72"/>
      <c r="F220" s="73">
        <v>459.99599999999998</v>
      </c>
      <c r="G220" s="73">
        <v>459.99599999999998</v>
      </c>
      <c r="H220" s="60">
        <v>1</v>
      </c>
    </row>
    <row r="221" spans="1:8" ht="38.25" outlineLevel="4" x14ac:dyDescent="0.25">
      <c r="A221" s="59" t="s">
        <v>440</v>
      </c>
      <c r="B221" s="72" t="s">
        <v>524</v>
      </c>
      <c r="C221" s="72" t="s">
        <v>614</v>
      </c>
      <c r="D221" s="72" t="s">
        <v>672</v>
      </c>
      <c r="E221" s="72" t="s">
        <v>441</v>
      </c>
      <c r="F221" s="73">
        <v>459.99599999999998</v>
      </c>
      <c r="G221" s="73">
        <v>459.99599999999998</v>
      </c>
      <c r="H221" s="60">
        <v>1</v>
      </c>
    </row>
    <row r="222" spans="1:8" ht="38.25" outlineLevel="3" x14ac:dyDescent="0.25">
      <c r="A222" s="59" t="s">
        <v>673</v>
      </c>
      <c r="B222" s="72" t="s">
        <v>524</v>
      </c>
      <c r="C222" s="72" t="s">
        <v>614</v>
      </c>
      <c r="D222" s="72" t="s">
        <v>674</v>
      </c>
      <c r="E222" s="72"/>
      <c r="F222" s="73">
        <v>56.46</v>
      </c>
      <c r="G222" s="73">
        <v>0</v>
      </c>
      <c r="H222" s="60">
        <v>0</v>
      </c>
    </row>
    <row r="223" spans="1:8" ht="38.25" outlineLevel="4" x14ac:dyDescent="0.25">
      <c r="A223" s="59" t="s">
        <v>440</v>
      </c>
      <c r="B223" s="72" t="s">
        <v>524</v>
      </c>
      <c r="C223" s="72" t="s">
        <v>614</v>
      </c>
      <c r="D223" s="72" t="s">
        <v>674</v>
      </c>
      <c r="E223" s="72" t="s">
        <v>441</v>
      </c>
      <c r="F223" s="73">
        <v>56.46</v>
      </c>
      <c r="G223" s="73">
        <v>0</v>
      </c>
      <c r="H223" s="60">
        <v>0</v>
      </c>
    </row>
    <row r="224" spans="1:8" ht="51" outlineLevel="3" x14ac:dyDescent="0.25">
      <c r="A224" s="59" t="s">
        <v>675</v>
      </c>
      <c r="B224" s="72" t="s">
        <v>524</v>
      </c>
      <c r="C224" s="72" t="s">
        <v>614</v>
      </c>
      <c r="D224" s="72" t="s">
        <v>676</v>
      </c>
      <c r="E224" s="72"/>
      <c r="F224" s="73">
        <v>562.59819000000005</v>
      </c>
      <c r="G224" s="73">
        <v>560.45185000000004</v>
      </c>
      <c r="H224" s="60">
        <v>0.99618495039950272</v>
      </c>
    </row>
    <row r="225" spans="1:8" ht="38.25" outlineLevel="4" x14ac:dyDescent="0.25">
      <c r="A225" s="59" t="s">
        <v>440</v>
      </c>
      <c r="B225" s="72" t="s">
        <v>524</v>
      </c>
      <c r="C225" s="72" t="s">
        <v>614</v>
      </c>
      <c r="D225" s="72" t="s">
        <v>676</v>
      </c>
      <c r="E225" s="72" t="s">
        <v>441</v>
      </c>
      <c r="F225" s="73">
        <v>562.59819000000005</v>
      </c>
      <c r="G225" s="73">
        <v>560.45185000000004</v>
      </c>
      <c r="H225" s="60">
        <v>0.99618495039950272</v>
      </c>
    </row>
    <row r="226" spans="1:8" outlineLevel="3" x14ac:dyDescent="0.25">
      <c r="A226" s="59" t="s">
        <v>677</v>
      </c>
      <c r="B226" s="72" t="s">
        <v>524</v>
      </c>
      <c r="C226" s="72" t="s">
        <v>614</v>
      </c>
      <c r="D226" s="72" t="s">
        <v>678</v>
      </c>
      <c r="E226" s="72"/>
      <c r="F226" s="73">
        <v>250.03181000000001</v>
      </c>
      <c r="G226" s="73">
        <v>250</v>
      </c>
      <c r="H226" s="60">
        <v>0.99987277618795789</v>
      </c>
    </row>
    <row r="227" spans="1:8" ht="38.25" outlineLevel="4" x14ac:dyDescent="0.25">
      <c r="A227" s="59" t="s">
        <v>440</v>
      </c>
      <c r="B227" s="72" t="s">
        <v>524</v>
      </c>
      <c r="C227" s="72" t="s">
        <v>614</v>
      </c>
      <c r="D227" s="72" t="s">
        <v>678</v>
      </c>
      <c r="E227" s="72" t="s">
        <v>441</v>
      </c>
      <c r="F227" s="73">
        <v>250.03181000000001</v>
      </c>
      <c r="G227" s="73">
        <v>250</v>
      </c>
      <c r="H227" s="60">
        <v>0.99987277618795789</v>
      </c>
    </row>
    <row r="228" spans="1:8" ht="25.5" outlineLevel="3" x14ac:dyDescent="0.25">
      <c r="A228" s="59" t="s">
        <v>679</v>
      </c>
      <c r="B228" s="72" t="s">
        <v>524</v>
      </c>
      <c r="C228" s="72" t="s">
        <v>614</v>
      </c>
      <c r="D228" s="72" t="s">
        <v>680</v>
      </c>
      <c r="E228" s="72"/>
      <c r="F228" s="73">
        <v>84</v>
      </c>
      <c r="G228" s="73">
        <v>84</v>
      </c>
      <c r="H228" s="60">
        <v>1</v>
      </c>
    </row>
    <row r="229" spans="1:8" ht="38.25" outlineLevel="4" x14ac:dyDescent="0.25">
      <c r="A229" s="59" t="s">
        <v>440</v>
      </c>
      <c r="B229" s="72" t="s">
        <v>524</v>
      </c>
      <c r="C229" s="72" t="s">
        <v>614</v>
      </c>
      <c r="D229" s="72" t="s">
        <v>680</v>
      </c>
      <c r="E229" s="72" t="s">
        <v>441</v>
      </c>
      <c r="F229" s="73">
        <v>84</v>
      </c>
      <c r="G229" s="73">
        <v>84</v>
      </c>
      <c r="H229" s="60">
        <v>1</v>
      </c>
    </row>
    <row r="230" spans="1:8" ht="51" outlineLevel="3" x14ac:dyDescent="0.25">
      <c r="A230" s="59" t="s">
        <v>681</v>
      </c>
      <c r="B230" s="72" t="s">
        <v>524</v>
      </c>
      <c r="C230" s="72" t="s">
        <v>614</v>
      </c>
      <c r="D230" s="72" t="s">
        <v>682</v>
      </c>
      <c r="E230" s="72"/>
      <c r="F230" s="73">
        <v>0</v>
      </c>
      <c r="G230" s="73">
        <v>0</v>
      </c>
      <c r="H230" s="60">
        <v>0</v>
      </c>
    </row>
    <row r="231" spans="1:8" ht="38.25" outlineLevel="4" x14ac:dyDescent="0.25">
      <c r="A231" s="59" t="s">
        <v>440</v>
      </c>
      <c r="B231" s="72" t="s">
        <v>524</v>
      </c>
      <c r="C231" s="72" t="s">
        <v>614</v>
      </c>
      <c r="D231" s="72" t="s">
        <v>682</v>
      </c>
      <c r="E231" s="72" t="s">
        <v>441</v>
      </c>
      <c r="F231" s="73">
        <v>0</v>
      </c>
      <c r="G231" s="73">
        <v>0</v>
      </c>
      <c r="H231" s="60">
        <v>0</v>
      </c>
    </row>
    <row r="232" spans="1:8" ht="38.25" outlineLevel="3" x14ac:dyDescent="0.25">
      <c r="A232" s="59" t="s">
        <v>683</v>
      </c>
      <c r="B232" s="72" t="s">
        <v>524</v>
      </c>
      <c r="C232" s="72" t="s">
        <v>614</v>
      </c>
      <c r="D232" s="72" t="s">
        <v>684</v>
      </c>
      <c r="E232" s="72"/>
      <c r="F232" s="73">
        <v>50</v>
      </c>
      <c r="G232" s="73">
        <v>0</v>
      </c>
      <c r="H232" s="60">
        <v>0</v>
      </c>
    </row>
    <row r="233" spans="1:8" ht="38.25" outlineLevel="4" x14ac:dyDescent="0.25">
      <c r="A233" s="59" t="s">
        <v>440</v>
      </c>
      <c r="B233" s="72" t="s">
        <v>524</v>
      </c>
      <c r="C233" s="72" t="s">
        <v>614</v>
      </c>
      <c r="D233" s="72" t="s">
        <v>684</v>
      </c>
      <c r="E233" s="72" t="s">
        <v>441</v>
      </c>
      <c r="F233" s="73">
        <v>50</v>
      </c>
      <c r="G233" s="73">
        <v>0</v>
      </c>
      <c r="H233" s="60">
        <v>0</v>
      </c>
    </row>
    <row r="234" spans="1:8" ht="25.5" outlineLevel="2" x14ac:dyDescent="0.25">
      <c r="A234" s="59" t="s">
        <v>685</v>
      </c>
      <c r="B234" s="72" t="s">
        <v>524</v>
      </c>
      <c r="C234" s="72" t="s">
        <v>686</v>
      </c>
      <c r="D234" s="72"/>
      <c r="E234" s="72"/>
      <c r="F234" s="73">
        <v>6837.027</v>
      </c>
      <c r="G234" s="73">
        <v>6573.5897199999999</v>
      </c>
      <c r="H234" s="60">
        <v>0.96146903032560793</v>
      </c>
    </row>
    <row r="235" spans="1:8" ht="38.25" outlineLevel="3" x14ac:dyDescent="0.25">
      <c r="A235" s="59" t="s">
        <v>687</v>
      </c>
      <c r="B235" s="72" t="s">
        <v>524</v>
      </c>
      <c r="C235" s="72" t="s">
        <v>686</v>
      </c>
      <c r="D235" s="72" t="s">
        <v>688</v>
      </c>
      <c r="E235" s="72"/>
      <c r="F235" s="73">
        <v>4786.4769999999999</v>
      </c>
      <c r="G235" s="73">
        <v>4587.8948300000002</v>
      </c>
      <c r="H235" s="60">
        <v>0.95851183030859644</v>
      </c>
    </row>
    <row r="236" spans="1:8" ht="25.5" outlineLevel="4" x14ac:dyDescent="0.25">
      <c r="A236" s="59" t="s">
        <v>539</v>
      </c>
      <c r="B236" s="72" t="s">
        <v>524</v>
      </c>
      <c r="C236" s="72" t="s">
        <v>686</v>
      </c>
      <c r="D236" s="72" t="s">
        <v>688</v>
      </c>
      <c r="E236" s="72" t="s">
        <v>540</v>
      </c>
      <c r="F236" s="73">
        <v>3324.16</v>
      </c>
      <c r="G236" s="73">
        <v>3323.4786300000001</v>
      </c>
      <c r="H236" s="60">
        <v>0.99979502490854832</v>
      </c>
    </row>
    <row r="237" spans="1:8" ht="38.25" outlineLevel="4" x14ac:dyDescent="0.25">
      <c r="A237" s="59" t="s">
        <v>689</v>
      </c>
      <c r="B237" s="72" t="s">
        <v>524</v>
      </c>
      <c r="C237" s="72" t="s">
        <v>686</v>
      </c>
      <c r="D237" s="72" t="s">
        <v>688</v>
      </c>
      <c r="E237" s="72" t="s">
        <v>690</v>
      </c>
      <c r="F237" s="73">
        <v>1.2</v>
      </c>
      <c r="G237" s="73">
        <v>1.2</v>
      </c>
      <c r="H237" s="60">
        <v>1</v>
      </c>
    </row>
    <row r="238" spans="1:8" ht="51" outlineLevel="4" x14ac:dyDescent="0.25">
      <c r="A238" s="59" t="s">
        <v>541</v>
      </c>
      <c r="B238" s="72" t="s">
        <v>524</v>
      </c>
      <c r="C238" s="72" t="s">
        <v>686</v>
      </c>
      <c r="D238" s="72" t="s">
        <v>688</v>
      </c>
      <c r="E238" s="72" t="s">
        <v>542</v>
      </c>
      <c r="F238" s="73">
        <v>1002.697</v>
      </c>
      <c r="G238" s="73">
        <v>990.38637000000006</v>
      </c>
      <c r="H238" s="60">
        <v>0.98772248246479244</v>
      </c>
    </row>
    <row r="239" spans="1:8" ht="38.25" outlineLevel="4" x14ac:dyDescent="0.25">
      <c r="A239" s="59" t="s">
        <v>440</v>
      </c>
      <c r="B239" s="72" t="s">
        <v>524</v>
      </c>
      <c r="C239" s="72" t="s">
        <v>686</v>
      </c>
      <c r="D239" s="72" t="s">
        <v>688</v>
      </c>
      <c r="E239" s="72" t="s">
        <v>441</v>
      </c>
      <c r="F239" s="73">
        <v>458.42</v>
      </c>
      <c r="G239" s="73">
        <v>272.82983000000002</v>
      </c>
      <c r="H239" s="60">
        <v>0.5951525457004494</v>
      </c>
    </row>
    <row r="240" spans="1:8" ht="25.5" outlineLevel="3" x14ac:dyDescent="0.25">
      <c r="A240" s="59" t="s">
        <v>691</v>
      </c>
      <c r="B240" s="72" t="s">
        <v>524</v>
      </c>
      <c r="C240" s="72" t="s">
        <v>686</v>
      </c>
      <c r="D240" s="72" t="s">
        <v>692</v>
      </c>
      <c r="E240" s="72"/>
      <c r="F240" s="73">
        <v>30</v>
      </c>
      <c r="G240" s="73">
        <v>0</v>
      </c>
      <c r="H240" s="60">
        <v>0</v>
      </c>
    </row>
    <row r="241" spans="1:8" ht="38.25" outlineLevel="4" x14ac:dyDescent="0.25">
      <c r="A241" s="59" t="s">
        <v>440</v>
      </c>
      <c r="B241" s="72" t="s">
        <v>524</v>
      </c>
      <c r="C241" s="72" t="s">
        <v>686</v>
      </c>
      <c r="D241" s="72" t="s">
        <v>692</v>
      </c>
      <c r="E241" s="72" t="s">
        <v>441</v>
      </c>
      <c r="F241" s="73">
        <v>30</v>
      </c>
      <c r="G241" s="73">
        <v>0</v>
      </c>
      <c r="H241" s="60">
        <v>0</v>
      </c>
    </row>
    <row r="242" spans="1:8" ht="25.5" outlineLevel="3" x14ac:dyDescent="0.25">
      <c r="A242" s="59" t="s">
        <v>693</v>
      </c>
      <c r="B242" s="72" t="s">
        <v>524</v>
      </c>
      <c r="C242" s="72" t="s">
        <v>686</v>
      </c>
      <c r="D242" s="72" t="s">
        <v>694</v>
      </c>
      <c r="E242" s="72"/>
      <c r="F242" s="73">
        <v>2020.55</v>
      </c>
      <c r="G242" s="73">
        <v>1985.69489</v>
      </c>
      <c r="H242" s="60">
        <v>0.98274969191556749</v>
      </c>
    </row>
    <row r="243" spans="1:8" ht="25.5" outlineLevel="4" x14ac:dyDescent="0.25">
      <c r="A243" s="59" t="s">
        <v>539</v>
      </c>
      <c r="B243" s="72" t="s">
        <v>524</v>
      </c>
      <c r="C243" s="72" t="s">
        <v>686</v>
      </c>
      <c r="D243" s="72" t="s">
        <v>694</v>
      </c>
      <c r="E243" s="72" t="s">
        <v>540</v>
      </c>
      <c r="F243" s="73">
        <v>1424.78</v>
      </c>
      <c r="G243" s="73">
        <v>1424.7059099999999</v>
      </c>
      <c r="H243" s="60">
        <v>0.99994799898931763</v>
      </c>
    </row>
    <row r="244" spans="1:8" ht="38.25" outlineLevel="4" x14ac:dyDescent="0.25">
      <c r="A244" s="59" t="s">
        <v>689</v>
      </c>
      <c r="B244" s="72" t="s">
        <v>524</v>
      </c>
      <c r="C244" s="72" t="s">
        <v>686</v>
      </c>
      <c r="D244" s="72" t="s">
        <v>694</v>
      </c>
      <c r="E244" s="72" t="s">
        <v>690</v>
      </c>
      <c r="F244" s="73">
        <v>10</v>
      </c>
      <c r="G244" s="73">
        <v>0.86399999999999999</v>
      </c>
      <c r="H244" s="60">
        <v>8.6400000000000005E-2</v>
      </c>
    </row>
    <row r="245" spans="1:8" ht="51" outlineLevel="4" x14ac:dyDescent="0.25">
      <c r="A245" s="59" t="s">
        <v>541</v>
      </c>
      <c r="B245" s="72" t="s">
        <v>524</v>
      </c>
      <c r="C245" s="72" t="s">
        <v>686</v>
      </c>
      <c r="D245" s="72" t="s">
        <v>694</v>
      </c>
      <c r="E245" s="72" t="s">
        <v>542</v>
      </c>
      <c r="F245" s="73">
        <v>487.37</v>
      </c>
      <c r="G245" s="73">
        <v>486.16275999999999</v>
      </c>
      <c r="H245" s="60">
        <v>0.99752294970966615</v>
      </c>
    </row>
    <row r="246" spans="1:8" ht="38.25" outlineLevel="4" x14ac:dyDescent="0.25">
      <c r="A246" s="59" t="s">
        <v>440</v>
      </c>
      <c r="B246" s="72" t="s">
        <v>524</v>
      </c>
      <c r="C246" s="72" t="s">
        <v>686</v>
      </c>
      <c r="D246" s="72" t="s">
        <v>694</v>
      </c>
      <c r="E246" s="72" t="s">
        <v>441</v>
      </c>
      <c r="F246" s="73">
        <v>47.4</v>
      </c>
      <c r="G246" s="73">
        <v>36.894309999999997</v>
      </c>
      <c r="H246" s="60">
        <v>0.77836097046413499</v>
      </c>
    </row>
    <row r="247" spans="1:8" ht="25.5" outlineLevel="4" x14ac:dyDescent="0.25">
      <c r="A247" s="59" t="s">
        <v>695</v>
      </c>
      <c r="B247" s="72" t="s">
        <v>524</v>
      </c>
      <c r="C247" s="72" t="s">
        <v>686</v>
      </c>
      <c r="D247" s="72" t="s">
        <v>694</v>
      </c>
      <c r="E247" s="72" t="s">
        <v>696</v>
      </c>
      <c r="F247" s="73">
        <v>44.398090000000003</v>
      </c>
      <c r="G247" s="73">
        <v>30.484000000000002</v>
      </c>
      <c r="H247" s="60">
        <v>0.68660611301071739</v>
      </c>
    </row>
    <row r="248" spans="1:8" ht="25.5" outlineLevel="4" x14ac:dyDescent="0.25">
      <c r="A248" s="59" t="s">
        <v>697</v>
      </c>
      <c r="B248" s="72" t="s">
        <v>524</v>
      </c>
      <c r="C248" s="72" t="s">
        <v>686</v>
      </c>
      <c r="D248" s="72" t="s">
        <v>694</v>
      </c>
      <c r="E248" s="72" t="s">
        <v>698</v>
      </c>
      <c r="F248" s="73">
        <v>4.75</v>
      </c>
      <c r="G248" s="73">
        <v>4.7320000000000002</v>
      </c>
      <c r="H248" s="60">
        <v>0.99621052631578944</v>
      </c>
    </row>
    <row r="249" spans="1:8" outlineLevel="4" x14ac:dyDescent="0.25">
      <c r="A249" s="59" t="s">
        <v>519</v>
      </c>
      <c r="B249" s="72" t="s">
        <v>524</v>
      </c>
      <c r="C249" s="72" t="s">
        <v>686</v>
      </c>
      <c r="D249" s="72" t="s">
        <v>694</v>
      </c>
      <c r="E249" s="72" t="s">
        <v>520</v>
      </c>
      <c r="F249" s="73">
        <v>1.8519099999999999</v>
      </c>
      <c r="G249" s="73">
        <v>1.8519099999999999</v>
      </c>
      <c r="H249" s="60">
        <v>1</v>
      </c>
    </row>
    <row r="250" spans="1:8" outlineLevel="1" x14ac:dyDescent="0.25">
      <c r="A250" s="59" t="s">
        <v>699</v>
      </c>
      <c r="B250" s="72" t="s">
        <v>524</v>
      </c>
      <c r="C250" s="72" t="s">
        <v>700</v>
      </c>
      <c r="D250" s="72"/>
      <c r="E250" s="72"/>
      <c r="F250" s="73">
        <v>363.5</v>
      </c>
      <c r="G250" s="73">
        <v>363.49948000000001</v>
      </c>
      <c r="H250" s="60">
        <v>0.99999856946354881</v>
      </c>
    </row>
    <row r="251" spans="1:8" outlineLevel="2" x14ac:dyDescent="0.25">
      <c r="A251" s="59" t="s">
        <v>701</v>
      </c>
      <c r="B251" s="72" t="s">
        <v>524</v>
      </c>
      <c r="C251" s="72" t="s">
        <v>702</v>
      </c>
      <c r="D251" s="72"/>
      <c r="E251" s="72"/>
      <c r="F251" s="73">
        <v>363.5</v>
      </c>
      <c r="G251" s="73">
        <v>363.49948000000001</v>
      </c>
      <c r="H251" s="60">
        <v>0.99999856946354881</v>
      </c>
    </row>
    <row r="252" spans="1:8" ht="25.5" outlineLevel="3" x14ac:dyDescent="0.25">
      <c r="A252" s="59" t="s">
        <v>703</v>
      </c>
      <c r="B252" s="72" t="s">
        <v>524</v>
      </c>
      <c r="C252" s="72" t="s">
        <v>702</v>
      </c>
      <c r="D252" s="72" t="s">
        <v>704</v>
      </c>
      <c r="E252" s="72"/>
      <c r="F252" s="73">
        <v>363.5</v>
      </c>
      <c r="G252" s="73">
        <v>363.49948000000001</v>
      </c>
      <c r="H252" s="60">
        <v>0.99999856946354881</v>
      </c>
    </row>
    <row r="253" spans="1:8" ht="38.25" outlineLevel="4" x14ac:dyDescent="0.25">
      <c r="A253" s="59" t="s">
        <v>440</v>
      </c>
      <c r="B253" s="72" t="s">
        <v>524</v>
      </c>
      <c r="C253" s="72" t="s">
        <v>702</v>
      </c>
      <c r="D253" s="72" t="s">
        <v>704</v>
      </c>
      <c r="E253" s="72" t="s">
        <v>441</v>
      </c>
      <c r="F253" s="73">
        <v>363.5</v>
      </c>
      <c r="G253" s="73">
        <v>363.49948000000001</v>
      </c>
      <c r="H253" s="60">
        <v>0.99999856946354881</v>
      </c>
    </row>
    <row r="254" spans="1:8" ht="38.25" x14ac:dyDescent="0.25">
      <c r="A254" s="62" t="s">
        <v>705</v>
      </c>
      <c r="B254" s="70" t="s">
        <v>706</v>
      </c>
      <c r="C254" s="70"/>
      <c r="D254" s="70"/>
      <c r="E254" s="70"/>
      <c r="F254" s="71">
        <v>6301.5349999999999</v>
      </c>
      <c r="G254" s="71">
        <v>5277.9848400000001</v>
      </c>
      <c r="H254" s="63">
        <v>0.83757129651743578</v>
      </c>
    </row>
    <row r="255" spans="1:8" outlineLevel="1" x14ac:dyDescent="0.25">
      <c r="A255" s="59" t="s">
        <v>525</v>
      </c>
      <c r="B255" s="72" t="s">
        <v>706</v>
      </c>
      <c r="C255" s="72" t="s">
        <v>526</v>
      </c>
      <c r="D255" s="72"/>
      <c r="E255" s="72"/>
      <c r="F255" s="73">
        <v>5142.0349999999999</v>
      </c>
      <c r="G255" s="73">
        <v>4841.3012399999998</v>
      </c>
      <c r="H255" s="60">
        <v>0.94151464157672982</v>
      </c>
    </row>
    <row r="256" spans="1:8" outlineLevel="2" x14ac:dyDescent="0.25">
      <c r="A256" s="59" t="s">
        <v>527</v>
      </c>
      <c r="B256" s="72" t="s">
        <v>706</v>
      </c>
      <c r="C256" s="72" t="s">
        <v>528</v>
      </c>
      <c r="D256" s="72"/>
      <c r="E256" s="72"/>
      <c r="F256" s="73">
        <v>5142.0349999999999</v>
      </c>
      <c r="G256" s="73">
        <v>4841.3012399999998</v>
      </c>
      <c r="H256" s="60">
        <v>0.94151464157672982</v>
      </c>
    </row>
    <row r="257" spans="1:8" ht="25.5" outlineLevel="3" x14ac:dyDescent="0.25">
      <c r="A257" s="59" t="s">
        <v>693</v>
      </c>
      <c r="B257" s="72" t="s">
        <v>706</v>
      </c>
      <c r="C257" s="72" t="s">
        <v>528</v>
      </c>
      <c r="D257" s="72" t="s">
        <v>707</v>
      </c>
      <c r="E257" s="72"/>
      <c r="F257" s="73">
        <v>5062.0349999999999</v>
      </c>
      <c r="G257" s="73">
        <v>4812.3812399999997</v>
      </c>
      <c r="H257" s="60">
        <v>0.95068114700905859</v>
      </c>
    </row>
    <row r="258" spans="1:8" ht="25.5" outlineLevel="4" x14ac:dyDescent="0.25">
      <c r="A258" s="59" t="s">
        <v>539</v>
      </c>
      <c r="B258" s="72" t="s">
        <v>706</v>
      </c>
      <c r="C258" s="72" t="s">
        <v>528</v>
      </c>
      <c r="D258" s="72" t="s">
        <v>707</v>
      </c>
      <c r="E258" s="72" t="s">
        <v>540</v>
      </c>
      <c r="F258" s="73">
        <v>3305.0050000000001</v>
      </c>
      <c r="G258" s="73">
        <v>3304.9179600000002</v>
      </c>
      <c r="H258" s="60">
        <v>0.99997366418507683</v>
      </c>
    </row>
    <row r="259" spans="1:8" ht="38.25" outlineLevel="4" x14ac:dyDescent="0.25">
      <c r="A259" s="59" t="s">
        <v>689</v>
      </c>
      <c r="B259" s="72" t="s">
        <v>706</v>
      </c>
      <c r="C259" s="72" t="s">
        <v>528</v>
      </c>
      <c r="D259" s="72" t="s">
        <v>707</v>
      </c>
      <c r="E259" s="72" t="s">
        <v>690</v>
      </c>
      <c r="F259" s="73">
        <v>0.17499999999999999</v>
      </c>
      <c r="G259" s="73">
        <v>0.17499999999999999</v>
      </c>
      <c r="H259" s="60">
        <v>1</v>
      </c>
    </row>
    <row r="260" spans="1:8" ht="51" outlineLevel="4" x14ac:dyDescent="0.25">
      <c r="A260" s="59" t="s">
        <v>541</v>
      </c>
      <c r="B260" s="72" t="s">
        <v>706</v>
      </c>
      <c r="C260" s="72" t="s">
        <v>528</v>
      </c>
      <c r="D260" s="72" t="s">
        <v>707</v>
      </c>
      <c r="E260" s="72" t="s">
        <v>542</v>
      </c>
      <c r="F260" s="73">
        <v>1242.7550000000001</v>
      </c>
      <c r="G260" s="73">
        <v>1241.50341</v>
      </c>
      <c r="H260" s="60">
        <v>0.99899289079504805</v>
      </c>
    </row>
    <row r="261" spans="1:8" ht="38.25" outlineLevel="4" x14ac:dyDescent="0.25">
      <c r="A261" s="59" t="s">
        <v>440</v>
      </c>
      <c r="B261" s="72" t="s">
        <v>706</v>
      </c>
      <c r="C261" s="72" t="s">
        <v>528</v>
      </c>
      <c r="D261" s="72" t="s">
        <v>707</v>
      </c>
      <c r="E261" s="72" t="s">
        <v>441</v>
      </c>
      <c r="F261" s="73">
        <v>508.3</v>
      </c>
      <c r="G261" s="73">
        <v>260.15149000000002</v>
      </c>
      <c r="H261" s="60">
        <v>0.51180698406452885</v>
      </c>
    </row>
    <row r="262" spans="1:8" outlineLevel="4" x14ac:dyDescent="0.25">
      <c r="A262" s="59" t="s">
        <v>519</v>
      </c>
      <c r="B262" s="72" t="s">
        <v>706</v>
      </c>
      <c r="C262" s="72" t="s">
        <v>528</v>
      </c>
      <c r="D262" s="72" t="s">
        <v>707</v>
      </c>
      <c r="E262" s="72" t="s">
        <v>520</v>
      </c>
      <c r="F262" s="73">
        <v>5.8</v>
      </c>
      <c r="G262" s="73">
        <v>5.6333799999999998</v>
      </c>
      <c r="H262" s="60">
        <v>0.97127241379310347</v>
      </c>
    </row>
    <row r="263" spans="1:8" ht="38.25" outlineLevel="3" x14ac:dyDescent="0.25">
      <c r="A263" s="59" t="s">
        <v>708</v>
      </c>
      <c r="B263" s="72" t="s">
        <v>706</v>
      </c>
      <c r="C263" s="72" t="s">
        <v>528</v>
      </c>
      <c r="D263" s="72" t="s">
        <v>709</v>
      </c>
      <c r="E263" s="72"/>
      <c r="F263" s="73">
        <v>40</v>
      </c>
      <c r="G263" s="73">
        <v>28.92</v>
      </c>
      <c r="H263" s="60">
        <v>0.72299999999999998</v>
      </c>
    </row>
    <row r="264" spans="1:8" ht="38.25" outlineLevel="4" x14ac:dyDescent="0.25">
      <c r="A264" s="59" t="s">
        <v>440</v>
      </c>
      <c r="B264" s="72" t="s">
        <v>706</v>
      </c>
      <c r="C264" s="72" t="s">
        <v>528</v>
      </c>
      <c r="D264" s="72" t="s">
        <v>709</v>
      </c>
      <c r="E264" s="72" t="s">
        <v>441</v>
      </c>
      <c r="F264" s="73">
        <v>40</v>
      </c>
      <c r="G264" s="73">
        <v>28.92</v>
      </c>
      <c r="H264" s="60">
        <v>0.72299999999999998</v>
      </c>
    </row>
    <row r="265" spans="1:8" ht="38.25" outlineLevel="3" x14ac:dyDescent="0.25">
      <c r="A265" s="59" t="s">
        <v>710</v>
      </c>
      <c r="B265" s="72" t="s">
        <v>706</v>
      </c>
      <c r="C265" s="72" t="s">
        <v>528</v>
      </c>
      <c r="D265" s="72" t="s">
        <v>711</v>
      </c>
      <c r="E265" s="72"/>
      <c r="F265" s="73">
        <v>40</v>
      </c>
      <c r="G265" s="73">
        <v>0</v>
      </c>
      <c r="H265" s="60">
        <v>0</v>
      </c>
    </row>
    <row r="266" spans="1:8" ht="38.25" outlineLevel="4" x14ac:dyDescent="0.25">
      <c r="A266" s="59" t="s">
        <v>440</v>
      </c>
      <c r="B266" s="72" t="s">
        <v>706</v>
      </c>
      <c r="C266" s="72" t="s">
        <v>528</v>
      </c>
      <c r="D266" s="72" t="s">
        <v>711</v>
      </c>
      <c r="E266" s="72" t="s">
        <v>441</v>
      </c>
      <c r="F266" s="73">
        <v>40</v>
      </c>
      <c r="G266" s="73">
        <v>0</v>
      </c>
      <c r="H266" s="60">
        <v>0</v>
      </c>
    </row>
    <row r="267" spans="1:8" outlineLevel="1" x14ac:dyDescent="0.25">
      <c r="A267" s="59" t="s">
        <v>545</v>
      </c>
      <c r="B267" s="72" t="s">
        <v>706</v>
      </c>
      <c r="C267" s="72" t="s">
        <v>546</v>
      </c>
      <c r="D267" s="72"/>
      <c r="E267" s="72"/>
      <c r="F267" s="73">
        <v>90</v>
      </c>
      <c r="G267" s="73">
        <v>30</v>
      </c>
      <c r="H267" s="60">
        <v>0.33333333333333331</v>
      </c>
    </row>
    <row r="268" spans="1:8" ht="25.5" outlineLevel="2" x14ac:dyDescent="0.25">
      <c r="A268" s="59" t="s">
        <v>563</v>
      </c>
      <c r="B268" s="72" t="s">
        <v>706</v>
      </c>
      <c r="C268" s="72" t="s">
        <v>564</v>
      </c>
      <c r="D268" s="72"/>
      <c r="E268" s="72"/>
      <c r="F268" s="73">
        <v>90</v>
      </c>
      <c r="G268" s="73">
        <v>30</v>
      </c>
      <c r="H268" s="60">
        <v>0.33333333333333331</v>
      </c>
    </row>
    <row r="269" spans="1:8" ht="25.5" outlineLevel="3" x14ac:dyDescent="0.25">
      <c r="A269" s="59" t="s">
        <v>712</v>
      </c>
      <c r="B269" s="72" t="s">
        <v>706</v>
      </c>
      <c r="C269" s="72" t="s">
        <v>564</v>
      </c>
      <c r="D269" s="72" t="s">
        <v>713</v>
      </c>
      <c r="E269" s="72"/>
      <c r="F269" s="73">
        <v>60</v>
      </c>
      <c r="G269" s="73">
        <v>0</v>
      </c>
      <c r="H269" s="60">
        <v>0</v>
      </c>
    </row>
    <row r="270" spans="1:8" ht="38.25" outlineLevel="4" x14ac:dyDescent="0.25">
      <c r="A270" s="59" t="s">
        <v>440</v>
      </c>
      <c r="B270" s="72" t="s">
        <v>706</v>
      </c>
      <c r="C270" s="72" t="s">
        <v>564</v>
      </c>
      <c r="D270" s="72" t="s">
        <v>713</v>
      </c>
      <c r="E270" s="72" t="s">
        <v>441</v>
      </c>
      <c r="F270" s="73">
        <v>60</v>
      </c>
      <c r="G270" s="73">
        <v>0</v>
      </c>
      <c r="H270" s="60">
        <v>0</v>
      </c>
    </row>
    <row r="271" spans="1:8" ht="25.5" outlineLevel="3" x14ac:dyDescent="0.25">
      <c r="A271" s="59" t="s">
        <v>714</v>
      </c>
      <c r="B271" s="72" t="s">
        <v>706</v>
      </c>
      <c r="C271" s="72" t="s">
        <v>564</v>
      </c>
      <c r="D271" s="72" t="s">
        <v>715</v>
      </c>
      <c r="E271" s="72"/>
      <c r="F271" s="73">
        <v>30</v>
      </c>
      <c r="G271" s="73">
        <v>30</v>
      </c>
      <c r="H271" s="60">
        <v>1</v>
      </c>
    </row>
    <row r="272" spans="1:8" ht="38.25" outlineLevel="4" x14ac:dyDescent="0.25">
      <c r="A272" s="59" t="s">
        <v>440</v>
      </c>
      <c r="B272" s="72" t="s">
        <v>706</v>
      </c>
      <c r="C272" s="72" t="s">
        <v>564</v>
      </c>
      <c r="D272" s="72" t="s">
        <v>715</v>
      </c>
      <c r="E272" s="72" t="s">
        <v>441</v>
      </c>
      <c r="F272" s="73">
        <v>30</v>
      </c>
      <c r="G272" s="73">
        <v>30</v>
      </c>
      <c r="H272" s="60">
        <v>1</v>
      </c>
    </row>
    <row r="273" spans="1:8" ht="25.5" outlineLevel="1" x14ac:dyDescent="0.25">
      <c r="A273" s="59" t="s">
        <v>573</v>
      </c>
      <c r="B273" s="72" t="s">
        <v>706</v>
      </c>
      <c r="C273" s="72" t="s">
        <v>574</v>
      </c>
      <c r="D273" s="72"/>
      <c r="E273" s="72"/>
      <c r="F273" s="73">
        <v>1069.5</v>
      </c>
      <c r="G273" s="73">
        <v>406.68360000000001</v>
      </c>
      <c r="H273" s="60">
        <v>0.38025582047685835</v>
      </c>
    </row>
    <row r="274" spans="1:8" outlineLevel="2" x14ac:dyDescent="0.25">
      <c r="A274" s="59" t="s">
        <v>599</v>
      </c>
      <c r="B274" s="72" t="s">
        <v>706</v>
      </c>
      <c r="C274" s="72" t="s">
        <v>600</v>
      </c>
      <c r="D274" s="72"/>
      <c r="E274" s="72"/>
      <c r="F274" s="73">
        <v>1069.5</v>
      </c>
      <c r="G274" s="73">
        <v>406.68360000000001</v>
      </c>
      <c r="H274" s="60">
        <v>0.38025582047685835</v>
      </c>
    </row>
    <row r="275" spans="1:8" ht="25.5" outlineLevel="3" x14ac:dyDescent="0.25">
      <c r="A275" s="59" t="s">
        <v>716</v>
      </c>
      <c r="B275" s="72" t="s">
        <v>706</v>
      </c>
      <c r="C275" s="72" t="s">
        <v>600</v>
      </c>
      <c r="D275" s="72" t="s">
        <v>717</v>
      </c>
      <c r="E275" s="72"/>
      <c r="F275" s="73">
        <v>400</v>
      </c>
      <c r="G275" s="73">
        <v>236.81219999999999</v>
      </c>
      <c r="H275" s="60">
        <v>0.59203050000000002</v>
      </c>
    </row>
    <row r="276" spans="1:8" ht="38.25" outlineLevel="4" x14ac:dyDescent="0.25">
      <c r="A276" s="59" t="s">
        <v>440</v>
      </c>
      <c r="B276" s="72" t="s">
        <v>706</v>
      </c>
      <c r="C276" s="72" t="s">
        <v>600</v>
      </c>
      <c r="D276" s="72" t="s">
        <v>717</v>
      </c>
      <c r="E276" s="72" t="s">
        <v>441</v>
      </c>
      <c r="F276" s="73">
        <v>400</v>
      </c>
      <c r="G276" s="73">
        <v>236.81219999999999</v>
      </c>
      <c r="H276" s="60">
        <v>0.59203050000000002</v>
      </c>
    </row>
    <row r="277" spans="1:8" ht="25.5" outlineLevel="3" x14ac:dyDescent="0.25">
      <c r="A277" s="59" t="s">
        <v>718</v>
      </c>
      <c r="B277" s="72" t="s">
        <v>706</v>
      </c>
      <c r="C277" s="72" t="s">
        <v>600</v>
      </c>
      <c r="D277" s="72" t="s">
        <v>719</v>
      </c>
      <c r="E277" s="72"/>
      <c r="F277" s="73">
        <v>669.5</v>
      </c>
      <c r="G277" s="73">
        <v>169.87139999999999</v>
      </c>
      <c r="H277" s="60">
        <v>0.25372875280059748</v>
      </c>
    </row>
    <row r="278" spans="1:8" ht="38.25" outlineLevel="4" x14ac:dyDescent="0.25">
      <c r="A278" s="59" t="s">
        <v>440</v>
      </c>
      <c r="B278" s="72" t="s">
        <v>706</v>
      </c>
      <c r="C278" s="72" t="s">
        <v>600</v>
      </c>
      <c r="D278" s="72" t="s">
        <v>719</v>
      </c>
      <c r="E278" s="72" t="s">
        <v>441</v>
      </c>
      <c r="F278" s="73">
        <v>669.5</v>
      </c>
      <c r="G278" s="73">
        <v>169.87139999999999</v>
      </c>
      <c r="H278" s="60">
        <v>0.25372875280059748</v>
      </c>
    </row>
    <row r="279" spans="1:8" ht="25.5" x14ac:dyDescent="0.25">
      <c r="A279" s="62" t="s">
        <v>720</v>
      </c>
      <c r="B279" s="70" t="s">
        <v>721</v>
      </c>
      <c r="C279" s="70"/>
      <c r="D279" s="70"/>
      <c r="E279" s="70"/>
      <c r="F279" s="71">
        <v>259175.92464000001</v>
      </c>
      <c r="G279" s="71">
        <v>249975.52228999999</v>
      </c>
      <c r="H279" s="63">
        <v>0.96450132332785332</v>
      </c>
    </row>
    <row r="280" spans="1:8" outlineLevel="1" x14ac:dyDescent="0.25">
      <c r="A280" s="59" t="s">
        <v>525</v>
      </c>
      <c r="B280" s="72" t="s">
        <v>721</v>
      </c>
      <c r="C280" s="72" t="s">
        <v>526</v>
      </c>
      <c r="D280" s="72"/>
      <c r="E280" s="72"/>
      <c r="F280" s="73">
        <v>11453.804</v>
      </c>
      <c r="G280" s="73">
        <v>10633.35708</v>
      </c>
      <c r="H280" s="60">
        <v>0.92836904490420824</v>
      </c>
    </row>
    <row r="281" spans="1:8" ht="51" outlineLevel="2" x14ac:dyDescent="0.25">
      <c r="A281" s="59" t="s">
        <v>722</v>
      </c>
      <c r="B281" s="72" t="s">
        <v>721</v>
      </c>
      <c r="C281" s="72" t="s">
        <v>723</v>
      </c>
      <c r="D281" s="72"/>
      <c r="E281" s="72"/>
      <c r="F281" s="73">
        <v>7784.665</v>
      </c>
      <c r="G281" s="73">
        <v>7555.6354700000002</v>
      </c>
      <c r="H281" s="60">
        <v>0.97057939808585214</v>
      </c>
    </row>
    <row r="282" spans="1:8" ht="38.25" outlineLevel="3" x14ac:dyDescent="0.25">
      <c r="A282" s="59" t="s">
        <v>517</v>
      </c>
      <c r="B282" s="72" t="s">
        <v>721</v>
      </c>
      <c r="C282" s="72" t="s">
        <v>723</v>
      </c>
      <c r="D282" s="72" t="s">
        <v>724</v>
      </c>
      <c r="E282" s="72"/>
      <c r="F282" s="73">
        <v>7614.165</v>
      </c>
      <c r="G282" s="73">
        <v>7385.3854700000002</v>
      </c>
      <c r="H282" s="60">
        <v>0.96995343153188829</v>
      </c>
    </row>
    <row r="283" spans="1:8" ht="25.5" outlineLevel="4" x14ac:dyDescent="0.25">
      <c r="A283" s="59" t="s">
        <v>503</v>
      </c>
      <c r="B283" s="72" t="s">
        <v>721</v>
      </c>
      <c r="C283" s="72" t="s">
        <v>723</v>
      </c>
      <c r="D283" s="72" t="s">
        <v>724</v>
      </c>
      <c r="E283" s="72" t="s">
        <v>504</v>
      </c>
      <c r="F283" s="73">
        <v>5458.45</v>
      </c>
      <c r="G283" s="73">
        <v>5303.4325699999999</v>
      </c>
      <c r="H283" s="60">
        <v>0.97160046716558734</v>
      </c>
    </row>
    <row r="284" spans="1:8" ht="38.25" outlineLevel="4" x14ac:dyDescent="0.25">
      <c r="A284" s="59" t="s">
        <v>515</v>
      </c>
      <c r="B284" s="72" t="s">
        <v>721</v>
      </c>
      <c r="C284" s="72" t="s">
        <v>723</v>
      </c>
      <c r="D284" s="72" t="s">
        <v>724</v>
      </c>
      <c r="E284" s="72" t="s">
        <v>516</v>
      </c>
      <c r="F284" s="73">
        <v>14.845000000000001</v>
      </c>
      <c r="G284" s="73">
        <v>14.845000000000001</v>
      </c>
      <c r="H284" s="60">
        <v>1</v>
      </c>
    </row>
    <row r="285" spans="1:8" ht="51" outlineLevel="4" x14ac:dyDescent="0.25">
      <c r="A285" s="59" t="s">
        <v>505</v>
      </c>
      <c r="B285" s="72" t="s">
        <v>721</v>
      </c>
      <c r="C285" s="72" t="s">
        <v>723</v>
      </c>
      <c r="D285" s="72" t="s">
        <v>724</v>
      </c>
      <c r="E285" s="72" t="s">
        <v>506</v>
      </c>
      <c r="F285" s="73">
        <v>1746.865</v>
      </c>
      <c r="G285" s="73">
        <v>1687.6367</v>
      </c>
      <c r="H285" s="60">
        <v>0.96609451789348344</v>
      </c>
    </row>
    <row r="286" spans="1:8" ht="38.25" outlineLevel="4" x14ac:dyDescent="0.25">
      <c r="A286" s="59" t="s">
        <v>440</v>
      </c>
      <c r="B286" s="72" t="s">
        <v>721</v>
      </c>
      <c r="C286" s="72" t="s">
        <v>723</v>
      </c>
      <c r="D286" s="72" t="s">
        <v>724</v>
      </c>
      <c r="E286" s="72" t="s">
        <v>441</v>
      </c>
      <c r="F286" s="73">
        <v>374.19117</v>
      </c>
      <c r="G286" s="73">
        <v>360.1472</v>
      </c>
      <c r="H286" s="60">
        <v>0.96246846231032124</v>
      </c>
    </row>
    <row r="287" spans="1:8" outlineLevel="4" x14ac:dyDescent="0.25">
      <c r="A287" s="59" t="s">
        <v>519</v>
      </c>
      <c r="B287" s="72" t="s">
        <v>721</v>
      </c>
      <c r="C287" s="72" t="s">
        <v>723</v>
      </c>
      <c r="D287" s="72" t="s">
        <v>724</v>
      </c>
      <c r="E287" s="72" t="s">
        <v>520</v>
      </c>
      <c r="F287" s="73">
        <v>19.813829999999999</v>
      </c>
      <c r="G287" s="73">
        <v>19.324000000000002</v>
      </c>
      <c r="H287" s="60">
        <v>0.97527837878895696</v>
      </c>
    </row>
    <row r="288" spans="1:8" ht="38.25" outlineLevel="3" x14ac:dyDescent="0.25">
      <c r="A288" s="59" t="s">
        <v>725</v>
      </c>
      <c r="B288" s="72" t="s">
        <v>721</v>
      </c>
      <c r="C288" s="72" t="s">
        <v>723</v>
      </c>
      <c r="D288" s="72" t="s">
        <v>726</v>
      </c>
      <c r="E288" s="72"/>
      <c r="F288" s="73">
        <v>35.5</v>
      </c>
      <c r="G288" s="73">
        <v>35.5</v>
      </c>
      <c r="H288" s="60">
        <v>1</v>
      </c>
    </row>
    <row r="289" spans="1:8" ht="38.25" outlineLevel="4" x14ac:dyDescent="0.25">
      <c r="A289" s="59" t="s">
        <v>440</v>
      </c>
      <c r="B289" s="72" t="s">
        <v>721</v>
      </c>
      <c r="C289" s="72" t="s">
        <v>723</v>
      </c>
      <c r="D289" s="72" t="s">
        <v>726</v>
      </c>
      <c r="E289" s="72" t="s">
        <v>441</v>
      </c>
      <c r="F289" s="73">
        <v>35.5</v>
      </c>
      <c r="G289" s="73">
        <v>35.5</v>
      </c>
      <c r="H289" s="60">
        <v>1</v>
      </c>
    </row>
    <row r="290" spans="1:8" ht="38.25" outlineLevel="3" x14ac:dyDescent="0.25">
      <c r="A290" s="59" t="s">
        <v>517</v>
      </c>
      <c r="B290" s="72" t="s">
        <v>721</v>
      </c>
      <c r="C290" s="72" t="s">
        <v>723</v>
      </c>
      <c r="D290" s="72" t="s">
        <v>727</v>
      </c>
      <c r="E290" s="72"/>
      <c r="F290" s="73">
        <v>135</v>
      </c>
      <c r="G290" s="73">
        <v>134.75</v>
      </c>
      <c r="H290" s="60">
        <v>0.99814814814814812</v>
      </c>
    </row>
    <row r="291" spans="1:8" ht="38.25" outlineLevel="4" x14ac:dyDescent="0.25">
      <c r="A291" s="59" t="s">
        <v>440</v>
      </c>
      <c r="B291" s="72" t="s">
        <v>721</v>
      </c>
      <c r="C291" s="72" t="s">
        <v>723</v>
      </c>
      <c r="D291" s="72" t="s">
        <v>727</v>
      </c>
      <c r="E291" s="72" t="s">
        <v>441</v>
      </c>
      <c r="F291" s="73">
        <v>135</v>
      </c>
      <c r="G291" s="73">
        <v>134.75</v>
      </c>
      <c r="H291" s="60">
        <v>0.99814814814814812</v>
      </c>
    </row>
    <row r="292" spans="1:8" outlineLevel="2" x14ac:dyDescent="0.25">
      <c r="A292" s="59" t="s">
        <v>527</v>
      </c>
      <c r="B292" s="72" t="s">
        <v>721</v>
      </c>
      <c r="C292" s="72" t="s">
        <v>528</v>
      </c>
      <c r="D292" s="72"/>
      <c r="E292" s="72"/>
      <c r="F292" s="73">
        <v>3669.1390000000001</v>
      </c>
      <c r="G292" s="73">
        <v>3077.7216100000001</v>
      </c>
      <c r="H292" s="60">
        <v>0.83881303215822567</v>
      </c>
    </row>
    <row r="293" spans="1:8" ht="76.5" outlineLevel="3" x14ac:dyDescent="0.25">
      <c r="A293" s="59" t="s">
        <v>475</v>
      </c>
      <c r="B293" s="72" t="s">
        <v>721</v>
      </c>
      <c r="C293" s="72" t="s">
        <v>528</v>
      </c>
      <c r="D293" s="72" t="s">
        <v>476</v>
      </c>
      <c r="E293" s="72"/>
      <c r="F293" s="73">
        <v>13.02</v>
      </c>
      <c r="G293" s="73">
        <v>13.02</v>
      </c>
      <c r="H293" s="60">
        <v>1</v>
      </c>
    </row>
    <row r="294" spans="1:8" ht="25.5" outlineLevel="4" x14ac:dyDescent="0.25">
      <c r="A294" s="59" t="s">
        <v>497</v>
      </c>
      <c r="B294" s="72" t="s">
        <v>721</v>
      </c>
      <c r="C294" s="72" t="s">
        <v>528</v>
      </c>
      <c r="D294" s="72" t="s">
        <v>476</v>
      </c>
      <c r="E294" s="72" t="s">
        <v>498</v>
      </c>
      <c r="F294" s="73">
        <v>13.02</v>
      </c>
      <c r="G294" s="73">
        <v>13.02</v>
      </c>
      <c r="H294" s="60">
        <v>1</v>
      </c>
    </row>
    <row r="295" spans="1:8" ht="51" outlineLevel="3" x14ac:dyDescent="0.25">
      <c r="A295" s="59" t="s">
        <v>728</v>
      </c>
      <c r="B295" s="72" t="s">
        <v>721</v>
      </c>
      <c r="C295" s="72" t="s">
        <v>528</v>
      </c>
      <c r="D295" s="72" t="s">
        <v>729</v>
      </c>
      <c r="E295" s="72"/>
      <c r="F295" s="73">
        <v>35.695999999999998</v>
      </c>
      <c r="G295" s="73">
        <v>35.695999999999998</v>
      </c>
      <c r="H295" s="60">
        <v>1</v>
      </c>
    </row>
    <row r="296" spans="1:8" ht="25.5" outlineLevel="4" x14ac:dyDescent="0.25">
      <c r="A296" s="59" t="s">
        <v>497</v>
      </c>
      <c r="B296" s="72" t="s">
        <v>721</v>
      </c>
      <c r="C296" s="72" t="s">
        <v>528</v>
      </c>
      <c r="D296" s="72" t="s">
        <v>729</v>
      </c>
      <c r="E296" s="72" t="s">
        <v>498</v>
      </c>
      <c r="F296" s="73">
        <v>35.695999999999998</v>
      </c>
      <c r="G296" s="73">
        <v>35.695999999999998</v>
      </c>
      <c r="H296" s="60">
        <v>1</v>
      </c>
    </row>
    <row r="297" spans="1:8" ht="25.5" outlineLevel="3" x14ac:dyDescent="0.25">
      <c r="A297" s="59" t="s">
        <v>730</v>
      </c>
      <c r="B297" s="72" t="s">
        <v>721</v>
      </c>
      <c r="C297" s="72" t="s">
        <v>528</v>
      </c>
      <c r="D297" s="72" t="s">
        <v>731</v>
      </c>
      <c r="E297" s="72"/>
      <c r="F297" s="73">
        <v>420.99</v>
      </c>
      <c r="G297" s="73">
        <v>333.99759999999998</v>
      </c>
      <c r="H297" s="60">
        <v>0.79336231264400581</v>
      </c>
    </row>
    <row r="298" spans="1:8" ht="25.5" outlineLevel="4" x14ac:dyDescent="0.25">
      <c r="A298" s="59" t="s">
        <v>497</v>
      </c>
      <c r="B298" s="72" t="s">
        <v>721</v>
      </c>
      <c r="C298" s="72" t="s">
        <v>528</v>
      </c>
      <c r="D298" s="72" t="s">
        <v>731</v>
      </c>
      <c r="E298" s="72" t="s">
        <v>498</v>
      </c>
      <c r="F298" s="73">
        <v>420.99</v>
      </c>
      <c r="G298" s="73">
        <v>333.99759999999998</v>
      </c>
      <c r="H298" s="60">
        <v>0.79336231264400581</v>
      </c>
    </row>
    <row r="299" spans="1:8" ht="38.25" outlineLevel="3" x14ac:dyDescent="0.25">
      <c r="A299" s="59" t="s">
        <v>732</v>
      </c>
      <c r="B299" s="72" t="s">
        <v>721</v>
      </c>
      <c r="C299" s="72" t="s">
        <v>528</v>
      </c>
      <c r="D299" s="72" t="s">
        <v>733</v>
      </c>
      <c r="E299" s="72"/>
      <c r="F299" s="73">
        <v>1957.2</v>
      </c>
      <c r="G299" s="73">
        <v>1898.37436</v>
      </c>
      <c r="H299" s="60">
        <v>0.96994398119762926</v>
      </c>
    </row>
    <row r="300" spans="1:8" ht="63.75" outlineLevel="4" x14ac:dyDescent="0.25">
      <c r="A300" s="59" t="s">
        <v>734</v>
      </c>
      <c r="B300" s="72" t="s">
        <v>721</v>
      </c>
      <c r="C300" s="72" t="s">
        <v>528</v>
      </c>
      <c r="D300" s="72" t="s">
        <v>733</v>
      </c>
      <c r="E300" s="72" t="s">
        <v>735</v>
      </c>
      <c r="F300" s="73">
        <v>1957.2</v>
      </c>
      <c r="G300" s="73">
        <v>1898.37436</v>
      </c>
      <c r="H300" s="60">
        <v>0.96994398119762926</v>
      </c>
    </row>
    <row r="301" spans="1:8" ht="25.5" outlineLevel="3" x14ac:dyDescent="0.25">
      <c r="A301" s="59" t="s">
        <v>736</v>
      </c>
      <c r="B301" s="72" t="s">
        <v>721</v>
      </c>
      <c r="C301" s="72" t="s">
        <v>528</v>
      </c>
      <c r="D301" s="72" t="s">
        <v>737</v>
      </c>
      <c r="E301" s="72"/>
      <c r="F301" s="73">
        <v>168</v>
      </c>
      <c r="G301" s="73">
        <v>167.22</v>
      </c>
      <c r="H301" s="60">
        <v>0.99535714285714283</v>
      </c>
    </row>
    <row r="302" spans="1:8" ht="25.5" outlineLevel="4" x14ac:dyDescent="0.25">
      <c r="A302" s="59" t="s">
        <v>497</v>
      </c>
      <c r="B302" s="72" t="s">
        <v>721</v>
      </c>
      <c r="C302" s="72" t="s">
        <v>528</v>
      </c>
      <c r="D302" s="72" t="s">
        <v>737</v>
      </c>
      <c r="E302" s="72" t="s">
        <v>498</v>
      </c>
      <c r="F302" s="73">
        <v>168</v>
      </c>
      <c r="G302" s="73">
        <v>167.22</v>
      </c>
      <c r="H302" s="60">
        <v>0.99535714285714283</v>
      </c>
    </row>
    <row r="303" spans="1:8" ht="38.25" outlineLevel="3" x14ac:dyDescent="0.25">
      <c r="A303" s="59" t="s">
        <v>738</v>
      </c>
      <c r="B303" s="72" t="s">
        <v>721</v>
      </c>
      <c r="C303" s="72" t="s">
        <v>528</v>
      </c>
      <c r="D303" s="72" t="s">
        <v>739</v>
      </c>
      <c r="E303" s="72"/>
      <c r="F303" s="73">
        <v>734.23299999999995</v>
      </c>
      <c r="G303" s="73">
        <v>464.41365000000002</v>
      </c>
      <c r="H303" s="60">
        <v>0.63251535956569649</v>
      </c>
    </row>
    <row r="304" spans="1:8" ht="25.5" outlineLevel="4" x14ac:dyDescent="0.25">
      <c r="A304" s="59" t="s">
        <v>497</v>
      </c>
      <c r="B304" s="72" t="s">
        <v>721</v>
      </c>
      <c r="C304" s="72" t="s">
        <v>528</v>
      </c>
      <c r="D304" s="72" t="s">
        <v>739</v>
      </c>
      <c r="E304" s="72" t="s">
        <v>498</v>
      </c>
      <c r="F304" s="73">
        <v>734.23299999999995</v>
      </c>
      <c r="G304" s="73">
        <v>464.41365000000002</v>
      </c>
      <c r="H304" s="60">
        <v>0.63251535956569649</v>
      </c>
    </row>
    <row r="305" spans="1:8" ht="51" outlineLevel="3" x14ac:dyDescent="0.25">
      <c r="A305" s="59" t="s">
        <v>740</v>
      </c>
      <c r="B305" s="72" t="s">
        <v>721</v>
      </c>
      <c r="C305" s="72" t="s">
        <v>528</v>
      </c>
      <c r="D305" s="72" t="s">
        <v>741</v>
      </c>
      <c r="E305" s="72"/>
      <c r="F305" s="73">
        <v>150</v>
      </c>
      <c r="G305" s="73">
        <v>150</v>
      </c>
      <c r="H305" s="60">
        <v>1</v>
      </c>
    </row>
    <row r="306" spans="1:8" ht="25.5" outlineLevel="4" x14ac:dyDescent="0.25">
      <c r="A306" s="59" t="s">
        <v>497</v>
      </c>
      <c r="B306" s="72" t="s">
        <v>721</v>
      </c>
      <c r="C306" s="72" t="s">
        <v>528</v>
      </c>
      <c r="D306" s="72" t="s">
        <v>741</v>
      </c>
      <c r="E306" s="72" t="s">
        <v>498</v>
      </c>
      <c r="F306" s="73">
        <v>150</v>
      </c>
      <c r="G306" s="73">
        <v>150</v>
      </c>
      <c r="H306" s="60">
        <v>1</v>
      </c>
    </row>
    <row r="307" spans="1:8" ht="25.5" outlineLevel="3" x14ac:dyDescent="0.25">
      <c r="A307" s="59" t="s">
        <v>742</v>
      </c>
      <c r="B307" s="72" t="s">
        <v>721</v>
      </c>
      <c r="C307" s="72" t="s">
        <v>528</v>
      </c>
      <c r="D307" s="72" t="s">
        <v>743</v>
      </c>
      <c r="E307" s="72"/>
      <c r="F307" s="73">
        <v>190</v>
      </c>
      <c r="G307" s="73">
        <v>15</v>
      </c>
      <c r="H307" s="60">
        <v>7.8947368421052627E-2</v>
      </c>
    </row>
    <row r="308" spans="1:8" ht="25.5" outlineLevel="4" x14ac:dyDescent="0.25">
      <c r="A308" s="59" t="s">
        <v>497</v>
      </c>
      <c r="B308" s="72" t="s">
        <v>721</v>
      </c>
      <c r="C308" s="72" t="s">
        <v>528</v>
      </c>
      <c r="D308" s="72" t="s">
        <v>743</v>
      </c>
      <c r="E308" s="72" t="s">
        <v>498</v>
      </c>
      <c r="F308" s="73">
        <v>190</v>
      </c>
      <c r="G308" s="73">
        <v>15</v>
      </c>
      <c r="H308" s="60">
        <v>7.8947368421052627E-2</v>
      </c>
    </row>
    <row r="309" spans="1:8" outlineLevel="1" x14ac:dyDescent="0.25">
      <c r="A309" s="59" t="s">
        <v>545</v>
      </c>
      <c r="B309" s="72" t="s">
        <v>721</v>
      </c>
      <c r="C309" s="72" t="s">
        <v>546</v>
      </c>
      <c r="D309" s="72"/>
      <c r="E309" s="72"/>
      <c r="F309" s="73">
        <v>1296</v>
      </c>
      <c r="G309" s="73">
        <v>1295.6500000000001</v>
      </c>
      <c r="H309" s="60">
        <v>0.99972993827160495</v>
      </c>
    </row>
    <row r="310" spans="1:8" ht="25.5" outlineLevel="2" x14ac:dyDescent="0.25">
      <c r="A310" s="59" t="s">
        <v>563</v>
      </c>
      <c r="B310" s="72" t="s">
        <v>721</v>
      </c>
      <c r="C310" s="72" t="s">
        <v>564</v>
      </c>
      <c r="D310" s="72"/>
      <c r="E310" s="72"/>
      <c r="F310" s="73">
        <v>1296</v>
      </c>
      <c r="G310" s="73">
        <v>1295.6500000000001</v>
      </c>
      <c r="H310" s="60">
        <v>0.99972993827160495</v>
      </c>
    </row>
    <row r="311" spans="1:8" outlineLevel="3" x14ac:dyDescent="0.25">
      <c r="A311" s="59" t="s">
        <v>567</v>
      </c>
      <c r="B311" s="72" t="s">
        <v>721</v>
      </c>
      <c r="C311" s="72" t="s">
        <v>564</v>
      </c>
      <c r="D311" s="72" t="s">
        <v>568</v>
      </c>
      <c r="E311" s="72"/>
      <c r="F311" s="73">
        <v>121</v>
      </c>
      <c r="G311" s="73">
        <v>120.65</v>
      </c>
      <c r="H311" s="60">
        <v>0.9971074380165289</v>
      </c>
    </row>
    <row r="312" spans="1:8" ht="25.5" outlineLevel="4" x14ac:dyDescent="0.25">
      <c r="A312" s="59" t="s">
        <v>497</v>
      </c>
      <c r="B312" s="72" t="s">
        <v>721</v>
      </c>
      <c r="C312" s="72" t="s">
        <v>564</v>
      </c>
      <c r="D312" s="72" t="s">
        <v>568</v>
      </c>
      <c r="E312" s="72" t="s">
        <v>498</v>
      </c>
      <c r="F312" s="73">
        <v>121</v>
      </c>
      <c r="G312" s="73">
        <v>120.65</v>
      </c>
      <c r="H312" s="60">
        <v>0.9971074380165289</v>
      </c>
    </row>
    <row r="313" spans="1:8" ht="63.75" outlineLevel="3" x14ac:dyDescent="0.25">
      <c r="A313" s="59" t="s">
        <v>744</v>
      </c>
      <c r="B313" s="72" t="s">
        <v>721</v>
      </c>
      <c r="C313" s="72" t="s">
        <v>564</v>
      </c>
      <c r="D313" s="72" t="s">
        <v>745</v>
      </c>
      <c r="E313" s="72"/>
      <c r="F313" s="73">
        <v>374.33976000000001</v>
      </c>
      <c r="G313" s="73">
        <v>374.33976000000001</v>
      </c>
      <c r="H313" s="60">
        <v>1</v>
      </c>
    </row>
    <row r="314" spans="1:8" ht="25.5" outlineLevel="4" x14ac:dyDescent="0.25">
      <c r="A314" s="59" t="s">
        <v>497</v>
      </c>
      <c r="B314" s="72" t="s">
        <v>721</v>
      </c>
      <c r="C314" s="72" t="s">
        <v>564</v>
      </c>
      <c r="D314" s="72" t="s">
        <v>745</v>
      </c>
      <c r="E314" s="72" t="s">
        <v>498</v>
      </c>
      <c r="F314" s="73">
        <v>374.33976000000001</v>
      </c>
      <c r="G314" s="73">
        <v>374.33976000000001</v>
      </c>
      <c r="H314" s="60">
        <v>1</v>
      </c>
    </row>
    <row r="315" spans="1:8" ht="63.75" outlineLevel="3" x14ac:dyDescent="0.25">
      <c r="A315" s="59" t="s">
        <v>746</v>
      </c>
      <c r="B315" s="72" t="s">
        <v>721</v>
      </c>
      <c r="C315" s="72" t="s">
        <v>564</v>
      </c>
      <c r="D315" s="72" t="s">
        <v>747</v>
      </c>
      <c r="E315" s="72"/>
      <c r="F315" s="73">
        <v>800.66024000000004</v>
      </c>
      <c r="G315" s="73">
        <v>800.66024000000004</v>
      </c>
      <c r="H315" s="60">
        <v>1</v>
      </c>
    </row>
    <row r="316" spans="1:8" ht="25.5" outlineLevel="4" x14ac:dyDescent="0.25">
      <c r="A316" s="59" t="s">
        <v>497</v>
      </c>
      <c r="B316" s="72" t="s">
        <v>721</v>
      </c>
      <c r="C316" s="72" t="s">
        <v>564</v>
      </c>
      <c r="D316" s="72" t="s">
        <v>747</v>
      </c>
      <c r="E316" s="72" t="s">
        <v>498</v>
      </c>
      <c r="F316" s="73">
        <v>800.66024000000004</v>
      </c>
      <c r="G316" s="73">
        <v>800.66024000000004</v>
      </c>
      <c r="H316" s="60">
        <v>1</v>
      </c>
    </row>
    <row r="317" spans="1:8" ht="25.5" outlineLevel="1" x14ac:dyDescent="0.25">
      <c r="A317" s="59" t="s">
        <v>573</v>
      </c>
      <c r="B317" s="72" t="s">
        <v>721</v>
      </c>
      <c r="C317" s="72" t="s">
        <v>574</v>
      </c>
      <c r="D317" s="72"/>
      <c r="E317" s="72"/>
      <c r="F317" s="73">
        <v>500</v>
      </c>
      <c r="G317" s="73">
        <v>500</v>
      </c>
      <c r="H317" s="60">
        <v>1</v>
      </c>
    </row>
    <row r="318" spans="1:8" outlineLevel="2" x14ac:dyDescent="0.25">
      <c r="A318" s="59" t="s">
        <v>613</v>
      </c>
      <c r="B318" s="72" t="s">
        <v>721</v>
      </c>
      <c r="C318" s="72" t="s">
        <v>614</v>
      </c>
      <c r="D318" s="72"/>
      <c r="E318" s="72"/>
      <c r="F318" s="73">
        <v>500</v>
      </c>
      <c r="G318" s="73">
        <v>500</v>
      </c>
      <c r="H318" s="60">
        <v>1</v>
      </c>
    </row>
    <row r="319" spans="1:8" ht="25.5" outlineLevel="3" x14ac:dyDescent="0.25">
      <c r="A319" s="59" t="s">
        <v>669</v>
      </c>
      <c r="B319" s="72" t="s">
        <v>721</v>
      </c>
      <c r="C319" s="72" t="s">
        <v>614</v>
      </c>
      <c r="D319" s="72" t="s">
        <v>670</v>
      </c>
      <c r="E319" s="72"/>
      <c r="F319" s="73">
        <v>500</v>
      </c>
      <c r="G319" s="73">
        <v>500</v>
      </c>
      <c r="H319" s="60">
        <v>1</v>
      </c>
    </row>
    <row r="320" spans="1:8" ht="25.5" outlineLevel="4" x14ac:dyDescent="0.25">
      <c r="A320" s="59" t="s">
        <v>497</v>
      </c>
      <c r="B320" s="72" t="s">
        <v>721</v>
      </c>
      <c r="C320" s="72" t="s">
        <v>614</v>
      </c>
      <c r="D320" s="72" t="s">
        <v>670</v>
      </c>
      <c r="E320" s="72" t="s">
        <v>498</v>
      </c>
      <c r="F320" s="73">
        <v>0</v>
      </c>
      <c r="G320" s="73">
        <v>0</v>
      </c>
      <c r="H320" s="60">
        <v>0</v>
      </c>
    </row>
    <row r="321" spans="1:8" ht="63.75" outlineLevel="4" x14ac:dyDescent="0.25">
      <c r="A321" s="59" t="s">
        <v>619</v>
      </c>
      <c r="B321" s="72" t="s">
        <v>721</v>
      </c>
      <c r="C321" s="72" t="s">
        <v>614</v>
      </c>
      <c r="D321" s="72" t="s">
        <v>670</v>
      </c>
      <c r="E321" s="72" t="s">
        <v>620</v>
      </c>
      <c r="F321" s="73">
        <v>500</v>
      </c>
      <c r="G321" s="73">
        <v>500</v>
      </c>
      <c r="H321" s="60">
        <v>1</v>
      </c>
    </row>
    <row r="322" spans="1:8" outlineLevel="1" x14ac:dyDescent="0.25">
      <c r="A322" s="59" t="s">
        <v>434</v>
      </c>
      <c r="B322" s="72" t="s">
        <v>721</v>
      </c>
      <c r="C322" s="72" t="s">
        <v>435</v>
      </c>
      <c r="D322" s="72"/>
      <c r="E322" s="72"/>
      <c r="F322" s="73">
        <v>201390.09112</v>
      </c>
      <c r="G322" s="73">
        <v>195094.88307000001</v>
      </c>
      <c r="H322" s="60">
        <v>0.96874122249515771</v>
      </c>
    </row>
    <row r="323" spans="1:8" outlineLevel="2" x14ac:dyDescent="0.25">
      <c r="A323" s="59" t="s">
        <v>748</v>
      </c>
      <c r="B323" s="72" t="s">
        <v>721</v>
      </c>
      <c r="C323" s="72" t="s">
        <v>749</v>
      </c>
      <c r="D323" s="72"/>
      <c r="E323" s="72"/>
      <c r="F323" s="73">
        <v>70686.448470000003</v>
      </c>
      <c r="G323" s="73">
        <v>70568.770550000001</v>
      </c>
      <c r="H323" s="60">
        <v>0.99833521244103895</v>
      </c>
    </row>
    <row r="324" spans="1:8" ht="25.5" outlineLevel="3" x14ac:dyDescent="0.25">
      <c r="A324" s="59" t="s">
        <v>750</v>
      </c>
      <c r="B324" s="72" t="s">
        <v>721</v>
      </c>
      <c r="C324" s="72" t="s">
        <v>749</v>
      </c>
      <c r="D324" s="72" t="s">
        <v>751</v>
      </c>
      <c r="E324" s="72"/>
      <c r="F324" s="73">
        <v>3188.4448299999999</v>
      </c>
      <c r="G324" s="73">
        <v>3087.6558300000002</v>
      </c>
      <c r="H324" s="60">
        <v>0.96838929152805819</v>
      </c>
    </row>
    <row r="325" spans="1:8" ht="25.5" outlineLevel="4" x14ac:dyDescent="0.25">
      <c r="A325" s="59" t="s">
        <v>495</v>
      </c>
      <c r="B325" s="72" t="s">
        <v>721</v>
      </c>
      <c r="C325" s="72" t="s">
        <v>749</v>
      </c>
      <c r="D325" s="72" t="s">
        <v>751</v>
      </c>
      <c r="E325" s="72" t="s">
        <v>496</v>
      </c>
      <c r="F325" s="73">
        <v>264.93</v>
      </c>
      <c r="G325" s="73">
        <v>264.93</v>
      </c>
      <c r="H325" s="60">
        <v>1</v>
      </c>
    </row>
    <row r="326" spans="1:8" ht="25.5" outlineLevel="4" x14ac:dyDescent="0.25">
      <c r="A326" s="59" t="s">
        <v>497</v>
      </c>
      <c r="B326" s="72" t="s">
        <v>721</v>
      </c>
      <c r="C326" s="72" t="s">
        <v>749</v>
      </c>
      <c r="D326" s="72" t="s">
        <v>751</v>
      </c>
      <c r="E326" s="72" t="s">
        <v>498</v>
      </c>
      <c r="F326" s="73">
        <v>2923.5148300000001</v>
      </c>
      <c r="G326" s="73">
        <v>2822.7258299999999</v>
      </c>
      <c r="H326" s="60">
        <v>0.96552471738274026</v>
      </c>
    </row>
    <row r="327" spans="1:8" ht="38.25" outlineLevel="3" x14ac:dyDescent="0.25">
      <c r="A327" s="59" t="s">
        <v>752</v>
      </c>
      <c r="B327" s="72" t="s">
        <v>721</v>
      </c>
      <c r="C327" s="72" t="s">
        <v>749</v>
      </c>
      <c r="D327" s="72" t="s">
        <v>753</v>
      </c>
      <c r="E327" s="72"/>
      <c r="F327" s="73">
        <v>276.2</v>
      </c>
      <c r="G327" s="73">
        <v>276.2</v>
      </c>
      <c r="H327" s="60">
        <v>1</v>
      </c>
    </row>
    <row r="328" spans="1:8" ht="25.5" outlineLevel="4" x14ac:dyDescent="0.25">
      <c r="A328" s="59" t="s">
        <v>497</v>
      </c>
      <c r="B328" s="72" t="s">
        <v>721</v>
      </c>
      <c r="C328" s="72" t="s">
        <v>749</v>
      </c>
      <c r="D328" s="72" t="s">
        <v>753</v>
      </c>
      <c r="E328" s="72" t="s">
        <v>498</v>
      </c>
      <c r="F328" s="73">
        <v>276.2</v>
      </c>
      <c r="G328" s="73">
        <v>276.2</v>
      </c>
      <c r="H328" s="60">
        <v>1</v>
      </c>
    </row>
    <row r="329" spans="1:8" ht="63.75" outlineLevel="3" x14ac:dyDescent="0.25">
      <c r="A329" s="59" t="s">
        <v>754</v>
      </c>
      <c r="B329" s="72" t="s">
        <v>721</v>
      </c>
      <c r="C329" s="72" t="s">
        <v>749</v>
      </c>
      <c r="D329" s="72" t="s">
        <v>755</v>
      </c>
      <c r="E329" s="72"/>
      <c r="F329" s="73">
        <v>44932.17</v>
      </c>
      <c r="G329" s="73">
        <v>44932.17</v>
      </c>
      <c r="H329" s="60">
        <v>1</v>
      </c>
    </row>
    <row r="330" spans="1:8" ht="63.75" outlineLevel="4" x14ac:dyDescent="0.25">
      <c r="A330" s="59" t="s">
        <v>461</v>
      </c>
      <c r="B330" s="72" t="s">
        <v>721</v>
      </c>
      <c r="C330" s="72" t="s">
        <v>749</v>
      </c>
      <c r="D330" s="72" t="s">
        <v>755</v>
      </c>
      <c r="E330" s="72" t="s">
        <v>462</v>
      </c>
      <c r="F330" s="73">
        <v>2527.4</v>
      </c>
      <c r="G330" s="73">
        <v>2527.4</v>
      </c>
      <c r="H330" s="60">
        <v>1</v>
      </c>
    </row>
    <row r="331" spans="1:8" ht="63.75" outlineLevel="4" x14ac:dyDescent="0.25">
      <c r="A331" s="59" t="s">
        <v>734</v>
      </c>
      <c r="B331" s="72" t="s">
        <v>721</v>
      </c>
      <c r="C331" s="72" t="s">
        <v>749</v>
      </c>
      <c r="D331" s="72" t="s">
        <v>755</v>
      </c>
      <c r="E331" s="72" t="s">
        <v>735</v>
      </c>
      <c r="F331" s="73">
        <v>42404.77</v>
      </c>
      <c r="G331" s="73">
        <v>42404.77</v>
      </c>
      <c r="H331" s="60">
        <v>1</v>
      </c>
    </row>
    <row r="332" spans="1:8" ht="25.5" outlineLevel="3" x14ac:dyDescent="0.25">
      <c r="A332" s="59" t="s">
        <v>756</v>
      </c>
      <c r="B332" s="72" t="s">
        <v>721</v>
      </c>
      <c r="C332" s="72" t="s">
        <v>749</v>
      </c>
      <c r="D332" s="72" t="s">
        <v>757</v>
      </c>
      <c r="E332" s="72"/>
      <c r="F332" s="73">
        <v>21645.05</v>
      </c>
      <c r="G332" s="73">
        <v>21628.820390000001</v>
      </c>
      <c r="H332" s="60">
        <v>0.9992501930002472</v>
      </c>
    </row>
    <row r="333" spans="1:8" ht="63.75" outlineLevel="4" x14ac:dyDescent="0.25">
      <c r="A333" s="59" t="s">
        <v>461</v>
      </c>
      <c r="B333" s="72" t="s">
        <v>721</v>
      </c>
      <c r="C333" s="72" t="s">
        <v>749</v>
      </c>
      <c r="D333" s="72" t="s">
        <v>757</v>
      </c>
      <c r="E333" s="72" t="s">
        <v>462</v>
      </c>
      <c r="F333" s="73">
        <v>1596.96</v>
      </c>
      <c r="G333" s="73">
        <v>1580.7303899999999</v>
      </c>
      <c r="H333" s="60">
        <v>0.98983718440036073</v>
      </c>
    </row>
    <row r="334" spans="1:8" ht="63.75" outlineLevel="4" x14ac:dyDescent="0.25">
      <c r="A334" s="59" t="s">
        <v>734</v>
      </c>
      <c r="B334" s="72" t="s">
        <v>721</v>
      </c>
      <c r="C334" s="72" t="s">
        <v>749</v>
      </c>
      <c r="D334" s="72" t="s">
        <v>757</v>
      </c>
      <c r="E334" s="72" t="s">
        <v>735</v>
      </c>
      <c r="F334" s="73">
        <v>20048.09</v>
      </c>
      <c r="G334" s="73">
        <v>20048.09</v>
      </c>
      <c r="H334" s="60">
        <v>1</v>
      </c>
    </row>
    <row r="335" spans="1:8" ht="76.5" outlineLevel="3" x14ac:dyDescent="0.25">
      <c r="A335" s="59" t="s">
        <v>475</v>
      </c>
      <c r="B335" s="72" t="s">
        <v>721</v>
      </c>
      <c r="C335" s="72" t="s">
        <v>749</v>
      </c>
      <c r="D335" s="72" t="s">
        <v>476</v>
      </c>
      <c r="E335" s="72"/>
      <c r="F335" s="73">
        <v>63.54</v>
      </c>
      <c r="G335" s="73">
        <v>62.880690000000001</v>
      </c>
      <c r="H335" s="60">
        <v>0.98962370160528801</v>
      </c>
    </row>
    <row r="336" spans="1:8" ht="25.5" outlineLevel="4" x14ac:dyDescent="0.25">
      <c r="A336" s="59" t="s">
        <v>497</v>
      </c>
      <c r="B336" s="72" t="s">
        <v>721</v>
      </c>
      <c r="C336" s="72" t="s">
        <v>749</v>
      </c>
      <c r="D336" s="72" t="s">
        <v>476</v>
      </c>
      <c r="E336" s="72" t="s">
        <v>498</v>
      </c>
      <c r="F336" s="73">
        <v>63.54</v>
      </c>
      <c r="G336" s="73">
        <v>62.880690000000001</v>
      </c>
      <c r="H336" s="60">
        <v>0.98962370160528801</v>
      </c>
    </row>
    <row r="337" spans="1:8" ht="25.5" outlineLevel="3" x14ac:dyDescent="0.25">
      <c r="A337" s="59" t="s">
        <v>529</v>
      </c>
      <c r="B337" s="72" t="s">
        <v>721</v>
      </c>
      <c r="C337" s="72" t="s">
        <v>749</v>
      </c>
      <c r="D337" s="72" t="s">
        <v>530</v>
      </c>
      <c r="E337" s="72"/>
      <c r="F337" s="73">
        <v>581.04363999999998</v>
      </c>
      <c r="G337" s="73">
        <v>581.04363999999998</v>
      </c>
      <c r="H337" s="60">
        <v>1</v>
      </c>
    </row>
    <row r="338" spans="1:8" ht="25.5" outlineLevel="4" x14ac:dyDescent="0.25">
      <c r="A338" s="59" t="s">
        <v>497</v>
      </c>
      <c r="B338" s="72" t="s">
        <v>721</v>
      </c>
      <c r="C338" s="72" t="s">
        <v>749</v>
      </c>
      <c r="D338" s="72" t="s">
        <v>530</v>
      </c>
      <c r="E338" s="72" t="s">
        <v>498</v>
      </c>
      <c r="F338" s="73">
        <v>581.04363999999998</v>
      </c>
      <c r="G338" s="73">
        <v>581.04363999999998</v>
      </c>
      <c r="H338" s="60">
        <v>1</v>
      </c>
    </row>
    <row r="339" spans="1:8" outlineLevel="2" x14ac:dyDescent="0.25">
      <c r="A339" s="59" t="s">
        <v>758</v>
      </c>
      <c r="B339" s="72" t="s">
        <v>721</v>
      </c>
      <c r="C339" s="72" t="s">
        <v>759</v>
      </c>
      <c r="D339" s="72"/>
      <c r="E339" s="72"/>
      <c r="F339" s="73">
        <v>89619.018899999995</v>
      </c>
      <c r="G339" s="73">
        <v>84665.22537</v>
      </c>
      <c r="H339" s="60">
        <v>0.94472385894418665</v>
      </c>
    </row>
    <row r="340" spans="1:8" ht="25.5" outlineLevel="3" x14ac:dyDescent="0.25">
      <c r="A340" s="59" t="s">
        <v>750</v>
      </c>
      <c r="B340" s="72" t="s">
        <v>721</v>
      </c>
      <c r="C340" s="72" t="s">
        <v>759</v>
      </c>
      <c r="D340" s="72" t="s">
        <v>751</v>
      </c>
      <c r="E340" s="72"/>
      <c r="F340" s="73">
        <v>7972.7328600000001</v>
      </c>
      <c r="G340" s="73">
        <v>3926.3739999999998</v>
      </c>
      <c r="H340" s="60">
        <v>0.49247529911594201</v>
      </c>
    </row>
    <row r="341" spans="1:8" ht="25.5" outlineLevel="4" x14ac:dyDescent="0.25">
      <c r="A341" s="59" t="s">
        <v>495</v>
      </c>
      <c r="B341" s="72" t="s">
        <v>721</v>
      </c>
      <c r="C341" s="72" t="s">
        <v>759</v>
      </c>
      <c r="D341" s="72" t="s">
        <v>751</v>
      </c>
      <c r="E341" s="72" t="s">
        <v>496</v>
      </c>
      <c r="F341" s="73">
        <v>35</v>
      </c>
      <c r="G341" s="73">
        <v>35</v>
      </c>
      <c r="H341" s="60">
        <v>1</v>
      </c>
    </row>
    <row r="342" spans="1:8" ht="25.5" outlineLevel="4" x14ac:dyDescent="0.25">
      <c r="A342" s="59" t="s">
        <v>497</v>
      </c>
      <c r="B342" s="72" t="s">
        <v>721</v>
      </c>
      <c r="C342" s="72" t="s">
        <v>759</v>
      </c>
      <c r="D342" s="72" t="s">
        <v>751</v>
      </c>
      <c r="E342" s="72" t="s">
        <v>498</v>
      </c>
      <c r="F342" s="73">
        <v>7937.7328600000001</v>
      </c>
      <c r="G342" s="73">
        <v>3891.3739999999998</v>
      </c>
      <c r="H342" s="60">
        <v>0.49023746057384954</v>
      </c>
    </row>
    <row r="343" spans="1:8" ht="51" outlineLevel="3" x14ac:dyDescent="0.25">
      <c r="A343" s="59" t="s">
        <v>760</v>
      </c>
      <c r="B343" s="72" t="s">
        <v>721</v>
      </c>
      <c r="C343" s="72" t="s">
        <v>759</v>
      </c>
      <c r="D343" s="72" t="s">
        <v>761</v>
      </c>
      <c r="E343" s="72"/>
      <c r="F343" s="73">
        <v>50.882309999999997</v>
      </c>
      <c r="G343" s="73">
        <v>50.882309999999997</v>
      </c>
      <c r="H343" s="60">
        <v>1</v>
      </c>
    </row>
    <row r="344" spans="1:8" ht="25.5" outlineLevel="4" x14ac:dyDescent="0.25">
      <c r="A344" s="59" t="s">
        <v>497</v>
      </c>
      <c r="B344" s="72" t="s">
        <v>721</v>
      </c>
      <c r="C344" s="72" t="s">
        <v>759</v>
      </c>
      <c r="D344" s="72" t="s">
        <v>761</v>
      </c>
      <c r="E344" s="72" t="s">
        <v>498</v>
      </c>
      <c r="F344" s="73">
        <v>50.882309999999997</v>
      </c>
      <c r="G344" s="73">
        <v>50.882309999999997</v>
      </c>
      <c r="H344" s="60">
        <v>1</v>
      </c>
    </row>
    <row r="345" spans="1:8" ht="63.75" outlineLevel="3" x14ac:dyDescent="0.25">
      <c r="A345" s="59" t="s">
        <v>754</v>
      </c>
      <c r="B345" s="72" t="s">
        <v>721</v>
      </c>
      <c r="C345" s="72" t="s">
        <v>759</v>
      </c>
      <c r="D345" s="72" t="s">
        <v>762</v>
      </c>
      <c r="E345" s="72"/>
      <c r="F345" s="73">
        <v>61469.599999999999</v>
      </c>
      <c r="G345" s="73">
        <v>61469.599999999999</v>
      </c>
      <c r="H345" s="60">
        <v>1</v>
      </c>
    </row>
    <row r="346" spans="1:8" ht="63.75" outlineLevel="4" x14ac:dyDescent="0.25">
      <c r="A346" s="59" t="s">
        <v>461</v>
      </c>
      <c r="B346" s="72" t="s">
        <v>721</v>
      </c>
      <c r="C346" s="72" t="s">
        <v>759</v>
      </c>
      <c r="D346" s="72" t="s">
        <v>762</v>
      </c>
      <c r="E346" s="72" t="s">
        <v>462</v>
      </c>
      <c r="F346" s="73">
        <v>6616.54</v>
      </c>
      <c r="G346" s="73">
        <v>6616.54</v>
      </c>
      <c r="H346" s="60">
        <v>1</v>
      </c>
    </row>
    <row r="347" spans="1:8" ht="63.75" outlineLevel="4" x14ac:dyDescent="0.25">
      <c r="A347" s="59" t="s">
        <v>734</v>
      </c>
      <c r="B347" s="72" t="s">
        <v>721</v>
      </c>
      <c r="C347" s="72" t="s">
        <v>759</v>
      </c>
      <c r="D347" s="72" t="s">
        <v>762</v>
      </c>
      <c r="E347" s="72" t="s">
        <v>735</v>
      </c>
      <c r="F347" s="73">
        <v>54853.06</v>
      </c>
      <c r="G347" s="73">
        <v>54853.06</v>
      </c>
      <c r="H347" s="60">
        <v>1</v>
      </c>
    </row>
    <row r="348" spans="1:8" ht="51" outlineLevel="3" x14ac:dyDescent="0.25">
      <c r="A348" s="59" t="s">
        <v>763</v>
      </c>
      <c r="B348" s="72" t="s">
        <v>721</v>
      </c>
      <c r="C348" s="72" t="s">
        <v>759</v>
      </c>
      <c r="D348" s="72" t="s">
        <v>764</v>
      </c>
      <c r="E348" s="72"/>
      <c r="F348" s="73">
        <v>966.76391000000001</v>
      </c>
      <c r="G348" s="73">
        <v>966.76381000000003</v>
      </c>
      <c r="H348" s="60">
        <v>0.99999989656212962</v>
      </c>
    </row>
    <row r="349" spans="1:8" ht="25.5" outlineLevel="4" x14ac:dyDescent="0.25">
      <c r="A349" s="59" t="s">
        <v>497</v>
      </c>
      <c r="B349" s="72" t="s">
        <v>721</v>
      </c>
      <c r="C349" s="72" t="s">
        <v>759</v>
      </c>
      <c r="D349" s="72" t="s">
        <v>764</v>
      </c>
      <c r="E349" s="72" t="s">
        <v>498</v>
      </c>
      <c r="F349" s="73">
        <v>966.76391000000001</v>
      </c>
      <c r="G349" s="73">
        <v>966.76381000000003</v>
      </c>
      <c r="H349" s="60">
        <v>0.99999989656212962</v>
      </c>
    </row>
    <row r="350" spans="1:8" ht="25.5" outlineLevel="3" x14ac:dyDescent="0.25">
      <c r="A350" s="59" t="s">
        <v>756</v>
      </c>
      <c r="B350" s="72" t="s">
        <v>721</v>
      </c>
      <c r="C350" s="72" t="s">
        <v>759</v>
      </c>
      <c r="D350" s="72" t="s">
        <v>765</v>
      </c>
      <c r="E350" s="72"/>
      <c r="F350" s="73">
        <v>14327.37</v>
      </c>
      <c r="G350" s="73">
        <v>13568.10147</v>
      </c>
      <c r="H350" s="60">
        <v>0.9470057288951147</v>
      </c>
    </row>
    <row r="351" spans="1:8" ht="63.75" outlineLevel="4" x14ac:dyDescent="0.25">
      <c r="A351" s="59" t="s">
        <v>461</v>
      </c>
      <c r="B351" s="72" t="s">
        <v>721</v>
      </c>
      <c r="C351" s="72" t="s">
        <v>759</v>
      </c>
      <c r="D351" s="72" t="s">
        <v>765</v>
      </c>
      <c r="E351" s="72" t="s">
        <v>462</v>
      </c>
      <c r="F351" s="73">
        <v>2836.84</v>
      </c>
      <c r="G351" s="73">
        <v>2677.9059499999998</v>
      </c>
      <c r="H351" s="60">
        <v>0.94397496862706387</v>
      </c>
    </row>
    <row r="352" spans="1:8" ht="63.75" outlineLevel="4" x14ac:dyDescent="0.25">
      <c r="A352" s="59" t="s">
        <v>734</v>
      </c>
      <c r="B352" s="72" t="s">
        <v>721</v>
      </c>
      <c r="C352" s="72" t="s">
        <v>759</v>
      </c>
      <c r="D352" s="72" t="s">
        <v>765</v>
      </c>
      <c r="E352" s="72" t="s">
        <v>735</v>
      </c>
      <c r="F352" s="73">
        <v>11490.53</v>
      </c>
      <c r="G352" s="73">
        <v>10890.195519999999</v>
      </c>
      <c r="H352" s="60">
        <v>0.94775397827602381</v>
      </c>
    </row>
    <row r="353" spans="1:8" ht="25.5" outlineLevel="4" x14ac:dyDescent="0.25">
      <c r="A353" s="59" t="s">
        <v>497</v>
      </c>
      <c r="B353" s="72" t="s">
        <v>721</v>
      </c>
      <c r="C353" s="72" t="s">
        <v>759</v>
      </c>
      <c r="D353" s="72" t="s">
        <v>765</v>
      </c>
      <c r="E353" s="72" t="s">
        <v>498</v>
      </c>
      <c r="F353" s="73">
        <v>0</v>
      </c>
      <c r="G353" s="73">
        <v>0</v>
      </c>
      <c r="H353" s="60">
        <v>0</v>
      </c>
    </row>
    <row r="354" spans="1:8" ht="38.25" outlineLevel="3" x14ac:dyDescent="0.25">
      <c r="A354" s="59" t="s">
        <v>766</v>
      </c>
      <c r="B354" s="72" t="s">
        <v>721</v>
      </c>
      <c r="C354" s="72" t="s">
        <v>759</v>
      </c>
      <c r="D354" s="72" t="s">
        <v>767</v>
      </c>
      <c r="E354" s="72"/>
      <c r="F354" s="73">
        <v>3665.09</v>
      </c>
      <c r="G354" s="73">
        <v>3665.09</v>
      </c>
      <c r="H354" s="60">
        <v>1</v>
      </c>
    </row>
    <row r="355" spans="1:8" ht="25.5" outlineLevel="4" x14ac:dyDescent="0.25">
      <c r="A355" s="59" t="s">
        <v>495</v>
      </c>
      <c r="B355" s="72" t="s">
        <v>721</v>
      </c>
      <c r="C355" s="72" t="s">
        <v>759</v>
      </c>
      <c r="D355" s="72" t="s">
        <v>767</v>
      </c>
      <c r="E355" s="72" t="s">
        <v>496</v>
      </c>
      <c r="F355" s="73">
        <v>807.44</v>
      </c>
      <c r="G355" s="73">
        <v>807.44</v>
      </c>
      <c r="H355" s="60">
        <v>1</v>
      </c>
    </row>
    <row r="356" spans="1:8" ht="25.5" outlineLevel="4" x14ac:dyDescent="0.25">
      <c r="A356" s="59" t="s">
        <v>497</v>
      </c>
      <c r="B356" s="72" t="s">
        <v>721</v>
      </c>
      <c r="C356" s="72" t="s">
        <v>759</v>
      </c>
      <c r="D356" s="72" t="s">
        <v>767</v>
      </c>
      <c r="E356" s="72" t="s">
        <v>498</v>
      </c>
      <c r="F356" s="73">
        <v>2857.65</v>
      </c>
      <c r="G356" s="73">
        <v>2857.65</v>
      </c>
      <c r="H356" s="60">
        <v>1</v>
      </c>
    </row>
    <row r="357" spans="1:8" ht="38.25" outlineLevel="3" x14ac:dyDescent="0.25">
      <c r="A357" s="59" t="s">
        <v>768</v>
      </c>
      <c r="B357" s="72" t="s">
        <v>721</v>
      </c>
      <c r="C357" s="72" t="s">
        <v>759</v>
      </c>
      <c r="D357" s="72" t="s">
        <v>769</v>
      </c>
      <c r="E357" s="72"/>
      <c r="F357" s="73">
        <v>858.17</v>
      </c>
      <c r="G357" s="73">
        <v>723.15</v>
      </c>
      <c r="H357" s="60">
        <v>0.84266520619457685</v>
      </c>
    </row>
    <row r="358" spans="1:8" ht="25.5" outlineLevel="4" x14ac:dyDescent="0.25">
      <c r="A358" s="59" t="s">
        <v>495</v>
      </c>
      <c r="B358" s="72" t="s">
        <v>721</v>
      </c>
      <c r="C358" s="72" t="s">
        <v>759</v>
      </c>
      <c r="D358" s="72" t="s">
        <v>769</v>
      </c>
      <c r="E358" s="72" t="s">
        <v>496</v>
      </c>
      <c r="F358" s="73">
        <v>93.8</v>
      </c>
      <c r="G358" s="73">
        <v>68</v>
      </c>
      <c r="H358" s="60">
        <v>0.72494669509594878</v>
      </c>
    </row>
    <row r="359" spans="1:8" ht="25.5" outlineLevel="4" x14ac:dyDescent="0.25">
      <c r="A359" s="59" t="s">
        <v>497</v>
      </c>
      <c r="B359" s="72" t="s">
        <v>721</v>
      </c>
      <c r="C359" s="72" t="s">
        <v>759</v>
      </c>
      <c r="D359" s="72" t="s">
        <v>769</v>
      </c>
      <c r="E359" s="72" t="s">
        <v>498</v>
      </c>
      <c r="F359" s="73">
        <v>764.37</v>
      </c>
      <c r="G359" s="73">
        <v>655.15</v>
      </c>
      <c r="H359" s="60">
        <v>0.85711108494577237</v>
      </c>
    </row>
    <row r="360" spans="1:8" ht="76.5" outlineLevel="3" x14ac:dyDescent="0.25">
      <c r="A360" s="59" t="s">
        <v>475</v>
      </c>
      <c r="B360" s="72" t="s">
        <v>721</v>
      </c>
      <c r="C360" s="72" t="s">
        <v>759</v>
      </c>
      <c r="D360" s="72" t="s">
        <v>476</v>
      </c>
      <c r="E360" s="72"/>
      <c r="F360" s="73">
        <v>71.61</v>
      </c>
      <c r="G360" s="73">
        <v>71.293959999999998</v>
      </c>
      <c r="H360" s="60">
        <v>0.99558664990923051</v>
      </c>
    </row>
    <row r="361" spans="1:8" ht="25.5" outlineLevel="4" x14ac:dyDescent="0.25">
      <c r="A361" s="59" t="s">
        <v>497</v>
      </c>
      <c r="B361" s="72" t="s">
        <v>721</v>
      </c>
      <c r="C361" s="72" t="s">
        <v>759</v>
      </c>
      <c r="D361" s="72" t="s">
        <v>476</v>
      </c>
      <c r="E361" s="72" t="s">
        <v>498</v>
      </c>
      <c r="F361" s="73">
        <v>71.61</v>
      </c>
      <c r="G361" s="73">
        <v>71.293959999999998</v>
      </c>
      <c r="H361" s="60">
        <v>0.99558664990923051</v>
      </c>
    </row>
    <row r="362" spans="1:8" ht="38.25" outlineLevel="3" x14ac:dyDescent="0.25">
      <c r="A362" s="59" t="s">
        <v>770</v>
      </c>
      <c r="B362" s="72" t="s">
        <v>721</v>
      </c>
      <c r="C362" s="72" t="s">
        <v>759</v>
      </c>
      <c r="D362" s="72" t="s">
        <v>771</v>
      </c>
      <c r="E362" s="72"/>
      <c r="F362" s="73">
        <v>15</v>
      </c>
      <c r="G362" s="73">
        <v>2.2000000000000002</v>
      </c>
      <c r="H362" s="60">
        <v>0.14666666666666667</v>
      </c>
    </row>
    <row r="363" spans="1:8" ht="25.5" outlineLevel="4" x14ac:dyDescent="0.25">
      <c r="A363" s="59" t="s">
        <v>497</v>
      </c>
      <c r="B363" s="72" t="s">
        <v>721</v>
      </c>
      <c r="C363" s="72" t="s">
        <v>759</v>
      </c>
      <c r="D363" s="72" t="s">
        <v>771</v>
      </c>
      <c r="E363" s="72" t="s">
        <v>498</v>
      </c>
      <c r="F363" s="73">
        <v>15</v>
      </c>
      <c r="G363" s="73">
        <v>2.2000000000000002</v>
      </c>
      <c r="H363" s="60">
        <v>0.14666666666666667</v>
      </c>
    </row>
    <row r="364" spans="1:8" ht="25.5" outlineLevel="3" x14ac:dyDescent="0.25">
      <c r="A364" s="59" t="s">
        <v>529</v>
      </c>
      <c r="B364" s="72" t="s">
        <v>721</v>
      </c>
      <c r="C364" s="72" t="s">
        <v>759</v>
      </c>
      <c r="D364" s="72" t="s">
        <v>530</v>
      </c>
      <c r="E364" s="72"/>
      <c r="F364" s="73">
        <v>221.79982000000001</v>
      </c>
      <c r="G364" s="73">
        <v>221.76982000000001</v>
      </c>
      <c r="H364" s="60">
        <v>0.99986474290195548</v>
      </c>
    </row>
    <row r="365" spans="1:8" ht="25.5" outlineLevel="4" x14ac:dyDescent="0.25">
      <c r="A365" s="59" t="s">
        <v>495</v>
      </c>
      <c r="B365" s="72" t="s">
        <v>721</v>
      </c>
      <c r="C365" s="72" t="s">
        <v>759</v>
      </c>
      <c r="D365" s="72" t="s">
        <v>530</v>
      </c>
      <c r="E365" s="72" t="s">
        <v>496</v>
      </c>
      <c r="F365" s="73">
        <v>221.79982000000001</v>
      </c>
      <c r="G365" s="73">
        <v>221.76982000000001</v>
      </c>
      <c r="H365" s="60">
        <v>0.99986474290195548</v>
      </c>
    </row>
    <row r="366" spans="1:8" outlineLevel="2" x14ac:dyDescent="0.25">
      <c r="A366" s="59" t="s">
        <v>772</v>
      </c>
      <c r="B366" s="72" t="s">
        <v>721</v>
      </c>
      <c r="C366" s="72" t="s">
        <v>773</v>
      </c>
      <c r="D366" s="72"/>
      <c r="E366" s="72"/>
      <c r="F366" s="73">
        <v>38120.366249999999</v>
      </c>
      <c r="G366" s="73">
        <v>37041.445809999997</v>
      </c>
      <c r="H366" s="60">
        <v>0.97169700750186261</v>
      </c>
    </row>
    <row r="367" spans="1:8" ht="25.5" outlineLevel="3" x14ac:dyDescent="0.25">
      <c r="A367" s="59" t="s">
        <v>756</v>
      </c>
      <c r="B367" s="72" t="s">
        <v>721</v>
      </c>
      <c r="C367" s="72" t="s">
        <v>773</v>
      </c>
      <c r="D367" s="72" t="s">
        <v>774</v>
      </c>
      <c r="E367" s="72"/>
      <c r="F367" s="73">
        <v>18343.433120000002</v>
      </c>
      <c r="G367" s="73">
        <v>17619.580259999999</v>
      </c>
      <c r="H367" s="60">
        <v>0.96053885577118181</v>
      </c>
    </row>
    <row r="368" spans="1:8" ht="63.75" outlineLevel="4" x14ac:dyDescent="0.25">
      <c r="A368" s="59" t="s">
        <v>461</v>
      </c>
      <c r="B368" s="72" t="s">
        <v>721</v>
      </c>
      <c r="C368" s="72" t="s">
        <v>773</v>
      </c>
      <c r="D368" s="72" t="s">
        <v>774</v>
      </c>
      <c r="E368" s="72" t="s">
        <v>462</v>
      </c>
      <c r="F368" s="73">
        <v>15392.61512</v>
      </c>
      <c r="G368" s="73">
        <v>15278.70643</v>
      </c>
      <c r="H368" s="60">
        <v>0.9925997831354858</v>
      </c>
    </row>
    <row r="369" spans="1:8" ht="63.75" outlineLevel="4" x14ac:dyDescent="0.25">
      <c r="A369" s="59" t="s">
        <v>734</v>
      </c>
      <c r="B369" s="72" t="s">
        <v>721</v>
      </c>
      <c r="C369" s="72" t="s">
        <v>773</v>
      </c>
      <c r="D369" s="72" t="s">
        <v>774</v>
      </c>
      <c r="E369" s="72" t="s">
        <v>735</v>
      </c>
      <c r="F369" s="73">
        <v>2950.8180000000002</v>
      </c>
      <c r="G369" s="73">
        <v>2340.87383</v>
      </c>
      <c r="H369" s="60">
        <v>0.79329658081250687</v>
      </c>
    </row>
    <row r="370" spans="1:8" ht="25.5" outlineLevel="3" x14ac:dyDescent="0.25">
      <c r="A370" s="59" t="s">
        <v>775</v>
      </c>
      <c r="B370" s="72" t="s">
        <v>721</v>
      </c>
      <c r="C370" s="72" t="s">
        <v>773</v>
      </c>
      <c r="D370" s="72" t="s">
        <v>776</v>
      </c>
      <c r="E370" s="72"/>
      <c r="F370" s="73">
        <v>219.935</v>
      </c>
      <c r="G370" s="73">
        <v>168.23099999999999</v>
      </c>
      <c r="H370" s="60">
        <v>0.76491236047013889</v>
      </c>
    </row>
    <row r="371" spans="1:8" ht="25.5" outlineLevel="4" x14ac:dyDescent="0.25">
      <c r="A371" s="59" t="s">
        <v>495</v>
      </c>
      <c r="B371" s="72" t="s">
        <v>721</v>
      </c>
      <c r="C371" s="72" t="s">
        <v>773</v>
      </c>
      <c r="D371" s="72" t="s">
        <v>776</v>
      </c>
      <c r="E371" s="72" t="s">
        <v>496</v>
      </c>
      <c r="F371" s="73">
        <v>219.935</v>
      </c>
      <c r="G371" s="73">
        <v>168.23099999999999</v>
      </c>
      <c r="H371" s="60">
        <v>0.76491236047013889</v>
      </c>
    </row>
    <row r="372" spans="1:8" ht="25.5" outlineLevel="4" x14ac:dyDescent="0.25">
      <c r="A372" s="59" t="s">
        <v>497</v>
      </c>
      <c r="B372" s="72" t="s">
        <v>721</v>
      </c>
      <c r="C372" s="72" t="s">
        <v>773</v>
      </c>
      <c r="D372" s="72" t="s">
        <v>776</v>
      </c>
      <c r="E372" s="72" t="s">
        <v>498</v>
      </c>
      <c r="F372" s="73">
        <v>0</v>
      </c>
      <c r="G372" s="73">
        <v>0</v>
      </c>
      <c r="H372" s="60">
        <v>0</v>
      </c>
    </row>
    <row r="373" spans="1:8" ht="25.5" outlineLevel="3" x14ac:dyDescent="0.25">
      <c r="A373" s="59" t="s">
        <v>750</v>
      </c>
      <c r="B373" s="72" t="s">
        <v>721</v>
      </c>
      <c r="C373" s="72" t="s">
        <v>773</v>
      </c>
      <c r="D373" s="72" t="s">
        <v>751</v>
      </c>
      <c r="E373" s="72"/>
      <c r="F373" s="73">
        <v>99</v>
      </c>
      <c r="G373" s="73">
        <v>49</v>
      </c>
      <c r="H373" s="60">
        <v>0.49494949494949497</v>
      </c>
    </row>
    <row r="374" spans="1:8" ht="25.5" outlineLevel="4" x14ac:dyDescent="0.25">
      <c r="A374" s="59" t="s">
        <v>495</v>
      </c>
      <c r="B374" s="72" t="s">
        <v>721</v>
      </c>
      <c r="C374" s="72" t="s">
        <v>773</v>
      </c>
      <c r="D374" s="72" t="s">
        <v>751</v>
      </c>
      <c r="E374" s="72" t="s">
        <v>496</v>
      </c>
      <c r="F374" s="73">
        <v>99</v>
      </c>
      <c r="G374" s="73">
        <v>49</v>
      </c>
      <c r="H374" s="60">
        <v>0.49494949494949497</v>
      </c>
    </row>
    <row r="375" spans="1:8" ht="25.5" outlineLevel="3" x14ac:dyDescent="0.25">
      <c r="A375" s="59" t="s">
        <v>777</v>
      </c>
      <c r="B375" s="72" t="s">
        <v>721</v>
      </c>
      <c r="C375" s="72" t="s">
        <v>773</v>
      </c>
      <c r="D375" s="72" t="s">
        <v>778</v>
      </c>
      <c r="E375" s="72"/>
      <c r="F375" s="73">
        <v>18750.099999999999</v>
      </c>
      <c r="G375" s="73">
        <v>18549.260020000002</v>
      </c>
      <c r="H375" s="60">
        <v>0.98928859152751181</v>
      </c>
    </row>
    <row r="376" spans="1:8" ht="63.75" outlineLevel="4" x14ac:dyDescent="0.25">
      <c r="A376" s="59" t="s">
        <v>461</v>
      </c>
      <c r="B376" s="72" t="s">
        <v>721</v>
      </c>
      <c r="C376" s="72" t="s">
        <v>773</v>
      </c>
      <c r="D376" s="72" t="s">
        <v>778</v>
      </c>
      <c r="E376" s="72" t="s">
        <v>462</v>
      </c>
      <c r="F376" s="73">
        <v>18750.099999999999</v>
      </c>
      <c r="G376" s="73">
        <v>18549.260020000002</v>
      </c>
      <c r="H376" s="60">
        <v>0.98928859152751181</v>
      </c>
    </row>
    <row r="377" spans="1:8" ht="38.25" outlineLevel="3" x14ac:dyDescent="0.25">
      <c r="A377" s="59" t="s">
        <v>779</v>
      </c>
      <c r="B377" s="72" t="s">
        <v>721</v>
      </c>
      <c r="C377" s="72" t="s">
        <v>773</v>
      </c>
      <c r="D377" s="72" t="s">
        <v>780</v>
      </c>
      <c r="E377" s="72"/>
      <c r="F377" s="73">
        <v>386.08902999999998</v>
      </c>
      <c r="G377" s="73">
        <v>386.08303000000001</v>
      </c>
      <c r="H377" s="60">
        <v>0.99998445954291937</v>
      </c>
    </row>
    <row r="378" spans="1:8" ht="25.5" outlineLevel="4" x14ac:dyDescent="0.25">
      <c r="A378" s="59" t="s">
        <v>495</v>
      </c>
      <c r="B378" s="72" t="s">
        <v>721</v>
      </c>
      <c r="C378" s="72" t="s">
        <v>773</v>
      </c>
      <c r="D378" s="72" t="s">
        <v>780</v>
      </c>
      <c r="E378" s="72" t="s">
        <v>496</v>
      </c>
      <c r="F378" s="73">
        <v>386.08902999999998</v>
      </c>
      <c r="G378" s="73">
        <v>386.08303000000001</v>
      </c>
      <c r="H378" s="60">
        <v>0.99998445954291937</v>
      </c>
    </row>
    <row r="379" spans="1:8" ht="63.75" outlineLevel="3" x14ac:dyDescent="0.25">
      <c r="A379" s="59" t="s">
        <v>781</v>
      </c>
      <c r="B379" s="72" t="s">
        <v>721</v>
      </c>
      <c r="C379" s="72" t="s">
        <v>773</v>
      </c>
      <c r="D379" s="72" t="s">
        <v>782</v>
      </c>
      <c r="E379" s="72"/>
      <c r="F379" s="73">
        <v>50</v>
      </c>
      <c r="G379" s="73">
        <v>0</v>
      </c>
      <c r="H379" s="60">
        <v>0</v>
      </c>
    </row>
    <row r="380" spans="1:8" ht="25.5" outlineLevel="4" x14ac:dyDescent="0.25">
      <c r="A380" s="59" t="s">
        <v>495</v>
      </c>
      <c r="B380" s="72" t="s">
        <v>721</v>
      </c>
      <c r="C380" s="72" t="s">
        <v>773</v>
      </c>
      <c r="D380" s="72" t="s">
        <v>782</v>
      </c>
      <c r="E380" s="72" t="s">
        <v>496</v>
      </c>
      <c r="F380" s="73">
        <v>50</v>
      </c>
      <c r="G380" s="73">
        <v>0</v>
      </c>
      <c r="H380" s="60">
        <v>0</v>
      </c>
    </row>
    <row r="381" spans="1:8" ht="25.5" outlineLevel="3" x14ac:dyDescent="0.25">
      <c r="A381" s="59" t="s">
        <v>750</v>
      </c>
      <c r="B381" s="72" t="s">
        <v>721</v>
      </c>
      <c r="C381" s="72" t="s">
        <v>773</v>
      </c>
      <c r="D381" s="72" t="s">
        <v>783</v>
      </c>
      <c r="E381" s="72"/>
      <c r="F381" s="73">
        <v>271.8091</v>
      </c>
      <c r="G381" s="73">
        <v>269.29149999999998</v>
      </c>
      <c r="H381" s="60">
        <v>0.99073761695248619</v>
      </c>
    </row>
    <row r="382" spans="1:8" ht="25.5" outlineLevel="4" x14ac:dyDescent="0.25">
      <c r="A382" s="59" t="s">
        <v>495</v>
      </c>
      <c r="B382" s="72" t="s">
        <v>721</v>
      </c>
      <c r="C382" s="72" t="s">
        <v>773</v>
      </c>
      <c r="D382" s="72" t="s">
        <v>783</v>
      </c>
      <c r="E382" s="72" t="s">
        <v>496</v>
      </c>
      <c r="F382" s="73">
        <v>271.8091</v>
      </c>
      <c r="G382" s="73">
        <v>269.29149999999998</v>
      </c>
      <c r="H382" s="60">
        <v>0.99073761695248619</v>
      </c>
    </row>
    <row r="383" spans="1:8" ht="25.5" outlineLevel="2" x14ac:dyDescent="0.25">
      <c r="A383" s="59" t="s">
        <v>784</v>
      </c>
      <c r="B383" s="72" t="s">
        <v>721</v>
      </c>
      <c r="C383" s="72" t="s">
        <v>785</v>
      </c>
      <c r="D383" s="72"/>
      <c r="E383" s="72"/>
      <c r="F383" s="73">
        <v>79.650000000000006</v>
      </c>
      <c r="G383" s="73">
        <v>18.391999999999999</v>
      </c>
      <c r="H383" s="60">
        <v>0.23091023226616447</v>
      </c>
    </row>
    <row r="384" spans="1:8" ht="38.25" outlineLevel="3" x14ac:dyDescent="0.25">
      <c r="A384" s="59" t="s">
        <v>786</v>
      </c>
      <c r="B384" s="72" t="s">
        <v>721</v>
      </c>
      <c r="C384" s="72" t="s">
        <v>785</v>
      </c>
      <c r="D384" s="72" t="s">
        <v>787</v>
      </c>
      <c r="E384" s="72"/>
      <c r="F384" s="73">
        <v>3.78</v>
      </c>
      <c r="G384" s="73">
        <v>0</v>
      </c>
      <c r="H384" s="60">
        <v>0</v>
      </c>
    </row>
    <row r="385" spans="1:8" ht="25.5" outlineLevel="4" x14ac:dyDescent="0.25">
      <c r="A385" s="59" t="s">
        <v>495</v>
      </c>
      <c r="B385" s="72" t="s">
        <v>721</v>
      </c>
      <c r="C385" s="72" t="s">
        <v>785</v>
      </c>
      <c r="D385" s="72" t="s">
        <v>787</v>
      </c>
      <c r="E385" s="72" t="s">
        <v>496</v>
      </c>
      <c r="F385" s="73">
        <v>3.78</v>
      </c>
      <c r="G385" s="73">
        <v>0</v>
      </c>
      <c r="H385" s="60">
        <v>0</v>
      </c>
    </row>
    <row r="386" spans="1:8" ht="38.25" outlineLevel="3" x14ac:dyDescent="0.25">
      <c r="A386" s="59" t="s">
        <v>786</v>
      </c>
      <c r="B386" s="72" t="s">
        <v>721</v>
      </c>
      <c r="C386" s="72" t="s">
        <v>785</v>
      </c>
      <c r="D386" s="72" t="s">
        <v>788</v>
      </c>
      <c r="E386" s="72"/>
      <c r="F386" s="73">
        <v>37.57</v>
      </c>
      <c r="G386" s="73">
        <v>2.62</v>
      </c>
      <c r="H386" s="60">
        <v>6.97364918818206E-2</v>
      </c>
    </row>
    <row r="387" spans="1:8" ht="25.5" outlineLevel="4" x14ac:dyDescent="0.25">
      <c r="A387" s="59" t="s">
        <v>495</v>
      </c>
      <c r="B387" s="72" t="s">
        <v>721</v>
      </c>
      <c r="C387" s="72" t="s">
        <v>785</v>
      </c>
      <c r="D387" s="72" t="s">
        <v>788</v>
      </c>
      <c r="E387" s="72" t="s">
        <v>496</v>
      </c>
      <c r="F387" s="73">
        <v>1.92</v>
      </c>
      <c r="G387" s="73">
        <v>0</v>
      </c>
      <c r="H387" s="60">
        <v>0</v>
      </c>
    </row>
    <row r="388" spans="1:8" ht="25.5" outlineLevel="4" x14ac:dyDescent="0.25">
      <c r="A388" s="59" t="s">
        <v>497</v>
      </c>
      <c r="B388" s="72" t="s">
        <v>721</v>
      </c>
      <c r="C388" s="72" t="s">
        <v>785</v>
      </c>
      <c r="D388" s="72" t="s">
        <v>788</v>
      </c>
      <c r="E388" s="72" t="s">
        <v>498</v>
      </c>
      <c r="F388" s="73">
        <v>35.65</v>
      </c>
      <c r="G388" s="73">
        <v>2.62</v>
      </c>
      <c r="H388" s="60">
        <v>7.3492286115007008E-2</v>
      </c>
    </row>
    <row r="389" spans="1:8" ht="38.25" outlineLevel="3" x14ac:dyDescent="0.25">
      <c r="A389" s="59" t="s">
        <v>786</v>
      </c>
      <c r="B389" s="72" t="s">
        <v>721</v>
      </c>
      <c r="C389" s="72" t="s">
        <v>785</v>
      </c>
      <c r="D389" s="72" t="s">
        <v>789</v>
      </c>
      <c r="E389" s="72"/>
      <c r="F389" s="73">
        <v>38.299999999999997</v>
      </c>
      <c r="G389" s="73">
        <v>15.772</v>
      </c>
      <c r="H389" s="60">
        <v>0.41180156657963446</v>
      </c>
    </row>
    <row r="390" spans="1:8" ht="25.5" outlineLevel="4" x14ac:dyDescent="0.25">
      <c r="A390" s="59" t="s">
        <v>495</v>
      </c>
      <c r="B390" s="72" t="s">
        <v>721</v>
      </c>
      <c r="C390" s="72" t="s">
        <v>785</v>
      </c>
      <c r="D390" s="72" t="s">
        <v>789</v>
      </c>
      <c r="E390" s="72" t="s">
        <v>496</v>
      </c>
      <c r="F390" s="73">
        <v>8</v>
      </c>
      <c r="G390" s="73">
        <v>8</v>
      </c>
      <c r="H390" s="60">
        <v>1</v>
      </c>
    </row>
    <row r="391" spans="1:8" ht="25.5" outlineLevel="4" x14ac:dyDescent="0.25">
      <c r="A391" s="59" t="s">
        <v>497</v>
      </c>
      <c r="B391" s="72" t="s">
        <v>721</v>
      </c>
      <c r="C391" s="72" t="s">
        <v>785</v>
      </c>
      <c r="D391" s="72" t="s">
        <v>789</v>
      </c>
      <c r="E391" s="72" t="s">
        <v>498</v>
      </c>
      <c r="F391" s="73">
        <v>30.3</v>
      </c>
      <c r="G391" s="73">
        <v>7.7720000000000002</v>
      </c>
      <c r="H391" s="60">
        <v>0.25650165016501653</v>
      </c>
    </row>
    <row r="392" spans="1:8" outlineLevel="2" x14ac:dyDescent="0.25">
      <c r="A392" s="59" t="s">
        <v>436</v>
      </c>
      <c r="B392" s="72" t="s">
        <v>721</v>
      </c>
      <c r="C392" s="72" t="s">
        <v>437</v>
      </c>
      <c r="D392" s="72"/>
      <c r="E392" s="72"/>
      <c r="F392" s="73">
        <v>2884.6075000000001</v>
      </c>
      <c r="G392" s="73">
        <v>2801.04934</v>
      </c>
      <c r="H392" s="60">
        <v>0.97103309202378485</v>
      </c>
    </row>
    <row r="393" spans="1:8" outlineLevel="3" x14ac:dyDescent="0.25">
      <c r="A393" s="59" t="s">
        <v>438</v>
      </c>
      <c r="B393" s="72" t="s">
        <v>721</v>
      </c>
      <c r="C393" s="72" t="s">
        <v>437</v>
      </c>
      <c r="D393" s="72" t="s">
        <v>439</v>
      </c>
      <c r="E393" s="72"/>
      <c r="F393" s="73">
        <v>1113.489</v>
      </c>
      <c r="G393" s="73">
        <v>1112.43785</v>
      </c>
      <c r="H393" s="60">
        <v>0.99905598528588968</v>
      </c>
    </row>
    <row r="394" spans="1:8" ht="25.5" outlineLevel="4" x14ac:dyDescent="0.25">
      <c r="A394" s="59" t="s">
        <v>495</v>
      </c>
      <c r="B394" s="72" t="s">
        <v>721</v>
      </c>
      <c r="C394" s="72" t="s">
        <v>437</v>
      </c>
      <c r="D394" s="72" t="s">
        <v>439</v>
      </c>
      <c r="E394" s="72" t="s">
        <v>496</v>
      </c>
      <c r="F394" s="73">
        <v>573.40200000000004</v>
      </c>
      <c r="G394" s="73">
        <v>572.77200000000005</v>
      </c>
      <c r="H394" s="60">
        <v>0.99890129437985919</v>
      </c>
    </row>
    <row r="395" spans="1:8" ht="25.5" outlineLevel="4" x14ac:dyDescent="0.25">
      <c r="A395" s="59" t="s">
        <v>497</v>
      </c>
      <c r="B395" s="72" t="s">
        <v>721</v>
      </c>
      <c r="C395" s="72" t="s">
        <v>437</v>
      </c>
      <c r="D395" s="72" t="s">
        <v>439</v>
      </c>
      <c r="E395" s="72" t="s">
        <v>498</v>
      </c>
      <c r="F395" s="73">
        <v>540.08699999999999</v>
      </c>
      <c r="G395" s="73">
        <v>539.66584999999998</v>
      </c>
      <c r="H395" s="60">
        <v>0.9992202182241009</v>
      </c>
    </row>
    <row r="396" spans="1:8" ht="38.25" outlineLevel="3" x14ac:dyDescent="0.25">
      <c r="A396" s="59" t="s">
        <v>444</v>
      </c>
      <c r="B396" s="72" t="s">
        <v>721</v>
      </c>
      <c r="C396" s="72" t="s">
        <v>437</v>
      </c>
      <c r="D396" s="72" t="s">
        <v>445</v>
      </c>
      <c r="E396" s="72"/>
      <c r="F396" s="73">
        <v>10.64</v>
      </c>
      <c r="G396" s="73">
        <v>10.64</v>
      </c>
      <c r="H396" s="60">
        <v>1</v>
      </c>
    </row>
    <row r="397" spans="1:8" ht="25.5" outlineLevel="4" x14ac:dyDescent="0.25">
      <c r="A397" s="59" t="s">
        <v>497</v>
      </c>
      <c r="B397" s="72" t="s">
        <v>721</v>
      </c>
      <c r="C397" s="72" t="s">
        <v>437</v>
      </c>
      <c r="D397" s="72" t="s">
        <v>445</v>
      </c>
      <c r="E397" s="72" t="s">
        <v>498</v>
      </c>
      <c r="F397" s="73">
        <v>10.64</v>
      </c>
      <c r="G397" s="73">
        <v>10.64</v>
      </c>
      <c r="H397" s="60">
        <v>1</v>
      </c>
    </row>
    <row r="398" spans="1:8" ht="25.5" outlineLevel="3" x14ac:dyDescent="0.25">
      <c r="A398" s="59" t="s">
        <v>446</v>
      </c>
      <c r="B398" s="72" t="s">
        <v>721</v>
      </c>
      <c r="C398" s="72" t="s">
        <v>437</v>
      </c>
      <c r="D398" s="72" t="s">
        <v>447</v>
      </c>
      <c r="E398" s="72"/>
      <c r="F398" s="73">
        <v>731.77</v>
      </c>
      <c r="G398" s="73">
        <v>731.77</v>
      </c>
      <c r="H398" s="60">
        <v>1</v>
      </c>
    </row>
    <row r="399" spans="1:8" ht="25.5" outlineLevel="4" x14ac:dyDescent="0.25">
      <c r="A399" s="59" t="s">
        <v>495</v>
      </c>
      <c r="B399" s="72" t="s">
        <v>721</v>
      </c>
      <c r="C399" s="72" t="s">
        <v>437</v>
      </c>
      <c r="D399" s="72" t="s">
        <v>447</v>
      </c>
      <c r="E399" s="72" t="s">
        <v>496</v>
      </c>
      <c r="F399" s="73">
        <v>222.34200000000001</v>
      </c>
      <c r="G399" s="73">
        <v>222.34200000000001</v>
      </c>
      <c r="H399" s="60">
        <v>1</v>
      </c>
    </row>
    <row r="400" spans="1:8" ht="25.5" outlineLevel="4" x14ac:dyDescent="0.25">
      <c r="A400" s="59" t="s">
        <v>497</v>
      </c>
      <c r="B400" s="72" t="s">
        <v>721</v>
      </c>
      <c r="C400" s="72" t="s">
        <v>437</v>
      </c>
      <c r="D400" s="72" t="s">
        <v>447</v>
      </c>
      <c r="E400" s="72" t="s">
        <v>498</v>
      </c>
      <c r="F400" s="73">
        <v>509.428</v>
      </c>
      <c r="G400" s="73">
        <v>509.428</v>
      </c>
      <c r="H400" s="60">
        <v>1</v>
      </c>
    </row>
    <row r="401" spans="1:8" outlineLevel="3" x14ac:dyDescent="0.25">
      <c r="A401" s="59" t="s">
        <v>438</v>
      </c>
      <c r="B401" s="72" t="s">
        <v>721</v>
      </c>
      <c r="C401" s="72" t="s">
        <v>437</v>
      </c>
      <c r="D401" s="72" t="s">
        <v>448</v>
      </c>
      <c r="E401" s="72"/>
      <c r="F401" s="73">
        <v>190.55850000000001</v>
      </c>
      <c r="G401" s="73">
        <v>190.55850000000001</v>
      </c>
      <c r="H401" s="60">
        <v>1</v>
      </c>
    </row>
    <row r="402" spans="1:8" ht="25.5" outlineLevel="4" x14ac:dyDescent="0.25">
      <c r="A402" s="59" t="s">
        <v>495</v>
      </c>
      <c r="B402" s="72" t="s">
        <v>721</v>
      </c>
      <c r="C402" s="72" t="s">
        <v>437</v>
      </c>
      <c r="D402" s="72" t="s">
        <v>448</v>
      </c>
      <c r="E402" s="72" t="s">
        <v>496</v>
      </c>
      <c r="F402" s="73">
        <v>124.87</v>
      </c>
      <c r="G402" s="73">
        <v>124.87</v>
      </c>
      <c r="H402" s="60">
        <v>1</v>
      </c>
    </row>
    <row r="403" spans="1:8" ht="25.5" outlineLevel="4" x14ac:dyDescent="0.25">
      <c r="A403" s="59" t="s">
        <v>497</v>
      </c>
      <c r="B403" s="72" t="s">
        <v>721</v>
      </c>
      <c r="C403" s="72" t="s">
        <v>437</v>
      </c>
      <c r="D403" s="72" t="s">
        <v>448</v>
      </c>
      <c r="E403" s="72" t="s">
        <v>498</v>
      </c>
      <c r="F403" s="73">
        <v>65.688500000000005</v>
      </c>
      <c r="G403" s="73">
        <v>65.688500000000005</v>
      </c>
      <c r="H403" s="60">
        <v>1</v>
      </c>
    </row>
    <row r="404" spans="1:8" ht="51" outlineLevel="3" x14ac:dyDescent="0.25">
      <c r="A404" s="59" t="s">
        <v>790</v>
      </c>
      <c r="B404" s="72" t="s">
        <v>721</v>
      </c>
      <c r="C404" s="72" t="s">
        <v>437</v>
      </c>
      <c r="D404" s="72" t="s">
        <v>791</v>
      </c>
      <c r="E404" s="72"/>
      <c r="F404" s="73">
        <v>625.35</v>
      </c>
      <c r="G404" s="73">
        <v>614.84298999999999</v>
      </c>
      <c r="H404" s="60">
        <v>0.98319819301191336</v>
      </c>
    </row>
    <row r="405" spans="1:8" ht="25.5" outlineLevel="4" x14ac:dyDescent="0.25">
      <c r="A405" s="59" t="s">
        <v>495</v>
      </c>
      <c r="B405" s="72" t="s">
        <v>721</v>
      </c>
      <c r="C405" s="72" t="s">
        <v>437</v>
      </c>
      <c r="D405" s="72" t="s">
        <v>791</v>
      </c>
      <c r="E405" s="72" t="s">
        <v>496</v>
      </c>
      <c r="F405" s="73">
        <v>222.42699999999999</v>
      </c>
      <c r="G405" s="73">
        <v>212.48191</v>
      </c>
      <c r="H405" s="60">
        <v>0.95528829683446703</v>
      </c>
    </row>
    <row r="406" spans="1:8" ht="25.5" outlineLevel="4" x14ac:dyDescent="0.25">
      <c r="A406" s="59" t="s">
        <v>497</v>
      </c>
      <c r="B406" s="72" t="s">
        <v>721</v>
      </c>
      <c r="C406" s="72" t="s">
        <v>437</v>
      </c>
      <c r="D406" s="72" t="s">
        <v>791</v>
      </c>
      <c r="E406" s="72" t="s">
        <v>498</v>
      </c>
      <c r="F406" s="73">
        <v>402.923</v>
      </c>
      <c r="G406" s="73">
        <v>402.36108000000002</v>
      </c>
      <c r="H406" s="60">
        <v>0.99860539110450386</v>
      </c>
    </row>
    <row r="407" spans="1:8" ht="38.25" outlineLevel="3" x14ac:dyDescent="0.25">
      <c r="A407" s="59" t="s">
        <v>792</v>
      </c>
      <c r="B407" s="72" t="s">
        <v>721</v>
      </c>
      <c r="C407" s="72" t="s">
        <v>437</v>
      </c>
      <c r="D407" s="72" t="s">
        <v>793</v>
      </c>
      <c r="E407" s="72"/>
      <c r="F407" s="73">
        <v>212.8</v>
      </c>
      <c r="G407" s="73">
        <v>140.80000000000001</v>
      </c>
      <c r="H407" s="60">
        <v>0.66165413533834583</v>
      </c>
    </row>
    <row r="408" spans="1:8" ht="25.5" outlineLevel="4" x14ac:dyDescent="0.25">
      <c r="A408" s="59" t="s">
        <v>495</v>
      </c>
      <c r="B408" s="72" t="s">
        <v>721</v>
      </c>
      <c r="C408" s="72" t="s">
        <v>437</v>
      </c>
      <c r="D408" s="72" t="s">
        <v>793</v>
      </c>
      <c r="E408" s="72" t="s">
        <v>496</v>
      </c>
      <c r="F408" s="73">
        <v>40.799999999999997</v>
      </c>
      <c r="G408" s="73">
        <v>40.799999999999997</v>
      </c>
      <c r="H408" s="60">
        <v>1</v>
      </c>
    </row>
    <row r="409" spans="1:8" ht="25.5" outlineLevel="4" x14ac:dyDescent="0.25">
      <c r="A409" s="59" t="s">
        <v>497</v>
      </c>
      <c r="B409" s="72" t="s">
        <v>721</v>
      </c>
      <c r="C409" s="72" t="s">
        <v>437</v>
      </c>
      <c r="D409" s="72" t="s">
        <v>793</v>
      </c>
      <c r="E409" s="72" t="s">
        <v>498</v>
      </c>
      <c r="F409" s="73">
        <v>172</v>
      </c>
      <c r="G409" s="73">
        <v>100</v>
      </c>
      <c r="H409" s="60">
        <v>0.58139534883720934</v>
      </c>
    </row>
    <row r="410" spans="1:8" outlineLevel="1" x14ac:dyDescent="0.25">
      <c r="A410" s="59" t="s">
        <v>699</v>
      </c>
      <c r="B410" s="72" t="s">
        <v>721</v>
      </c>
      <c r="C410" s="72" t="s">
        <v>700</v>
      </c>
      <c r="D410" s="72"/>
      <c r="E410" s="72"/>
      <c r="F410" s="73">
        <v>15935.4799</v>
      </c>
      <c r="G410" s="73">
        <v>15285.9874</v>
      </c>
      <c r="H410" s="60">
        <v>0.95924236332537438</v>
      </c>
    </row>
    <row r="411" spans="1:8" outlineLevel="2" x14ac:dyDescent="0.25">
      <c r="A411" s="59" t="s">
        <v>701</v>
      </c>
      <c r="B411" s="72" t="s">
        <v>721</v>
      </c>
      <c r="C411" s="72" t="s">
        <v>702</v>
      </c>
      <c r="D411" s="72"/>
      <c r="E411" s="72"/>
      <c r="F411" s="73">
        <v>15935.4799</v>
      </c>
      <c r="G411" s="73">
        <v>15285.9874</v>
      </c>
      <c r="H411" s="60">
        <v>0.95924236332537438</v>
      </c>
    </row>
    <row r="412" spans="1:8" ht="63.75" outlineLevel="3" x14ac:dyDescent="0.25">
      <c r="A412" s="59" t="s">
        <v>794</v>
      </c>
      <c r="B412" s="72" t="s">
        <v>721</v>
      </c>
      <c r="C412" s="72" t="s">
        <v>702</v>
      </c>
      <c r="D412" s="72" t="s">
        <v>795</v>
      </c>
      <c r="E412" s="72"/>
      <c r="F412" s="73">
        <v>120</v>
      </c>
      <c r="G412" s="73">
        <v>53</v>
      </c>
      <c r="H412" s="60">
        <v>0.44166666666666665</v>
      </c>
    </row>
    <row r="413" spans="1:8" ht="25.5" outlineLevel="4" x14ac:dyDescent="0.25">
      <c r="A413" s="59" t="s">
        <v>495</v>
      </c>
      <c r="B413" s="72" t="s">
        <v>721</v>
      </c>
      <c r="C413" s="72" t="s">
        <v>702</v>
      </c>
      <c r="D413" s="72" t="s">
        <v>795</v>
      </c>
      <c r="E413" s="72" t="s">
        <v>496</v>
      </c>
      <c r="F413" s="73">
        <v>50</v>
      </c>
      <c r="G413" s="73">
        <v>0</v>
      </c>
      <c r="H413" s="60">
        <v>0</v>
      </c>
    </row>
    <row r="414" spans="1:8" ht="25.5" outlineLevel="4" x14ac:dyDescent="0.25">
      <c r="A414" s="59" t="s">
        <v>497</v>
      </c>
      <c r="B414" s="72" t="s">
        <v>721</v>
      </c>
      <c r="C414" s="72" t="s">
        <v>702</v>
      </c>
      <c r="D414" s="72" t="s">
        <v>795</v>
      </c>
      <c r="E414" s="72" t="s">
        <v>498</v>
      </c>
      <c r="F414" s="73">
        <v>70</v>
      </c>
      <c r="G414" s="73">
        <v>53</v>
      </c>
      <c r="H414" s="60">
        <v>0.75714285714285712</v>
      </c>
    </row>
    <row r="415" spans="1:8" ht="25.5" outlineLevel="3" x14ac:dyDescent="0.25">
      <c r="A415" s="59" t="s">
        <v>777</v>
      </c>
      <c r="B415" s="72" t="s">
        <v>721</v>
      </c>
      <c r="C415" s="72" t="s">
        <v>702</v>
      </c>
      <c r="D415" s="72" t="s">
        <v>796</v>
      </c>
      <c r="E415" s="72"/>
      <c r="F415" s="73">
        <v>2314</v>
      </c>
      <c r="G415" s="73">
        <v>2192.9401200000002</v>
      </c>
      <c r="H415" s="60">
        <v>0.94768371650821093</v>
      </c>
    </row>
    <row r="416" spans="1:8" ht="63.75" outlineLevel="4" x14ac:dyDescent="0.25">
      <c r="A416" s="59" t="s">
        <v>461</v>
      </c>
      <c r="B416" s="72" t="s">
        <v>721</v>
      </c>
      <c r="C416" s="72" t="s">
        <v>702</v>
      </c>
      <c r="D416" s="72" t="s">
        <v>796</v>
      </c>
      <c r="E416" s="72" t="s">
        <v>462</v>
      </c>
      <c r="F416" s="73">
        <v>2314</v>
      </c>
      <c r="G416" s="73">
        <v>2192.9401200000002</v>
      </c>
      <c r="H416" s="60">
        <v>0.94768371650821093</v>
      </c>
    </row>
    <row r="417" spans="1:8" ht="38.25" outlineLevel="3" x14ac:dyDescent="0.25">
      <c r="A417" s="59" t="s">
        <v>797</v>
      </c>
      <c r="B417" s="72" t="s">
        <v>721</v>
      </c>
      <c r="C417" s="72" t="s">
        <v>702</v>
      </c>
      <c r="D417" s="72" t="s">
        <v>798</v>
      </c>
      <c r="E417" s="72"/>
      <c r="F417" s="73">
        <v>5121.1000000000004</v>
      </c>
      <c r="G417" s="73">
        <v>5037.9579599999997</v>
      </c>
      <c r="H417" s="60">
        <v>0.98376480834195779</v>
      </c>
    </row>
    <row r="418" spans="1:8" ht="25.5" outlineLevel="4" x14ac:dyDescent="0.25">
      <c r="A418" s="59" t="s">
        <v>495</v>
      </c>
      <c r="B418" s="72" t="s">
        <v>721</v>
      </c>
      <c r="C418" s="72" t="s">
        <v>702</v>
      </c>
      <c r="D418" s="72" t="s">
        <v>798</v>
      </c>
      <c r="E418" s="72" t="s">
        <v>496</v>
      </c>
      <c r="F418" s="73">
        <v>621.1</v>
      </c>
      <c r="G418" s="73">
        <v>566.06196</v>
      </c>
      <c r="H418" s="60">
        <v>0.91138618579938813</v>
      </c>
    </row>
    <row r="419" spans="1:8" ht="25.5" outlineLevel="4" x14ac:dyDescent="0.25">
      <c r="A419" s="59" t="s">
        <v>497</v>
      </c>
      <c r="B419" s="72" t="s">
        <v>721</v>
      </c>
      <c r="C419" s="72" t="s">
        <v>702</v>
      </c>
      <c r="D419" s="72" t="s">
        <v>798</v>
      </c>
      <c r="E419" s="72" t="s">
        <v>498</v>
      </c>
      <c r="F419" s="73">
        <v>4500</v>
      </c>
      <c r="G419" s="73">
        <v>4471.8959999999997</v>
      </c>
      <c r="H419" s="60">
        <v>0.99375466666666668</v>
      </c>
    </row>
    <row r="420" spans="1:8" ht="38.25" outlineLevel="3" x14ac:dyDescent="0.25">
      <c r="A420" s="59" t="s">
        <v>799</v>
      </c>
      <c r="B420" s="72" t="s">
        <v>721</v>
      </c>
      <c r="C420" s="72" t="s">
        <v>702</v>
      </c>
      <c r="D420" s="72" t="s">
        <v>800</v>
      </c>
      <c r="E420" s="72"/>
      <c r="F420" s="73">
        <v>500</v>
      </c>
      <c r="G420" s="73">
        <v>499.99799999999999</v>
      </c>
      <c r="H420" s="60">
        <v>0.999996</v>
      </c>
    </row>
    <row r="421" spans="1:8" ht="25.5" outlineLevel="4" x14ac:dyDescent="0.25">
      <c r="A421" s="59" t="s">
        <v>495</v>
      </c>
      <c r="B421" s="72" t="s">
        <v>721</v>
      </c>
      <c r="C421" s="72" t="s">
        <v>702</v>
      </c>
      <c r="D421" s="72" t="s">
        <v>800</v>
      </c>
      <c r="E421" s="72" t="s">
        <v>496</v>
      </c>
      <c r="F421" s="73">
        <v>500</v>
      </c>
      <c r="G421" s="73">
        <v>499.99799999999999</v>
      </c>
      <c r="H421" s="60">
        <v>0.999996</v>
      </c>
    </row>
    <row r="422" spans="1:8" ht="38.25" outlineLevel="3" x14ac:dyDescent="0.25">
      <c r="A422" s="59" t="s">
        <v>801</v>
      </c>
      <c r="B422" s="72" t="s">
        <v>721</v>
      </c>
      <c r="C422" s="72" t="s">
        <v>702</v>
      </c>
      <c r="D422" s="72" t="s">
        <v>802</v>
      </c>
      <c r="E422" s="72"/>
      <c r="F422" s="73">
        <v>178</v>
      </c>
      <c r="G422" s="73">
        <v>178</v>
      </c>
      <c r="H422" s="60">
        <v>1</v>
      </c>
    </row>
    <row r="423" spans="1:8" ht="25.5" outlineLevel="4" x14ac:dyDescent="0.25">
      <c r="A423" s="59" t="s">
        <v>495</v>
      </c>
      <c r="B423" s="72" t="s">
        <v>721</v>
      </c>
      <c r="C423" s="72" t="s">
        <v>702</v>
      </c>
      <c r="D423" s="72" t="s">
        <v>802</v>
      </c>
      <c r="E423" s="72" t="s">
        <v>496</v>
      </c>
      <c r="F423" s="73">
        <v>178</v>
      </c>
      <c r="G423" s="73">
        <v>178</v>
      </c>
      <c r="H423" s="60">
        <v>1</v>
      </c>
    </row>
    <row r="424" spans="1:8" ht="38.25" outlineLevel="3" x14ac:dyDescent="0.25">
      <c r="A424" s="59" t="s">
        <v>803</v>
      </c>
      <c r="B424" s="72" t="s">
        <v>721</v>
      </c>
      <c r="C424" s="72" t="s">
        <v>702</v>
      </c>
      <c r="D424" s="72" t="s">
        <v>804</v>
      </c>
      <c r="E424" s="72"/>
      <c r="F424" s="73">
        <v>100</v>
      </c>
      <c r="G424" s="73">
        <v>99.996759999999995</v>
      </c>
      <c r="H424" s="60">
        <v>0.99996759999999996</v>
      </c>
    </row>
    <row r="425" spans="1:8" ht="25.5" outlineLevel="4" x14ac:dyDescent="0.25">
      <c r="A425" s="59" t="s">
        <v>495</v>
      </c>
      <c r="B425" s="72" t="s">
        <v>721</v>
      </c>
      <c r="C425" s="72" t="s">
        <v>702</v>
      </c>
      <c r="D425" s="72" t="s">
        <v>804</v>
      </c>
      <c r="E425" s="72" t="s">
        <v>496</v>
      </c>
      <c r="F425" s="73">
        <v>100</v>
      </c>
      <c r="G425" s="73">
        <v>99.996759999999995</v>
      </c>
      <c r="H425" s="60">
        <v>0.99996759999999996</v>
      </c>
    </row>
    <row r="426" spans="1:8" ht="38.25" outlineLevel="3" x14ac:dyDescent="0.25">
      <c r="A426" s="59" t="s">
        <v>805</v>
      </c>
      <c r="B426" s="72" t="s">
        <v>721</v>
      </c>
      <c r="C426" s="72" t="s">
        <v>702</v>
      </c>
      <c r="D426" s="72" t="s">
        <v>806</v>
      </c>
      <c r="E426" s="72"/>
      <c r="F426" s="73">
        <v>75</v>
      </c>
      <c r="G426" s="73">
        <v>75</v>
      </c>
      <c r="H426" s="60">
        <v>1</v>
      </c>
    </row>
    <row r="427" spans="1:8" ht="25.5" outlineLevel="4" x14ac:dyDescent="0.25">
      <c r="A427" s="59" t="s">
        <v>495</v>
      </c>
      <c r="B427" s="72" t="s">
        <v>721</v>
      </c>
      <c r="C427" s="72" t="s">
        <v>702</v>
      </c>
      <c r="D427" s="72" t="s">
        <v>806</v>
      </c>
      <c r="E427" s="72" t="s">
        <v>496</v>
      </c>
      <c r="F427" s="73">
        <v>75</v>
      </c>
      <c r="G427" s="73">
        <v>75</v>
      </c>
      <c r="H427" s="60">
        <v>1</v>
      </c>
    </row>
    <row r="428" spans="1:8" ht="25.5" outlineLevel="3" x14ac:dyDescent="0.25">
      <c r="A428" s="59" t="s">
        <v>807</v>
      </c>
      <c r="B428" s="72" t="s">
        <v>721</v>
      </c>
      <c r="C428" s="72" t="s">
        <v>702</v>
      </c>
      <c r="D428" s="72" t="s">
        <v>808</v>
      </c>
      <c r="E428" s="72"/>
      <c r="F428" s="73">
        <v>0</v>
      </c>
      <c r="G428" s="73">
        <v>0</v>
      </c>
      <c r="H428" s="60">
        <v>0</v>
      </c>
    </row>
    <row r="429" spans="1:8" ht="25.5" outlineLevel="4" x14ac:dyDescent="0.25">
      <c r="A429" s="59" t="s">
        <v>495</v>
      </c>
      <c r="B429" s="72" t="s">
        <v>721</v>
      </c>
      <c r="C429" s="72" t="s">
        <v>702</v>
      </c>
      <c r="D429" s="72" t="s">
        <v>808</v>
      </c>
      <c r="E429" s="72" t="s">
        <v>496</v>
      </c>
      <c r="F429" s="73">
        <v>0</v>
      </c>
      <c r="G429" s="73">
        <v>0</v>
      </c>
      <c r="H429" s="60">
        <v>0</v>
      </c>
    </row>
    <row r="430" spans="1:8" ht="38.25" outlineLevel="3" x14ac:dyDescent="0.25">
      <c r="A430" s="59" t="s">
        <v>809</v>
      </c>
      <c r="B430" s="72" t="s">
        <v>721</v>
      </c>
      <c r="C430" s="72" t="s">
        <v>702</v>
      </c>
      <c r="D430" s="72" t="s">
        <v>810</v>
      </c>
      <c r="E430" s="72"/>
      <c r="F430" s="73">
        <v>250</v>
      </c>
      <c r="G430" s="73">
        <v>250</v>
      </c>
      <c r="H430" s="60">
        <v>1</v>
      </c>
    </row>
    <row r="431" spans="1:8" ht="25.5" outlineLevel="4" x14ac:dyDescent="0.25">
      <c r="A431" s="59" t="s">
        <v>495</v>
      </c>
      <c r="B431" s="72" t="s">
        <v>721</v>
      </c>
      <c r="C431" s="72" t="s">
        <v>702</v>
      </c>
      <c r="D431" s="72" t="s">
        <v>810</v>
      </c>
      <c r="E431" s="72" t="s">
        <v>496</v>
      </c>
      <c r="F431" s="73">
        <v>250</v>
      </c>
      <c r="G431" s="73">
        <v>250</v>
      </c>
      <c r="H431" s="60">
        <v>1</v>
      </c>
    </row>
    <row r="432" spans="1:8" ht="25.5" outlineLevel="3" x14ac:dyDescent="0.25">
      <c r="A432" s="59" t="s">
        <v>807</v>
      </c>
      <c r="B432" s="72" t="s">
        <v>721</v>
      </c>
      <c r="C432" s="72" t="s">
        <v>702</v>
      </c>
      <c r="D432" s="72" t="s">
        <v>811</v>
      </c>
      <c r="E432" s="72"/>
      <c r="F432" s="73">
        <v>432.32499999999999</v>
      </c>
      <c r="G432" s="73">
        <v>432.32499999999999</v>
      </c>
      <c r="H432" s="60">
        <v>1</v>
      </c>
    </row>
    <row r="433" spans="1:8" ht="25.5" outlineLevel="4" x14ac:dyDescent="0.25">
      <c r="A433" s="59" t="s">
        <v>495</v>
      </c>
      <c r="B433" s="72" t="s">
        <v>721</v>
      </c>
      <c r="C433" s="72" t="s">
        <v>702</v>
      </c>
      <c r="D433" s="72" t="s">
        <v>811</v>
      </c>
      <c r="E433" s="72" t="s">
        <v>496</v>
      </c>
      <c r="F433" s="73">
        <v>432.32499999999999</v>
      </c>
      <c r="G433" s="73">
        <v>432.32499999999999</v>
      </c>
      <c r="H433" s="60">
        <v>1</v>
      </c>
    </row>
    <row r="434" spans="1:8" ht="51" outlineLevel="3" x14ac:dyDescent="0.25">
      <c r="A434" s="59" t="s">
        <v>812</v>
      </c>
      <c r="B434" s="72" t="s">
        <v>721</v>
      </c>
      <c r="C434" s="72" t="s">
        <v>702</v>
      </c>
      <c r="D434" s="72" t="s">
        <v>813</v>
      </c>
      <c r="E434" s="72"/>
      <c r="F434" s="73">
        <v>860.19090000000006</v>
      </c>
      <c r="G434" s="73">
        <v>823.91657999999995</v>
      </c>
      <c r="H434" s="60">
        <v>0.95782991891683578</v>
      </c>
    </row>
    <row r="435" spans="1:8" ht="25.5" outlineLevel="4" x14ac:dyDescent="0.25">
      <c r="A435" s="59" t="s">
        <v>495</v>
      </c>
      <c r="B435" s="72" t="s">
        <v>721</v>
      </c>
      <c r="C435" s="72" t="s">
        <v>702</v>
      </c>
      <c r="D435" s="72" t="s">
        <v>813</v>
      </c>
      <c r="E435" s="72" t="s">
        <v>496</v>
      </c>
      <c r="F435" s="73">
        <v>665.19090000000006</v>
      </c>
      <c r="G435" s="73">
        <v>663.66758000000004</v>
      </c>
      <c r="H435" s="60">
        <v>0.99770995063221701</v>
      </c>
    </row>
    <row r="436" spans="1:8" ht="25.5" outlineLevel="4" x14ac:dyDescent="0.25">
      <c r="A436" s="59" t="s">
        <v>497</v>
      </c>
      <c r="B436" s="72" t="s">
        <v>721</v>
      </c>
      <c r="C436" s="72" t="s">
        <v>702</v>
      </c>
      <c r="D436" s="72" t="s">
        <v>813</v>
      </c>
      <c r="E436" s="72" t="s">
        <v>498</v>
      </c>
      <c r="F436" s="73">
        <v>195</v>
      </c>
      <c r="G436" s="73">
        <v>160.249</v>
      </c>
      <c r="H436" s="60">
        <v>0.82178974358974355</v>
      </c>
    </row>
    <row r="437" spans="1:8" ht="63.75" outlineLevel="3" x14ac:dyDescent="0.25">
      <c r="A437" s="59" t="s">
        <v>781</v>
      </c>
      <c r="B437" s="72" t="s">
        <v>721</v>
      </c>
      <c r="C437" s="72" t="s">
        <v>702</v>
      </c>
      <c r="D437" s="72" t="s">
        <v>782</v>
      </c>
      <c r="E437" s="72"/>
      <c r="F437" s="73">
        <v>25</v>
      </c>
      <c r="G437" s="73">
        <v>0</v>
      </c>
      <c r="H437" s="60">
        <v>0</v>
      </c>
    </row>
    <row r="438" spans="1:8" ht="25.5" outlineLevel="4" x14ac:dyDescent="0.25">
      <c r="A438" s="59" t="s">
        <v>495</v>
      </c>
      <c r="B438" s="72" t="s">
        <v>721</v>
      </c>
      <c r="C438" s="72" t="s">
        <v>702</v>
      </c>
      <c r="D438" s="72" t="s">
        <v>782</v>
      </c>
      <c r="E438" s="72" t="s">
        <v>496</v>
      </c>
      <c r="F438" s="73">
        <v>25</v>
      </c>
      <c r="G438" s="73">
        <v>0</v>
      </c>
      <c r="H438" s="60">
        <v>0</v>
      </c>
    </row>
    <row r="439" spans="1:8" ht="25.5" outlineLevel="3" x14ac:dyDescent="0.25">
      <c r="A439" s="59" t="s">
        <v>750</v>
      </c>
      <c r="B439" s="72" t="s">
        <v>721</v>
      </c>
      <c r="C439" s="72" t="s">
        <v>702</v>
      </c>
      <c r="D439" s="72" t="s">
        <v>783</v>
      </c>
      <c r="E439" s="72"/>
      <c r="F439" s="73">
        <v>1203.5531000000001</v>
      </c>
      <c r="G439" s="73">
        <v>904.43048999999996</v>
      </c>
      <c r="H439" s="60">
        <v>0.75146704370584061</v>
      </c>
    </row>
    <row r="440" spans="1:8" ht="25.5" outlineLevel="4" x14ac:dyDescent="0.25">
      <c r="A440" s="59" t="s">
        <v>495</v>
      </c>
      <c r="B440" s="72" t="s">
        <v>721</v>
      </c>
      <c r="C440" s="72" t="s">
        <v>702</v>
      </c>
      <c r="D440" s="72" t="s">
        <v>783</v>
      </c>
      <c r="E440" s="72" t="s">
        <v>496</v>
      </c>
      <c r="F440" s="73">
        <v>1203.5531000000001</v>
      </c>
      <c r="G440" s="73">
        <v>904.43048999999996</v>
      </c>
      <c r="H440" s="60">
        <v>0.75146704370584061</v>
      </c>
    </row>
    <row r="441" spans="1:8" outlineLevel="3" x14ac:dyDescent="0.25">
      <c r="A441" s="59" t="s">
        <v>814</v>
      </c>
      <c r="B441" s="72" t="s">
        <v>721</v>
      </c>
      <c r="C441" s="72" t="s">
        <v>702</v>
      </c>
      <c r="D441" s="72" t="s">
        <v>815</v>
      </c>
      <c r="E441" s="72"/>
      <c r="F441" s="73">
        <v>0</v>
      </c>
      <c r="G441" s="73">
        <v>0</v>
      </c>
      <c r="H441" s="60">
        <v>0</v>
      </c>
    </row>
    <row r="442" spans="1:8" ht="25.5" outlineLevel="4" x14ac:dyDescent="0.25">
      <c r="A442" s="59" t="s">
        <v>495</v>
      </c>
      <c r="B442" s="72" t="s">
        <v>721</v>
      </c>
      <c r="C442" s="72" t="s">
        <v>702</v>
      </c>
      <c r="D442" s="72" t="s">
        <v>815</v>
      </c>
      <c r="E442" s="72" t="s">
        <v>496</v>
      </c>
      <c r="F442" s="73">
        <v>0</v>
      </c>
      <c r="G442" s="73">
        <v>0</v>
      </c>
      <c r="H442" s="60">
        <v>0</v>
      </c>
    </row>
    <row r="443" spans="1:8" ht="25.5" outlineLevel="3" x14ac:dyDescent="0.25">
      <c r="A443" s="59" t="s">
        <v>777</v>
      </c>
      <c r="B443" s="72" t="s">
        <v>721</v>
      </c>
      <c r="C443" s="72" t="s">
        <v>702</v>
      </c>
      <c r="D443" s="72" t="s">
        <v>816</v>
      </c>
      <c r="E443" s="72"/>
      <c r="F443" s="73">
        <v>4682.5</v>
      </c>
      <c r="G443" s="73">
        <v>4664.6115900000004</v>
      </c>
      <c r="H443" s="60">
        <v>0.99617973091297385</v>
      </c>
    </row>
    <row r="444" spans="1:8" ht="63.75" outlineLevel="4" x14ac:dyDescent="0.25">
      <c r="A444" s="59" t="s">
        <v>461</v>
      </c>
      <c r="B444" s="72" t="s">
        <v>721</v>
      </c>
      <c r="C444" s="72" t="s">
        <v>702</v>
      </c>
      <c r="D444" s="72" t="s">
        <v>816</v>
      </c>
      <c r="E444" s="72" t="s">
        <v>462</v>
      </c>
      <c r="F444" s="73">
        <v>4682.5</v>
      </c>
      <c r="G444" s="73">
        <v>4664.6115900000004</v>
      </c>
      <c r="H444" s="60">
        <v>0.99617973091297385</v>
      </c>
    </row>
    <row r="445" spans="1:8" ht="25.5" outlineLevel="3" x14ac:dyDescent="0.25">
      <c r="A445" s="59" t="s">
        <v>817</v>
      </c>
      <c r="B445" s="72" t="s">
        <v>721</v>
      </c>
      <c r="C445" s="72" t="s">
        <v>702</v>
      </c>
      <c r="D445" s="72" t="s">
        <v>818</v>
      </c>
      <c r="E445" s="72"/>
      <c r="F445" s="73">
        <v>55.453000000000003</v>
      </c>
      <c r="G445" s="73">
        <v>55.453000000000003</v>
      </c>
      <c r="H445" s="60">
        <v>1</v>
      </c>
    </row>
    <row r="446" spans="1:8" ht="25.5" outlineLevel="4" x14ac:dyDescent="0.25">
      <c r="A446" s="59" t="s">
        <v>495</v>
      </c>
      <c r="B446" s="72" t="s">
        <v>721</v>
      </c>
      <c r="C446" s="72" t="s">
        <v>702</v>
      </c>
      <c r="D446" s="72" t="s">
        <v>818</v>
      </c>
      <c r="E446" s="72" t="s">
        <v>496</v>
      </c>
      <c r="F446" s="73">
        <v>55.453000000000003</v>
      </c>
      <c r="G446" s="73">
        <v>55.453000000000003</v>
      </c>
      <c r="H446" s="60">
        <v>1</v>
      </c>
    </row>
    <row r="447" spans="1:8" ht="25.5" outlineLevel="3" x14ac:dyDescent="0.25">
      <c r="A447" s="59" t="s">
        <v>529</v>
      </c>
      <c r="B447" s="72" t="s">
        <v>721</v>
      </c>
      <c r="C447" s="72" t="s">
        <v>702</v>
      </c>
      <c r="D447" s="72" t="s">
        <v>530</v>
      </c>
      <c r="E447" s="72"/>
      <c r="F447" s="73">
        <v>18.357900000000001</v>
      </c>
      <c r="G447" s="73">
        <v>18.357900000000001</v>
      </c>
      <c r="H447" s="60">
        <v>1</v>
      </c>
    </row>
    <row r="448" spans="1:8" ht="25.5" outlineLevel="4" x14ac:dyDescent="0.25">
      <c r="A448" s="59" t="s">
        <v>495</v>
      </c>
      <c r="B448" s="72" t="s">
        <v>721</v>
      </c>
      <c r="C448" s="72" t="s">
        <v>702</v>
      </c>
      <c r="D448" s="72" t="s">
        <v>530</v>
      </c>
      <c r="E448" s="72" t="s">
        <v>496</v>
      </c>
      <c r="F448" s="73">
        <v>18.357900000000001</v>
      </c>
      <c r="G448" s="73">
        <v>18.357900000000001</v>
      </c>
      <c r="H448" s="60">
        <v>1</v>
      </c>
    </row>
    <row r="449" spans="1:8" outlineLevel="1" x14ac:dyDescent="0.25">
      <c r="A449" s="59" t="s">
        <v>449</v>
      </c>
      <c r="B449" s="72" t="s">
        <v>721</v>
      </c>
      <c r="C449" s="72" t="s">
        <v>450</v>
      </c>
      <c r="D449" s="72"/>
      <c r="E449" s="72"/>
      <c r="F449" s="73">
        <v>6013.0169999999998</v>
      </c>
      <c r="G449" s="73">
        <v>6004.9795599999998</v>
      </c>
      <c r="H449" s="60">
        <v>0.99866332657965207</v>
      </c>
    </row>
    <row r="450" spans="1:8" outlineLevel="2" x14ac:dyDescent="0.25">
      <c r="A450" s="59" t="s">
        <v>457</v>
      </c>
      <c r="B450" s="72" t="s">
        <v>721</v>
      </c>
      <c r="C450" s="72" t="s">
        <v>458</v>
      </c>
      <c r="D450" s="72"/>
      <c r="E450" s="72"/>
      <c r="F450" s="73">
        <v>5779.05</v>
      </c>
      <c r="G450" s="73">
        <v>5779.05</v>
      </c>
      <c r="H450" s="60">
        <v>1</v>
      </c>
    </row>
    <row r="451" spans="1:8" ht="76.5" outlineLevel="3" x14ac:dyDescent="0.25">
      <c r="A451" s="59" t="s">
        <v>475</v>
      </c>
      <c r="B451" s="72" t="s">
        <v>721</v>
      </c>
      <c r="C451" s="72" t="s">
        <v>458</v>
      </c>
      <c r="D451" s="72" t="s">
        <v>476</v>
      </c>
      <c r="E451" s="72"/>
      <c r="F451" s="73">
        <v>0</v>
      </c>
      <c r="G451" s="73">
        <v>0</v>
      </c>
      <c r="H451" s="60">
        <v>0</v>
      </c>
    </row>
    <row r="452" spans="1:8" ht="25.5" outlineLevel="4" x14ac:dyDescent="0.25">
      <c r="A452" s="59" t="s">
        <v>495</v>
      </c>
      <c r="B452" s="72" t="s">
        <v>721</v>
      </c>
      <c r="C452" s="72" t="s">
        <v>458</v>
      </c>
      <c r="D452" s="72" t="s">
        <v>476</v>
      </c>
      <c r="E452" s="72" t="s">
        <v>496</v>
      </c>
      <c r="F452" s="73">
        <v>0</v>
      </c>
      <c r="G452" s="73">
        <v>0</v>
      </c>
      <c r="H452" s="60">
        <v>0</v>
      </c>
    </row>
    <row r="453" spans="1:8" ht="51" outlineLevel="3" x14ac:dyDescent="0.25">
      <c r="A453" s="59" t="s">
        <v>459</v>
      </c>
      <c r="B453" s="72" t="s">
        <v>721</v>
      </c>
      <c r="C453" s="72" t="s">
        <v>458</v>
      </c>
      <c r="D453" s="72" t="s">
        <v>460</v>
      </c>
      <c r="E453" s="72"/>
      <c r="F453" s="73">
        <v>5779.05</v>
      </c>
      <c r="G453" s="73">
        <v>5779.05</v>
      </c>
      <c r="H453" s="60">
        <v>1</v>
      </c>
    </row>
    <row r="454" spans="1:8" ht="63.75" outlineLevel="4" x14ac:dyDescent="0.25">
      <c r="A454" s="59" t="s">
        <v>461</v>
      </c>
      <c r="B454" s="72" t="s">
        <v>721</v>
      </c>
      <c r="C454" s="72" t="s">
        <v>458</v>
      </c>
      <c r="D454" s="72" t="s">
        <v>460</v>
      </c>
      <c r="E454" s="72" t="s">
        <v>462</v>
      </c>
      <c r="F454" s="73">
        <v>5779.05</v>
      </c>
      <c r="G454" s="73">
        <v>5779.05</v>
      </c>
      <c r="H454" s="60">
        <v>1</v>
      </c>
    </row>
    <row r="455" spans="1:8" outlineLevel="2" x14ac:dyDescent="0.25">
      <c r="A455" s="59" t="s">
        <v>463</v>
      </c>
      <c r="B455" s="72" t="s">
        <v>721</v>
      </c>
      <c r="C455" s="72" t="s">
        <v>464</v>
      </c>
      <c r="D455" s="72"/>
      <c r="E455" s="72"/>
      <c r="F455" s="73">
        <v>233.96700000000001</v>
      </c>
      <c r="G455" s="73">
        <v>225.92956000000001</v>
      </c>
      <c r="H455" s="60">
        <v>0.96564712117520846</v>
      </c>
    </row>
    <row r="456" spans="1:8" ht="76.5" outlineLevel="3" x14ac:dyDescent="0.25">
      <c r="A456" s="59" t="s">
        <v>475</v>
      </c>
      <c r="B456" s="72" t="s">
        <v>721</v>
      </c>
      <c r="C456" s="72" t="s">
        <v>464</v>
      </c>
      <c r="D456" s="72" t="s">
        <v>476</v>
      </c>
      <c r="E456" s="72"/>
      <c r="F456" s="73">
        <v>233.96700000000001</v>
      </c>
      <c r="G456" s="73">
        <v>225.92956000000001</v>
      </c>
      <c r="H456" s="60">
        <v>0.96564712117520846</v>
      </c>
    </row>
    <row r="457" spans="1:8" ht="25.5" outlineLevel="4" x14ac:dyDescent="0.25">
      <c r="A457" s="59" t="s">
        <v>495</v>
      </c>
      <c r="B457" s="72" t="s">
        <v>721</v>
      </c>
      <c r="C457" s="72" t="s">
        <v>464</v>
      </c>
      <c r="D457" s="72" t="s">
        <v>476</v>
      </c>
      <c r="E457" s="72" t="s">
        <v>496</v>
      </c>
      <c r="F457" s="73">
        <v>233.96700000000001</v>
      </c>
      <c r="G457" s="73">
        <v>225.92956000000001</v>
      </c>
      <c r="H457" s="60">
        <v>0.96564712117520846</v>
      </c>
    </row>
    <row r="458" spans="1:8" outlineLevel="1" x14ac:dyDescent="0.25">
      <c r="A458" s="59" t="s">
        <v>819</v>
      </c>
      <c r="B458" s="72" t="s">
        <v>721</v>
      </c>
      <c r="C458" s="72" t="s">
        <v>820</v>
      </c>
      <c r="D458" s="72"/>
      <c r="E458" s="72"/>
      <c r="F458" s="73">
        <v>8114.53262</v>
      </c>
      <c r="G458" s="73">
        <v>7499.8826200000003</v>
      </c>
      <c r="H458" s="60">
        <v>0.92425318514524624</v>
      </c>
    </row>
    <row r="459" spans="1:8" outlineLevel="2" x14ac:dyDescent="0.25">
      <c r="A459" s="59" t="s">
        <v>821</v>
      </c>
      <c r="B459" s="72" t="s">
        <v>721</v>
      </c>
      <c r="C459" s="72" t="s">
        <v>822</v>
      </c>
      <c r="D459" s="72"/>
      <c r="E459" s="72"/>
      <c r="F459" s="73">
        <v>8114.53262</v>
      </c>
      <c r="G459" s="73">
        <v>7499.8826200000003</v>
      </c>
      <c r="H459" s="60">
        <v>0.92425318514524624</v>
      </c>
    </row>
    <row r="460" spans="1:8" ht="51" outlineLevel="3" x14ac:dyDescent="0.25">
      <c r="A460" s="59" t="s">
        <v>823</v>
      </c>
      <c r="B460" s="72" t="s">
        <v>721</v>
      </c>
      <c r="C460" s="72" t="s">
        <v>822</v>
      </c>
      <c r="D460" s="72" t="s">
        <v>824</v>
      </c>
      <c r="E460" s="72"/>
      <c r="F460" s="73">
        <v>200</v>
      </c>
      <c r="G460" s="73">
        <v>200</v>
      </c>
      <c r="H460" s="60">
        <v>1</v>
      </c>
    </row>
    <row r="461" spans="1:8" ht="25.5" outlineLevel="4" x14ac:dyDescent="0.25">
      <c r="A461" s="59" t="s">
        <v>497</v>
      </c>
      <c r="B461" s="72" t="s">
        <v>721</v>
      </c>
      <c r="C461" s="72" t="s">
        <v>822</v>
      </c>
      <c r="D461" s="72" t="s">
        <v>824</v>
      </c>
      <c r="E461" s="72" t="s">
        <v>498</v>
      </c>
      <c r="F461" s="73">
        <v>200</v>
      </c>
      <c r="G461" s="73">
        <v>200</v>
      </c>
      <c r="H461" s="60">
        <v>1</v>
      </c>
    </row>
    <row r="462" spans="1:8" ht="63.75" outlineLevel="3" x14ac:dyDescent="0.25">
      <c r="A462" s="59" t="s">
        <v>825</v>
      </c>
      <c r="B462" s="72" t="s">
        <v>721</v>
      </c>
      <c r="C462" s="72" t="s">
        <v>822</v>
      </c>
      <c r="D462" s="72" t="s">
        <v>826</v>
      </c>
      <c r="E462" s="72" t="s">
        <v>258</v>
      </c>
      <c r="F462" s="73">
        <v>331.82711</v>
      </c>
      <c r="G462" s="73">
        <v>331.82711</v>
      </c>
      <c r="H462" s="60">
        <v>1</v>
      </c>
    </row>
    <row r="463" spans="1:8" ht="25.5" outlineLevel="4" x14ac:dyDescent="0.25">
      <c r="A463" s="59" t="s">
        <v>497</v>
      </c>
      <c r="B463" s="72" t="s">
        <v>721</v>
      </c>
      <c r="C463" s="72" t="s">
        <v>822</v>
      </c>
      <c r="D463" s="72" t="s">
        <v>826</v>
      </c>
      <c r="E463" s="72" t="s">
        <v>498</v>
      </c>
      <c r="F463" s="73">
        <v>331.82711</v>
      </c>
      <c r="G463" s="73">
        <v>331.82711</v>
      </c>
      <c r="H463" s="60">
        <v>1</v>
      </c>
    </row>
    <row r="464" spans="1:8" ht="38.25" outlineLevel="3" x14ac:dyDescent="0.25">
      <c r="A464" s="59" t="s">
        <v>797</v>
      </c>
      <c r="B464" s="72" t="s">
        <v>721</v>
      </c>
      <c r="C464" s="72" t="s">
        <v>822</v>
      </c>
      <c r="D464" s="72" t="s">
        <v>798</v>
      </c>
      <c r="E464" s="72"/>
      <c r="F464" s="73">
        <v>0</v>
      </c>
      <c r="G464" s="73">
        <v>0</v>
      </c>
      <c r="H464" s="60">
        <v>0</v>
      </c>
    </row>
    <row r="465" spans="1:8" ht="25.5" outlineLevel="4" x14ac:dyDescent="0.25">
      <c r="A465" s="59" t="s">
        <v>497</v>
      </c>
      <c r="B465" s="72" t="s">
        <v>721</v>
      </c>
      <c r="C465" s="72" t="s">
        <v>822</v>
      </c>
      <c r="D465" s="72" t="s">
        <v>798</v>
      </c>
      <c r="E465" s="72" t="s">
        <v>498</v>
      </c>
      <c r="F465" s="73">
        <v>0</v>
      </c>
      <c r="G465" s="73">
        <v>0</v>
      </c>
      <c r="H465" s="60">
        <v>0</v>
      </c>
    </row>
    <row r="466" spans="1:8" ht="25.5" outlineLevel="3" x14ac:dyDescent="0.25">
      <c r="A466" s="59" t="s">
        <v>827</v>
      </c>
      <c r="B466" s="72" t="s">
        <v>721</v>
      </c>
      <c r="C466" s="72" t="s">
        <v>822</v>
      </c>
      <c r="D466" s="72" t="s">
        <v>828</v>
      </c>
      <c r="E466" s="72"/>
      <c r="F466" s="73">
        <v>1276.5999999999999</v>
      </c>
      <c r="G466" s="73">
        <v>1276.5999999999999</v>
      </c>
      <c r="H466" s="60">
        <v>1</v>
      </c>
    </row>
    <row r="467" spans="1:8" ht="25.5" outlineLevel="4" x14ac:dyDescent="0.25">
      <c r="A467" s="59" t="s">
        <v>497</v>
      </c>
      <c r="B467" s="72" t="s">
        <v>721</v>
      </c>
      <c r="C467" s="72" t="s">
        <v>822</v>
      </c>
      <c r="D467" s="72" t="s">
        <v>828</v>
      </c>
      <c r="E467" s="72" t="s">
        <v>498</v>
      </c>
      <c r="F467" s="73">
        <v>1276.5999999999999</v>
      </c>
      <c r="G467" s="73">
        <v>1276.5999999999999</v>
      </c>
      <c r="H467" s="60">
        <v>1</v>
      </c>
    </row>
    <row r="468" spans="1:8" ht="25.5" outlineLevel="3" x14ac:dyDescent="0.25">
      <c r="A468" s="59" t="s">
        <v>756</v>
      </c>
      <c r="B468" s="72" t="s">
        <v>721</v>
      </c>
      <c r="C468" s="72" t="s">
        <v>822</v>
      </c>
      <c r="D468" s="72" t="s">
        <v>829</v>
      </c>
      <c r="E468" s="72"/>
      <c r="F468" s="73">
        <v>5516.7595099999999</v>
      </c>
      <c r="G468" s="73">
        <v>5226.2595099999999</v>
      </c>
      <c r="H468" s="60">
        <v>0.94734227593691134</v>
      </c>
    </row>
    <row r="469" spans="1:8" ht="63.75" outlineLevel="4" x14ac:dyDescent="0.25">
      <c r="A469" s="59" t="s">
        <v>734</v>
      </c>
      <c r="B469" s="72" t="s">
        <v>721</v>
      </c>
      <c r="C469" s="72" t="s">
        <v>822</v>
      </c>
      <c r="D469" s="72" t="s">
        <v>829</v>
      </c>
      <c r="E469" s="72" t="s">
        <v>735</v>
      </c>
      <c r="F469" s="73">
        <v>4351.1000000000004</v>
      </c>
      <c r="G469" s="73">
        <v>4060.6</v>
      </c>
      <c r="H469" s="60">
        <v>0.93323527383879934</v>
      </c>
    </row>
    <row r="470" spans="1:8" ht="25.5" outlineLevel="4" x14ac:dyDescent="0.25">
      <c r="A470" s="59" t="s">
        <v>497</v>
      </c>
      <c r="B470" s="72" t="s">
        <v>721</v>
      </c>
      <c r="C470" s="72" t="s">
        <v>822</v>
      </c>
      <c r="D470" s="72" t="s">
        <v>829</v>
      </c>
      <c r="E470" s="72" t="s">
        <v>498</v>
      </c>
      <c r="F470" s="73">
        <v>1165.65951</v>
      </c>
      <c r="G470" s="73">
        <v>1165.65951</v>
      </c>
      <c r="H470" s="60">
        <v>1</v>
      </c>
    </row>
    <row r="471" spans="1:8" ht="25.5" outlineLevel="3" x14ac:dyDescent="0.25">
      <c r="A471" s="59" t="s">
        <v>830</v>
      </c>
      <c r="B471" s="72" t="s">
        <v>721</v>
      </c>
      <c r="C471" s="72" t="s">
        <v>822</v>
      </c>
      <c r="D471" s="72" t="s">
        <v>831</v>
      </c>
      <c r="E471" s="72"/>
      <c r="F471" s="73">
        <v>0</v>
      </c>
      <c r="G471" s="73">
        <v>0</v>
      </c>
      <c r="H471" s="60">
        <v>0</v>
      </c>
    </row>
    <row r="472" spans="1:8" ht="25.5" outlineLevel="4" x14ac:dyDescent="0.25">
      <c r="A472" s="59" t="s">
        <v>497</v>
      </c>
      <c r="B472" s="72" t="s">
        <v>721</v>
      </c>
      <c r="C472" s="72" t="s">
        <v>822</v>
      </c>
      <c r="D472" s="72" t="s">
        <v>831</v>
      </c>
      <c r="E472" s="72" t="s">
        <v>498</v>
      </c>
      <c r="F472" s="73">
        <v>0</v>
      </c>
      <c r="G472" s="73">
        <v>0</v>
      </c>
      <c r="H472" s="60">
        <v>0</v>
      </c>
    </row>
    <row r="473" spans="1:8" ht="38.25" outlineLevel="3" x14ac:dyDescent="0.25">
      <c r="A473" s="59" t="s">
        <v>770</v>
      </c>
      <c r="B473" s="72" t="s">
        <v>721</v>
      </c>
      <c r="C473" s="72" t="s">
        <v>822</v>
      </c>
      <c r="D473" s="72" t="s">
        <v>771</v>
      </c>
      <c r="E473" s="72"/>
      <c r="F473" s="73">
        <v>200</v>
      </c>
      <c r="G473" s="73">
        <v>200</v>
      </c>
      <c r="H473" s="60">
        <v>1</v>
      </c>
    </row>
    <row r="474" spans="1:8" ht="25.5" outlineLevel="4" x14ac:dyDescent="0.25">
      <c r="A474" s="59" t="s">
        <v>497</v>
      </c>
      <c r="B474" s="72" t="s">
        <v>721</v>
      </c>
      <c r="C474" s="72" t="s">
        <v>822</v>
      </c>
      <c r="D474" s="72" t="s">
        <v>771</v>
      </c>
      <c r="E474" s="72" t="s">
        <v>498</v>
      </c>
      <c r="F474" s="73">
        <v>200</v>
      </c>
      <c r="G474" s="73">
        <v>200</v>
      </c>
      <c r="H474" s="60">
        <v>1</v>
      </c>
    </row>
    <row r="475" spans="1:8" ht="38.25" outlineLevel="3" x14ac:dyDescent="0.25">
      <c r="A475" s="59" t="s">
        <v>832</v>
      </c>
      <c r="B475" s="72" t="s">
        <v>721</v>
      </c>
      <c r="C475" s="72" t="s">
        <v>822</v>
      </c>
      <c r="D475" s="72" t="s">
        <v>833</v>
      </c>
      <c r="E475" s="72"/>
      <c r="F475" s="73">
        <v>275</v>
      </c>
      <c r="G475" s="73">
        <v>71.5</v>
      </c>
      <c r="H475" s="60">
        <v>0.26</v>
      </c>
    </row>
    <row r="476" spans="1:8" ht="25.5" outlineLevel="4" x14ac:dyDescent="0.25">
      <c r="A476" s="59" t="s">
        <v>497</v>
      </c>
      <c r="B476" s="72" t="s">
        <v>721</v>
      </c>
      <c r="C476" s="72" t="s">
        <v>822</v>
      </c>
      <c r="D476" s="72" t="s">
        <v>833</v>
      </c>
      <c r="E476" s="72" t="s">
        <v>498</v>
      </c>
      <c r="F476" s="73">
        <v>275</v>
      </c>
      <c r="G476" s="73">
        <v>71.5</v>
      </c>
      <c r="H476" s="60">
        <v>0.26</v>
      </c>
    </row>
    <row r="477" spans="1:8" ht="25.5" outlineLevel="3" x14ac:dyDescent="0.25">
      <c r="A477" s="59" t="s">
        <v>834</v>
      </c>
      <c r="B477" s="72" t="s">
        <v>721</v>
      </c>
      <c r="C477" s="72" t="s">
        <v>822</v>
      </c>
      <c r="D477" s="72" t="s">
        <v>835</v>
      </c>
      <c r="E477" s="72"/>
      <c r="F477" s="73">
        <v>128.9</v>
      </c>
      <c r="G477" s="73">
        <v>128.9</v>
      </c>
      <c r="H477" s="60">
        <v>1</v>
      </c>
    </row>
    <row r="478" spans="1:8" ht="25.5" outlineLevel="4" x14ac:dyDescent="0.25">
      <c r="A478" s="59" t="s">
        <v>497</v>
      </c>
      <c r="B478" s="72" t="s">
        <v>721</v>
      </c>
      <c r="C478" s="72" t="s">
        <v>822</v>
      </c>
      <c r="D478" s="72" t="s">
        <v>835</v>
      </c>
      <c r="E478" s="72" t="s">
        <v>498</v>
      </c>
      <c r="F478" s="73">
        <v>128.9</v>
      </c>
      <c r="G478" s="73">
        <v>128.9</v>
      </c>
      <c r="H478" s="60">
        <v>1</v>
      </c>
    </row>
    <row r="479" spans="1:8" ht="38.25" outlineLevel="3" x14ac:dyDescent="0.25">
      <c r="A479" s="59" t="s">
        <v>667</v>
      </c>
      <c r="B479" s="72" t="s">
        <v>721</v>
      </c>
      <c r="C479" s="72" t="s">
        <v>822</v>
      </c>
      <c r="D479" s="72" t="s">
        <v>668</v>
      </c>
      <c r="E479" s="72"/>
      <c r="F479" s="73">
        <v>185.446</v>
      </c>
      <c r="G479" s="73">
        <v>64.796000000000006</v>
      </c>
      <c r="H479" s="60">
        <v>0.34940629617247071</v>
      </c>
    </row>
    <row r="480" spans="1:8" ht="25.5" outlineLevel="4" x14ac:dyDescent="0.25">
      <c r="A480" s="59" t="s">
        <v>497</v>
      </c>
      <c r="B480" s="72" t="s">
        <v>721</v>
      </c>
      <c r="C480" s="72" t="s">
        <v>822</v>
      </c>
      <c r="D480" s="72" t="s">
        <v>668</v>
      </c>
      <c r="E480" s="72" t="s">
        <v>498</v>
      </c>
      <c r="F480" s="73">
        <v>185.446</v>
      </c>
      <c r="G480" s="73">
        <v>64.796000000000006</v>
      </c>
      <c r="H480" s="60">
        <v>0.34940629617247071</v>
      </c>
    </row>
    <row r="481" spans="1:8" outlineLevel="1" x14ac:dyDescent="0.25">
      <c r="A481" s="59" t="s">
        <v>836</v>
      </c>
      <c r="B481" s="72" t="s">
        <v>721</v>
      </c>
      <c r="C481" s="72" t="s">
        <v>837</v>
      </c>
      <c r="D481" s="72"/>
      <c r="E481" s="72"/>
      <c r="F481" s="73">
        <v>2681</v>
      </c>
      <c r="G481" s="73">
        <v>2679.62</v>
      </c>
      <c r="H481" s="60">
        <v>0.99948526669153304</v>
      </c>
    </row>
    <row r="482" spans="1:8" outlineLevel="2" x14ac:dyDescent="0.25">
      <c r="A482" s="59" t="s">
        <v>838</v>
      </c>
      <c r="B482" s="72" t="s">
        <v>721</v>
      </c>
      <c r="C482" s="72" t="s">
        <v>839</v>
      </c>
      <c r="D482" s="72"/>
      <c r="E482" s="72"/>
      <c r="F482" s="73">
        <v>2681</v>
      </c>
      <c r="G482" s="73">
        <v>2679.62</v>
      </c>
      <c r="H482" s="60">
        <v>0.99948526669153304</v>
      </c>
    </row>
    <row r="483" spans="1:8" ht="25.5" outlineLevel="3" x14ac:dyDescent="0.25">
      <c r="A483" s="59" t="s">
        <v>840</v>
      </c>
      <c r="B483" s="72" t="s">
        <v>721</v>
      </c>
      <c r="C483" s="72" t="s">
        <v>839</v>
      </c>
      <c r="D483" s="72" t="s">
        <v>841</v>
      </c>
      <c r="E483" s="72"/>
      <c r="F483" s="73">
        <v>600</v>
      </c>
      <c r="G483" s="73">
        <v>600</v>
      </c>
      <c r="H483" s="60">
        <v>1</v>
      </c>
    </row>
    <row r="484" spans="1:8" ht="51" outlineLevel="4" x14ac:dyDescent="0.25">
      <c r="A484" s="59" t="s">
        <v>617</v>
      </c>
      <c r="B484" s="72" t="s">
        <v>721</v>
      </c>
      <c r="C484" s="72" t="s">
        <v>839</v>
      </c>
      <c r="D484" s="72" t="s">
        <v>841</v>
      </c>
      <c r="E484" s="72" t="s">
        <v>618</v>
      </c>
      <c r="F484" s="73">
        <v>0</v>
      </c>
      <c r="G484" s="73">
        <v>0</v>
      </c>
      <c r="H484" s="60">
        <v>0</v>
      </c>
    </row>
    <row r="485" spans="1:8" ht="63.75" outlineLevel="4" x14ac:dyDescent="0.25">
      <c r="A485" s="59" t="s">
        <v>619</v>
      </c>
      <c r="B485" s="72" t="s">
        <v>721</v>
      </c>
      <c r="C485" s="72" t="s">
        <v>839</v>
      </c>
      <c r="D485" s="72" t="s">
        <v>841</v>
      </c>
      <c r="E485" s="72" t="s">
        <v>620</v>
      </c>
      <c r="F485" s="73">
        <v>600</v>
      </c>
      <c r="G485" s="73">
        <v>600</v>
      </c>
      <c r="H485" s="60">
        <v>1</v>
      </c>
    </row>
    <row r="486" spans="1:8" ht="25.5" outlineLevel="3" x14ac:dyDescent="0.25">
      <c r="A486" s="59" t="s">
        <v>842</v>
      </c>
      <c r="B486" s="72" t="s">
        <v>721</v>
      </c>
      <c r="C486" s="72" t="s">
        <v>839</v>
      </c>
      <c r="D486" s="72" t="s">
        <v>843</v>
      </c>
      <c r="E486" s="72"/>
      <c r="F486" s="73">
        <v>2081</v>
      </c>
      <c r="G486" s="73">
        <v>2079.62</v>
      </c>
      <c r="H486" s="60">
        <v>0.99933685728015376</v>
      </c>
    </row>
    <row r="487" spans="1:8" ht="51" outlineLevel="4" x14ac:dyDescent="0.25">
      <c r="A487" s="59" t="s">
        <v>617</v>
      </c>
      <c r="B487" s="72" t="s">
        <v>721</v>
      </c>
      <c r="C487" s="72" t="s">
        <v>839</v>
      </c>
      <c r="D487" s="72" t="s">
        <v>843</v>
      </c>
      <c r="E487" s="72" t="s">
        <v>618</v>
      </c>
      <c r="F487" s="73">
        <v>0</v>
      </c>
      <c r="G487" s="73">
        <v>0</v>
      </c>
      <c r="H487" s="60">
        <v>0</v>
      </c>
    </row>
    <row r="488" spans="1:8" ht="63.75" outlineLevel="4" x14ac:dyDescent="0.25">
      <c r="A488" s="59" t="s">
        <v>619</v>
      </c>
      <c r="B488" s="72" t="s">
        <v>721</v>
      </c>
      <c r="C488" s="72" t="s">
        <v>839</v>
      </c>
      <c r="D488" s="72" t="s">
        <v>843</v>
      </c>
      <c r="E488" s="72" t="s">
        <v>620</v>
      </c>
      <c r="F488" s="73">
        <v>2081</v>
      </c>
      <c r="G488" s="73">
        <v>2079.62</v>
      </c>
      <c r="H488" s="60">
        <v>0.99933685728015376</v>
      </c>
    </row>
    <row r="489" spans="1:8" ht="25.5" outlineLevel="1" x14ac:dyDescent="0.25">
      <c r="A489" s="59" t="s">
        <v>844</v>
      </c>
      <c r="B489" s="72" t="s">
        <v>721</v>
      </c>
      <c r="C489" s="72" t="s">
        <v>845</v>
      </c>
      <c r="D489" s="72" t="s">
        <v>433</v>
      </c>
      <c r="E489" s="72"/>
      <c r="F489" s="73">
        <v>3066</v>
      </c>
      <c r="G489" s="73">
        <v>2986.6625600000002</v>
      </c>
      <c r="H489" s="60">
        <v>0.97412347031963475</v>
      </c>
    </row>
    <row r="490" spans="1:8" ht="25.5" outlineLevel="2" x14ac:dyDescent="0.25">
      <c r="A490" s="59" t="s">
        <v>846</v>
      </c>
      <c r="B490" s="72" t="s">
        <v>721</v>
      </c>
      <c r="C490" s="72" t="s">
        <v>847</v>
      </c>
      <c r="D490" s="72" t="s">
        <v>433</v>
      </c>
      <c r="E490" s="72"/>
      <c r="F490" s="73">
        <v>3066</v>
      </c>
      <c r="G490" s="73">
        <v>2986.6625600000002</v>
      </c>
      <c r="H490" s="60">
        <v>0.97412347031963475</v>
      </c>
    </row>
    <row r="491" spans="1:8" ht="25.5" outlineLevel="3" x14ac:dyDescent="0.25">
      <c r="A491" s="59" t="s">
        <v>848</v>
      </c>
      <c r="B491" s="72" t="s">
        <v>721</v>
      </c>
      <c r="C491" s="72" t="s">
        <v>847</v>
      </c>
      <c r="D491" s="72" t="s">
        <v>849</v>
      </c>
      <c r="E491" s="72"/>
      <c r="F491" s="73">
        <v>3066</v>
      </c>
      <c r="G491" s="73">
        <v>2986.6625600000002</v>
      </c>
      <c r="H491" s="60">
        <v>0.97412347031963475</v>
      </c>
    </row>
    <row r="492" spans="1:8" outlineLevel="4" x14ac:dyDescent="0.25">
      <c r="A492" s="59" t="s">
        <v>850</v>
      </c>
      <c r="B492" s="72" t="s">
        <v>721</v>
      </c>
      <c r="C492" s="72" t="s">
        <v>847</v>
      </c>
      <c r="D492" s="72" t="s">
        <v>849</v>
      </c>
      <c r="E492" s="72" t="s">
        <v>851</v>
      </c>
      <c r="F492" s="73">
        <v>3066</v>
      </c>
      <c r="G492" s="73">
        <v>2986.6625600000002</v>
      </c>
      <c r="H492" s="60">
        <v>0.97412347031963475</v>
      </c>
    </row>
    <row r="493" spans="1:8" ht="51" outlineLevel="1" x14ac:dyDescent="0.25">
      <c r="A493" s="59" t="s">
        <v>852</v>
      </c>
      <c r="B493" s="72" t="s">
        <v>721</v>
      </c>
      <c r="C493" s="72" t="s">
        <v>853</v>
      </c>
      <c r="D493" s="72"/>
      <c r="E493" s="72"/>
      <c r="F493" s="73">
        <v>8726</v>
      </c>
      <c r="G493" s="73">
        <v>7994.5</v>
      </c>
      <c r="H493" s="60">
        <v>0.91617006646802657</v>
      </c>
    </row>
    <row r="494" spans="1:8" ht="38.25" outlineLevel="2" x14ac:dyDescent="0.25">
      <c r="A494" s="59" t="s">
        <v>854</v>
      </c>
      <c r="B494" s="72" t="s">
        <v>721</v>
      </c>
      <c r="C494" s="72" t="s">
        <v>855</v>
      </c>
      <c r="D494" s="72"/>
      <c r="E494" s="72"/>
      <c r="F494" s="73">
        <v>4726</v>
      </c>
      <c r="G494" s="73">
        <v>3994.5</v>
      </c>
      <c r="H494" s="60">
        <v>0.84521794329242483</v>
      </c>
    </row>
    <row r="495" spans="1:8" ht="25.5" outlineLevel="3" x14ac:dyDescent="0.25">
      <c r="A495" s="59" t="s">
        <v>856</v>
      </c>
      <c r="B495" s="72" t="s">
        <v>721</v>
      </c>
      <c r="C495" s="72" t="s">
        <v>855</v>
      </c>
      <c r="D495" s="72" t="s">
        <v>857</v>
      </c>
      <c r="E495" s="72"/>
      <c r="F495" s="73">
        <v>4726</v>
      </c>
      <c r="G495" s="73">
        <v>3994.5</v>
      </c>
      <c r="H495" s="60">
        <v>0.84521794329242483</v>
      </c>
    </row>
    <row r="496" spans="1:8" ht="25.5" outlineLevel="4" x14ac:dyDescent="0.25">
      <c r="A496" s="59" t="s">
        <v>858</v>
      </c>
      <c r="B496" s="72" t="s">
        <v>721</v>
      </c>
      <c r="C496" s="72" t="s">
        <v>855</v>
      </c>
      <c r="D496" s="72" t="s">
        <v>857</v>
      </c>
      <c r="E496" s="72" t="s">
        <v>859</v>
      </c>
      <c r="F496" s="73">
        <v>4726</v>
      </c>
      <c r="G496" s="73">
        <v>3994.5</v>
      </c>
      <c r="H496" s="60">
        <v>0.84521794329242483</v>
      </c>
    </row>
    <row r="497" spans="1:8" outlineLevel="2" x14ac:dyDescent="0.25">
      <c r="A497" s="59" t="s">
        <v>860</v>
      </c>
      <c r="B497" s="72" t="s">
        <v>721</v>
      </c>
      <c r="C497" s="72" t="s">
        <v>861</v>
      </c>
      <c r="D497" s="72"/>
      <c r="E497" s="72"/>
      <c r="F497" s="73">
        <v>3000</v>
      </c>
      <c r="G497" s="73">
        <v>3000</v>
      </c>
      <c r="H497" s="60">
        <v>1</v>
      </c>
    </row>
    <row r="498" spans="1:8" ht="51" outlineLevel="3" x14ac:dyDescent="0.25">
      <c r="A498" s="59" t="s">
        <v>862</v>
      </c>
      <c r="B498" s="72" t="s">
        <v>721</v>
      </c>
      <c r="C498" s="72" t="s">
        <v>861</v>
      </c>
      <c r="D498" s="72" t="s">
        <v>863</v>
      </c>
      <c r="E498" s="72"/>
      <c r="F498" s="73">
        <v>3000</v>
      </c>
      <c r="G498" s="73">
        <v>3000</v>
      </c>
      <c r="H498" s="60">
        <v>1</v>
      </c>
    </row>
    <row r="499" spans="1:8" outlineLevel="4" x14ac:dyDescent="0.25">
      <c r="A499" s="59" t="s">
        <v>864</v>
      </c>
      <c r="B499" s="72" t="s">
        <v>721</v>
      </c>
      <c r="C499" s="72" t="s">
        <v>861</v>
      </c>
      <c r="D499" s="72" t="s">
        <v>863</v>
      </c>
      <c r="E499" s="72" t="s">
        <v>865</v>
      </c>
      <c r="F499" s="73">
        <v>3000</v>
      </c>
      <c r="G499" s="73">
        <v>3000</v>
      </c>
      <c r="H499" s="60">
        <v>1</v>
      </c>
    </row>
    <row r="500" spans="1:8" outlineLevel="4" x14ac:dyDescent="0.25">
      <c r="A500" s="59" t="s">
        <v>866</v>
      </c>
      <c r="B500" s="72" t="s">
        <v>721</v>
      </c>
      <c r="C500" s="72" t="s">
        <v>861</v>
      </c>
      <c r="D500" s="72" t="s">
        <v>863</v>
      </c>
      <c r="E500" s="72" t="s">
        <v>867</v>
      </c>
      <c r="F500" s="73">
        <v>0</v>
      </c>
      <c r="G500" s="73">
        <v>0</v>
      </c>
      <c r="H500" s="60">
        <v>0</v>
      </c>
    </row>
    <row r="501" spans="1:8" ht="25.5" outlineLevel="2" x14ac:dyDescent="0.25">
      <c r="A501" s="59" t="s">
        <v>868</v>
      </c>
      <c r="B501" s="72" t="s">
        <v>721</v>
      </c>
      <c r="C501" s="72" t="s">
        <v>869</v>
      </c>
      <c r="D501" s="72"/>
      <c r="E501" s="72"/>
      <c r="F501" s="73">
        <v>1000</v>
      </c>
      <c r="G501" s="73">
        <v>1000</v>
      </c>
      <c r="H501" s="60">
        <v>1</v>
      </c>
    </row>
    <row r="502" spans="1:8" ht="63.75" outlineLevel="3" x14ac:dyDescent="0.25">
      <c r="A502" s="59" t="s">
        <v>870</v>
      </c>
      <c r="B502" s="72" t="s">
        <v>721</v>
      </c>
      <c r="C502" s="72" t="s">
        <v>869</v>
      </c>
      <c r="D502" s="72" t="s">
        <v>871</v>
      </c>
      <c r="E502" s="72"/>
      <c r="F502" s="73">
        <v>1000</v>
      </c>
      <c r="G502" s="73">
        <v>1000</v>
      </c>
      <c r="H502" s="60">
        <v>1</v>
      </c>
    </row>
    <row r="503" spans="1:8" outlineLevel="4" x14ac:dyDescent="0.25">
      <c r="A503" s="59" t="s">
        <v>866</v>
      </c>
      <c r="B503" s="72" t="s">
        <v>721</v>
      </c>
      <c r="C503" s="72" t="s">
        <v>869</v>
      </c>
      <c r="D503" s="72" t="s">
        <v>871</v>
      </c>
      <c r="E503" s="72" t="s">
        <v>867</v>
      </c>
      <c r="F503" s="73">
        <v>1000</v>
      </c>
      <c r="G503" s="73">
        <v>1000</v>
      </c>
      <c r="H503" s="60">
        <v>1</v>
      </c>
    </row>
    <row r="504" spans="1:8" ht="63.75" outlineLevel="3" x14ac:dyDescent="0.25">
      <c r="A504" s="59" t="s">
        <v>872</v>
      </c>
      <c r="B504" s="72" t="s">
        <v>721</v>
      </c>
      <c r="C504" s="72" t="s">
        <v>869</v>
      </c>
      <c r="D504" s="72" t="s">
        <v>873</v>
      </c>
      <c r="E504" s="72"/>
      <c r="F504" s="73">
        <v>0</v>
      </c>
      <c r="G504" s="73">
        <v>0</v>
      </c>
      <c r="H504" s="60">
        <v>0</v>
      </c>
    </row>
    <row r="505" spans="1:8" outlineLevel="4" x14ac:dyDescent="0.25">
      <c r="A505" s="59" t="s">
        <v>866</v>
      </c>
      <c r="B505" s="72" t="s">
        <v>721</v>
      </c>
      <c r="C505" s="72" t="s">
        <v>869</v>
      </c>
      <c r="D505" s="72" t="s">
        <v>873</v>
      </c>
      <c r="E505" s="72" t="s">
        <v>867</v>
      </c>
      <c r="F505" s="73">
        <v>0</v>
      </c>
      <c r="G505" s="73">
        <v>0</v>
      </c>
      <c r="H505" s="60">
        <v>0</v>
      </c>
    </row>
    <row r="506" spans="1:8" ht="25.5" x14ac:dyDescent="0.25">
      <c r="A506" s="62" t="s">
        <v>874</v>
      </c>
      <c r="B506" s="70" t="s">
        <v>875</v>
      </c>
      <c r="C506" s="70"/>
      <c r="D506" s="70"/>
      <c r="E506" s="70"/>
      <c r="F506" s="71">
        <v>1491.6</v>
      </c>
      <c r="G506" s="71">
        <v>1486.13768</v>
      </c>
      <c r="H506" s="63">
        <v>0.99633794582998125</v>
      </c>
    </row>
    <row r="507" spans="1:8" outlineLevel="1" x14ac:dyDescent="0.25">
      <c r="A507" s="59" t="s">
        <v>525</v>
      </c>
      <c r="B507" s="72" t="s">
        <v>875</v>
      </c>
      <c r="C507" s="72" t="s">
        <v>526</v>
      </c>
      <c r="D507" s="72"/>
      <c r="E507" s="72"/>
      <c r="F507" s="73">
        <v>1491.6</v>
      </c>
      <c r="G507" s="73">
        <v>1486.13768</v>
      </c>
      <c r="H507" s="60">
        <v>0.99633794582998125</v>
      </c>
    </row>
    <row r="508" spans="1:8" outlineLevel="2" x14ac:dyDescent="0.25">
      <c r="A508" s="59" t="s">
        <v>527</v>
      </c>
      <c r="B508" s="72" t="s">
        <v>875</v>
      </c>
      <c r="C508" s="72" t="s">
        <v>528</v>
      </c>
      <c r="D508" s="72"/>
      <c r="E508" s="72"/>
      <c r="F508" s="73">
        <v>1491.6</v>
      </c>
      <c r="G508" s="73">
        <v>1486.13768</v>
      </c>
      <c r="H508" s="60">
        <v>0.99633794582998125</v>
      </c>
    </row>
    <row r="509" spans="1:8" ht="25.5" outlineLevel="3" x14ac:dyDescent="0.25">
      <c r="A509" s="59" t="s">
        <v>693</v>
      </c>
      <c r="B509" s="72" t="s">
        <v>875</v>
      </c>
      <c r="C509" s="72" t="s">
        <v>528</v>
      </c>
      <c r="D509" s="72" t="s">
        <v>876</v>
      </c>
      <c r="E509" s="72"/>
      <c r="F509" s="73">
        <v>1491.6</v>
      </c>
      <c r="G509" s="73">
        <v>1486.13768</v>
      </c>
      <c r="H509" s="60">
        <v>0.99633794582998125</v>
      </c>
    </row>
    <row r="510" spans="1:8" ht="25.5" outlineLevel="4" x14ac:dyDescent="0.25">
      <c r="A510" s="59" t="s">
        <v>539</v>
      </c>
      <c r="B510" s="72" t="s">
        <v>875</v>
      </c>
      <c r="C510" s="72" t="s">
        <v>528</v>
      </c>
      <c r="D510" s="72" t="s">
        <v>876</v>
      </c>
      <c r="E510" s="72" t="s">
        <v>540</v>
      </c>
      <c r="F510" s="73">
        <v>969.2</v>
      </c>
      <c r="G510" s="73">
        <v>969.14319</v>
      </c>
      <c r="H510" s="60">
        <v>0.99994138464713167</v>
      </c>
    </row>
    <row r="511" spans="1:8" ht="51" outlineLevel="4" x14ac:dyDescent="0.25">
      <c r="A511" s="59" t="s">
        <v>541</v>
      </c>
      <c r="B511" s="72" t="s">
        <v>875</v>
      </c>
      <c r="C511" s="72" t="s">
        <v>528</v>
      </c>
      <c r="D511" s="72" t="s">
        <v>876</v>
      </c>
      <c r="E511" s="72" t="s">
        <v>542</v>
      </c>
      <c r="F511" s="73">
        <v>292.7</v>
      </c>
      <c r="G511" s="73">
        <v>291.17122999999998</v>
      </c>
      <c r="H511" s="60">
        <v>0.99477700717458151</v>
      </c>
    </row>
    <row r="512" spans="1:8" ht="38.25" outlineLevel="4" x14ac:dyDescent="0.25">
      <c r="A512" s="59" t="s">
        <v>440</v>
      </c>
      <c r="B512" s="72" t="s">
        <v>875</v>
      </c>
      <c r="C512" s="72" t="s">
        <v>528</v>
      </c>
      <c r="D512" s="72" t="s">
        <v>876</v>
      </c>
      <c r="E512" s="72" t="s">
        <v>441</v>
      </c>
      <c r="F512" s="73">
        <v>223.5</v>
      </c>
      <c r="G512" s="73">
        <v>220.47237999999999</v>
      </c>
      <c r="H512" s="60">
        <v>0.9864536017897092</v>
      </c>
    </row>
    <row r="513" spans="1:8" ht="25.5" outlineLevel="4" x14ac:dyDescent="0.25">
      <c r="A513" s="59" t="s">
        <v>695</v>
      </c>
      <c r="B513" s="72" t="s">
        <v>875</v>
      </c>
      <c r="C513" s="72" t="s">
        <v>528</v>
      </c>
      <c r="D513" s="72" t="s">
        <v>876</v>
      </c>
      <c r="E513" s="72" t="s">
        <v>696</v>
      </c>
      <c r="F513" s="73">
        <v>1.2</v>
      </c>
      <c r="G513" s="73">
        <v>1.0529999999999999</v>
      </c>
      <c r="H513" s="60">
        <v>0.87749999999999995</v>
      </c>
    </row>
    <row r="514" spans="1:8" ht="25.5" outlineLevel="4" x14ac:dyDescent="0.25">
      <c r="A514" s="59" t="s">
        <v>697</v>
      </c>
      <c r="B514" s="72" t="s">
        <v>875</v>
      </c>
      <c r="C514" s="72" t="s">
        <v>528</v>
      </c>
      <c r="D514" s="72" t="s">
        <v>876</v>
      </c>
      <c r="E514" s="72" t="s">
        <v>698</v>
      </c>
      <c r="F514" s="73">
        <v>0</v>
      </c>
      <c r="G514" s="73">
        <v>0</v>
      </c>
      <c r="H514" s="60">
        <v>0</v>
      </c>
    </row>
    <row r="515" spans="1:8" outlineLevel="4" x14ac:dyDescent="0.25">
      <c r="A515" s="59" t="s">
        <v>519</v>
      </c>
      <c r="B515" s="72" t="s">
        <v>875</v>
      </c>
      <c r="C515" s="72" t="s">
        <v>528</v>
      </c>
      <c r="D515" s="72" t="s">
        <v>876</v>
      </c>
      <c r="E515" s="72" t="s">
        <v>520</v>
      </c>
      <c r="F515" s="73">
        <v>5</v>
      </c>
      <c r="G515" s="73">
        <v>4.2978800000000001</v>
      </c>
      <c r="H515" s="60">
        <v>0.85957600000000001</v>
      </c>
    </row>
    <row r="516" spans="1:8" ht="25.5" x14ac:dyDescent="0.25">
      <c r="A516" s="62" t="s">
        <v>877</v>
      </c>
      <c r="B516" s="70" t="s">
        <v>878</v>
      </c>
      <c r="C516" s="70"/>
      <c r="D516" s="70"/>
      <c r="E516" s="70"/>
      <c r="F516" s="71">
        <v>44098.051610000002</v>
      </c>
      <c r="G516" s="71">
        <v>42538.624190000002</v>
      </c>
      <c r="H516" s="63">
        <v>0.96463727164656921</v>
      </c>
    </row>
    <row r="517" spans="1:8" outlineLevel="1" x14ac:dyDescent="0.25">
      <c r="A517" s="59" t="s">
        <v>525</v>
      </c>
      <c r="B517" s="72" t="s">
        <v>878</v>
      </c>
      <c r="C517" s="72" t="s">
        <v>526</v>
      </c>
      <c r="D517" s="72"/>
      <c r="E517" s="72"/>
      <c r="F517" s="73">
        <v>40624.746270000003</v>
      </c>
      <c r="G517" s="73">
        <v>39307.061849999998</v>
      </c>
      <c r="H517" s="60">
        <v>0.96756448861877409</v>
      </c>
    </row>
    <row r="518" spans="1:8" ht="63.75" outlineLevel="2" x14ac:dyDescent="0.25">
      <c r="A518" s="59" t="s">
        <v>879</v>
      </c>
      <c r="B518" s="72" t="s">
        <v>878</v>
      </c>
      <c r="C518" s="72" t="s">
        <v>880</v>
      </c>
      <c r="D518" s="72"/>
      <c r="E518" s="72"/>
      <c r="F518" s="73">
        <v>25653.545870000002</v>
      </c>
      <c r="G518" s="73">
        <v>24535.81307</v>
      </c>
      <c r="H518" s="60">
        <v>0.95642969569726777</v>
      </c>
    </row>
    <row r="519" spans="1:8" ht="38.25" outlineLevel="3" x14ac:dyDescent="0.25">
      <c r="A519" s="59" t="s">
        <v>881</v>
      </c>
      <c r="B519" s="72" t="s">
        <v>878</v>
      </c>
      <c r="C519" s="72" t="s">
        <v>880</v>
      </c>
      <c r="D519" s="72" t="s">
        <v>882</v>
      </c>
      <c r="E519" s="72"/>
      <c r="F519" s="73">
        <v>2268.06</v>
      </c>
      <c r="G519" s="73">
        <v>2268.06</v>
      </c>
      <c r="H519" s="60">
        <v>1</v>
      </c>
    </row>
    <row r="520" spans="1:8" ht="25.5" outlineLevel="4" x14ac:dyDescent="0.25">
      <c r="A520" s="59" t="s">
        <v>539</v>
      </c>
      <c r="B520" s="72" t="s">
        <v>878</v>
      </c>
      <c r="C520" s="72" t="s">
        <v>880</v>
      </c>
      <c r="D520" s="72" t="s">
        <v>882</v>
      </c>
      <c r="E520" s="72" t="s">
        <v>540</v>
      </c>
      <c r="F520" s="73">
        <v>1833.94814</v>
      </c>
      <c r="G520" s="73">
        <v>1833.94814</v>
      </c>
      <c r="H520" s="60">
        <v>1</v>
      </c>
    </row>
    <row r="521" spans="1:8" ht="51" outlineLevel="4" x14ac:dyDescent="0.25">
      <c r="A521" s="59" t="s">
        <v>541</v>
      </c>
      <c r="B521" s="72" t="s">
        <v>878</v>
      </c>
      <c r="C521" s="72" t="s">
        <v>880</v>
      </c>
      <c r="D521" s="72" t="s">
        <v>882</v>
      </c>
      <c r="E521" s="72" t="s">
        <v>542</v>
      </c>
      <c r="F521" s="73">
        <v>434.11185999999998</v>
      </c>
      <c r="G521" s="73">
        <v>434.11185999999998</v>
      </c>
      <c r="H521" s="60">
        <v>1</v>
      </c>
    </row>
    <row r="522" spans="1:8" ht="38.25" outlineLevel="3" x14ac:dyDescent="0.25">
      <c r="A522" s="59" t="s">
        <v>517</v>
      </c>
      <c r="B522" s="72" t="s">
        <v>878</v>
      </c>
      <c r="C522" s="72" t="s">
        <v>880</v>
      </c>
      <c r="D522" s="72" t="s">
        <v>883</v>
      </c>
      <c r="E522" s="72"/>
      <c r="F522" s="73">
        <v>23385.48587</v>
      </c>
      <c r="G522" s="73">
        <v>22267.753069999999</v>
      </c>
      <c r="H522" s="60">
        <v>0.95220399498161035</v>
      </c>
    </row>
    <row r="523" spans="1:8" ht="25.5" outlineLevel="4" x14ac:dyDescent="0.25">
      <c r="A523" s="59" t="s">
        <v>539</v>
      </c>
      <c r="B523" s="72" t="s">
        <v>878</v>
      </c>
      <c r="C523" s="72" t="s">
        <v>880</v>
      </c>
      <c r="D523" s="72" t="s">
        <v>883</v>
      </c>
      <c r="E523" s="72" t="s">
        <v>540</v>
      </c>
      <c r="F523" s="73">
        <v>16722.909459999999</v>
      </c>
      <c r="G523" s="73">
        <v>15949.31415</v>
      </c>
      <c r="H523" s="60">
        <v>0.95374038758922997</v>
      </c>
    </row>
    <row r="524" spans="1:8" ht="38.25" outlineLevel="4" x14ac:dyDescent="0.25">
      <c r="A524" s="59" t="s">
        <v>689</v>
      </c>
      <c r="B524" s="72" t="s">
        <v>878</v>
      </c>
      <c r="C524" s="72" t="s">
        <v>880</v>
      </c>
      <c r="D524" s="72" t="s">
        <v>883</v>
      </c>
      <c r="E524" s="72" t="s">
        <v>690</v>
      </c>
      <c r="F524" s="73">
        <v>55.028309999999998</v>
      </c>
      <c r="G524" s="73">
        <v>55.028309999999998</v>
      </c>
      <c r="H524" s="60">
        <v>1</v>
      </c>
    </row>
    <row r="525" spans="1:8" ht="51" outlineLevel="4" x14ac:dyDescent="0.25">
      <c r="A525" s="59" t="s">
        <v>541</v>
      </c>
      <c r="B525" s="72" t="s">
        <v>878</v>
      </c>
      <c r="C525" s="72" t="s">
        <v>880</v>
      </c>
      <c r="D525" s="72" t="s">
        <v>883</v>
      </c>
      <c r="E525" s="72" t="s">
        <v>542</v>
      </c>
      <c r="F525" s="73">
        <v>5400.6708900000003</v>
      </c>
      <c r="G525" s="73">
        <v>5140.6428999999998</v>
      </c>
      <c r="H525" s="60">
        <v>0.95185265029174926</v>
      </c>
    </row>
    <row r="526" spans="1:8" ht="38.25" outlineLevel="4" x14ac:dyDescent="0.25">
      <c r="A526" s="59" t="s">
        <v>440</v>
      </c>
      <c r="B526" s="72" t="s">
        <v>878</v>
      </c>
      <c r="C526" s="72" t="s">
        <v>880</v>
      </c>
      <c r="D526" s="72" t="s">
        <v>883</v>
      </c>
      <c r="E526" s="72" t="s">
        <v>441</v>
      </c>
      <c r="F526" s="73">
        <v>1098.729</v>
      </c>
      <c r="G526" s="73">
        <v>1014.6195</v>
      </c>
      <c r="H526" s="60">
        <v>0.92344836624863824</v>
      </c>
    </row>
    <row r="527" spans="1:8" outlineLevel="4" x14ac:dyDescent="0.25">
      <c r="A527" s="59" t="s">
        <v>519</v>
      </c>
      <c r="B527" s="72" t="s">
        <v>878</v>
      </c>
      <c r="C527" s="72" t="s">
        <v>880</v>
      </c>
      <c r="D527" s="72" t="s">
        <v>883</v>
      </c>
      <c r="E527" s="72" t="s">
        <v>520</v>
      </c>
      <c r="F527" s="73">
        <v>108.14821000000001</v>
      </c>
      <c r="G527" s="73">
        <v>108.14821000000001</v>
      </c>
      <c r="H527" s="60">
        <v>1</v>
      </c>
    </row>
    <row r="528" spans="1:8" outlineLevel="2" x14ac:dyDescent="0.25">
      <c r="A528" s="59" t="s">
        <v>527</v>
      </c>
      <c r="B528" s="72" t="s">
        <v>878</v>
      </c>
      <c r="C528" s="72" t="s">
        <v>528</v>
      </c>
      <c r="D528" s="72"/>
      <c r="E528" s="72"/>
      <c r="F528" s="73">
        <v>14971.2004</v>
      </c>
      <c r="G528" s="73">
        <v>14771.24878</v>
      </c>
      <c r="H528" s="60">
        <v>0.98664424931483785</v>
      </c>
    </row>
    <row r="529" spans="1:8" ht="51" outlineLevel="3" x14ac:dyDescent="0.25">
      <c r="A529" s="59" t="s">
        <v>884</v>
      </c>
      <c r="B529" s="72" t="s">
        <v>878</v>
      </c>
      <c r="C529" s="72" t="s">
        <v>528</v>
      </c>
      <c r="D529" s="72" t="s">
        <v>885</v>
      </c>
      <c r="E529" s="72"/>
      <c r="F529" s="73">
        <v>438</v>
      </c>
      <c r="G529" s="73">
        <v>438</v>
      </c>
      <c r="H529" s="60">
        <v>1</v>
      </c>
    </row>
    <row r="530" spans="1:8" ht="25.5" outlineLevel="4" x14ac:dyDescent="0.25">
      <c r="A530" s="59" t="s">
        <v>539</v>
      </c>
      <c r="B530" s="72" t="s">
        <v>878</v>
      </c>
      <c r="C530" s="72" t="s">
        <v>528</v>
      </c>
      <c r="D530" s="72" t="s">
        <v>885</v>
      </c>
      <c r="E530" s="72" t="s">
        <v>540</v>
      </c>
      <c r="F530" s="73">
        <v>332.16</v>
      </c>
      <c r="G530" s="73">
        <v>332.16</v>
      </c>
      <c r="H530" s="60">
        <v>1</v>
      </c>
    </row>
    <row r="531" spans="1:8" ht="51" outlineLevel="4" x14ac:dyDescent="0.25">
      <c r="A531" s="59" t="s">
        <v>541</v>
      </c>
      <c r="B531" s="72" t="s">
        <v>878</v>
      </c>
      <c r="C531" s="72" t="s">
        <v>528</v>
      </c>
      <c r="D531" s="72" t="s">
        <v>885</v>
      </c>
      <c r="E531" s="72" t="s">
        <v>542</v>
      </c>
      <c r="F531" s="73">
        <v>100.31</v>
      </c>
      <c r="G531" s="73">
        <v>100.31</v>
      </c>
      <c r="H531" s="60">
        <v>1</v>
      </c>
    </row>
    <row r="532" spans="1:8" ht="38.25" outlineLevel="4" x14ac:dyDescent="0.25">
      <c r="A532" s="59" t="s">
        <v>440</v>
      </c>
      <c r="B532" s="72" t="s">
        <v>878</v>
      </c>
      <c r="C532" s="72" t="s">
        <v>528</v>
      </c>
      <c r="D532" s="72" t="s">
        <v>885</v>
      </c>
      <c r="E532" s="72" t="s">
        <v>441</v>
      </c>
      <c r="F532" s="73">
        <v>5.53</v>
      </c>
      <c r="G532" s="73">
        <v>5.53</v>
      </c>
      <c r="H532" s="60">
        <v>1</v>
      </c>
    </row>
    <row r="533" spans="1:8" outlineLevel="3" x14ac:dyDescent="0.25">
      <c r="A533" s="59" t="s">
        <v>521</v>
      </c>
      <c r="B533" s="72" t="s">
        <v>878</v>
      </c>
      <c r="C533" s="72" t="s">
        <v>528</v>
      </c>
      <c r="D533" s="72" t="s">
        <v>522</v>
      </c>
      <c r="E533" s="72"/>
      <c r="F533" s="73">
        <v>500</v>
      </c>
      <c r="G533" s="73">
        <v>449.93799999999999</v>
      </c>
      <c r="H533" s="60">
        <v>0.89987600000000001</v>
      </c>
    </row>
    <row r="534" spans="1:8" ht="38.25" outlineLevel="4" x14ac:dyDescent="0.25">
      <c r="A534" s="59" t="s">
        <v>886</v>
      </c>
      <c r="B534" s="72" t="s">
        <v>878</v>
      </c>
      <c r="C534" s="72" t="s">
        <v>528</v>
      </c>
      <c r="D534" s="72" t="s">
        <v>522</v>
      </c>
      <c r="E534" s="72" t="s">
        <v>887</v>
      </c>
      <c r="F534" s="73">
        <v>500</v>
      </c>
      <c r="G534" s="73">
        <v>449.93799999999999</v>
      </c>
      <c r="H534" s="60">
        <v>0.89987600000000001</v>
      </c>
    </row>
    <row r="535" spans="1:8" ht="38.25" outlineLevel="3" x14ac:dyDescent="0.25">
      <c r="A535" s="59" t="s">
        <v>725</v>
      </c>
      <c r="B535" s="72" t="s">
        <v>878</v>
      </c>
      <c r="C535" s="72" t="s">
        <v>528</v>
      </c>
      <c r="D535" s="72" t="s">
        <v>888</v>
      </c>
      <c r="E535" s="72"/>
      <c r="F535" s="73">
        <v>58.4</v>
      </c>
      <c r="G535" s="73">
        <v>58.4</v>
      </c>
      <c r="H535" s="60">
        <v>1</v>
      </c>
    </row>
    <row r="536" spans="1:8" ht="38.25" outlineLevel="4" x14ac:dyDescent="0.25">
      <c r="A536" s="59" t="s">
        <v>440</v>
      </c>
      <c r="B536" s="72" t="s">
        <v>878</v>
      </c>
      <c r="C536" s="72" t="s">
        <v>528</v>
      </c>
      <c r="D536" s="72" t="s">
        <v>888</v>
      </c>
      <c r="E536" s="72" t="s">
        <v>441</v>
      </c>
      <c r="F536" s="73">
        <v>58.4</v>
      </c>
      <c r="G536" s="73">
        <v>58.4</v>
      </c>
      <c r="H536" s="60">
        <v>1</v>
      </c>
    </row>
    <row r="537" spans="1:8" ht="89.25" outlineLevel="3" x14ac:dyDescent="0.25">
      <c r="A537" s="59" t="s">
        <v>889</v>
      </c>
      <c r="B537" s="72" t="s">
        <v>878</v>
      </c>
      <c r="C537" s="72" t="s">
        <v>528</v>
      </c>
      <c r="D537" s="72" t="s">
        <v>890</v>
      </c>
      <c r="E537" s="72"/>
      <c r="F537" s="73">
        <v>667</v>
      </c>
      <c r="G537" s="73">
        <v>667</v>
      </c>
      <c r="H537" s="60">
        <v>1</v>
      </c>
    </row>
    <row r="538" spans="1:8" ht="25.5" outlineLevel="4" x14ac:dyDescent="0.25">
      <c r="A538" s="59" t="s">
        <v>539</v>
      </c>
      <c r="B538" s="72" t="s">
        <v>878</v>
      </c>
      <c r="C538" s="72" t="s">
        <v>528</v>
      </c>
      <c r="D538" s="72" t="s">
        <v>890</v>
      </c>
      <c r="E538" s="72" t="s">
        <v>540</v>
      </c>
      <c r="F538" s="73">
        <v>486.78800000000001</v>
      </c>
      <c r="G538" s="73">
        <v>486.78800000000001</v>
      </c>
      <c r="H538" s="60">
        <v>1</v>
      </c>
    </row>
    <row r="539" spans="1:8" ht="38.25" outlineLevel="4" x14ac:dyDescent="0.25">
      <c r="A539" s="59" t="s">
        <v>689</v>
      </c>
      <c r="B539" s="72" t="s">
        <v>878</v>
      </c>
      <c r="C539" s="72" t="s">
        <v>528</v>
      </c>
      <c r="D539" s="72" t="s">
        <v>890</v>
      </c>
      <c r="E539" s="72" t="s">
        <v>690</v>
      </c>
      <c r="F539" s="73">
        <v>0.81499999999999995</v>
      </c>
      <c r="G539" s="73">
        <v>0.81499999999999995</v>
      </c>
      <c r="H539" s="60">
        <v>1</v>
      </c>
    </row>
    <row r="540" spans="1:8" ht="51" outlineLevel="4" x14ac:dyDescent="0.25">
      <c r="A540" s="59" t="s">
        <v>541</v>
      </c>
      <c r="B540" s="72" t="s">
        <v>878</v>
      </c>
      <c r="C540" s="72" t="s">
        <v>528</v>
      </c>
      <c r="D540" s="72" t="s">
        <v>890</v>
      </c>
      <c r="E540" s="72" t="s">
        <v>542</v>
      </c>
      <c r="F540" s="73">
        <v>143.21199999999999</v>
      </c>
      <c r="G540" s="73">
        <v>143.21199999999999</v>
      </c>
      <c r="H540" s="60">
        <v>1</v>
      </c>
    </row>
    <row r="541" spans="1:8" ht="38.25" outlineLevel="4" x14ac:dyDescent="0.25">
      <c r="A541" s="59" t="s">
        <v>440</v>
      </c>
      <c r="B541" s="72" t="s">
        <v>878</v>
      </c>
      <c r="C541" s="72" t="s">
        <v>528</v>
      </c>
      <c r="D541" s="72" t="s">
        <v>890</v>
      </c>
      <c r="E541" s="72" t="s">
        <v>441</v>
      </c>
      <c r="F541" s="73">
        <v>36.185000000000002</v>
      </c>
      <c r="G541" s="73">
        <v>36.185000000000002</v>
      </c>
      <c r="H541" s="60">
        <v>1</v>
      </c>
    </row>
    <row r="542" spans="1:8" ht="51" outlineLevel="3" x14ac:dyDescent="0.25">
      <c r="A542" s="59" t="s">
        <v>891</v>
      </c>
      <c r="B542" s="72" t="s">
        <v>878</v>
      </c>
      <c r="C542" s="72" t="s">
        <v>528</v>
      </c>
      <c r="D542" s="72" t="s">
        <v>892</v>
      </c>
      <c r="E542" s="72"/>
      <c r="F542" s="73">
        <v>0.22</v>
      </c>
      <c r="G542" s="73">
        <v>0.22</v>
      </c>
      <c r="H542" s="60">
        <v>1</v>
      </c>
    </row>
    <row r="543" spans="1:8" ht="38.25" outlineLevel="4" x14ac:dyDescent="0.25">
      <c r="A543" s="59" t="s">
        <v>440</v>
      </c>
      <c r="B543" s="72" t="s">
        <v>878</v>
      </c>
      <c r="C543" s="72" t="s">
        <v>528</v>
      </c>
      <c r="D543" s="72" t="s">
        <v>892</v>
      </c>
      <c r="E543" s="72" t="s">
        <v>441</v>
      </c>
      <c r="F543" s="73">
        <v>0.22</v>
      </c>
      <c r="G543" s="73">
        <v>0.22</v>
      </c>
      <c r="H543" s="60">
        <v>1</v>
      </c>
    </row>
    <row r="544" spans="1:8" ht="25.5" outlineLevel="3" x14ac:dyDescent="0.25">
      <c r="A544" s="59" t="s">
        <v>893</v>
      </c>
      <c r="B544" s="72" t="s">
        <v>878</v>
      </c>
      <c r="C544" s="72" t="s">
        <v>528</v>
      </c>
      <c r="D544" s="72" t="s">
        <v>894</v>
      </c>
      <c r="E544" s="72"/>
      <c r="F544" s="73">
        <v>99</v>
      </c>
      <c r="G544" s="73">
        <v>99</v>
      </c>
      <c r="H544" s="60">
        <v>1</v>
      </c>
    </row>
    <row r="545" spans="1:8" ht="38.25" outlineLevel="4" x14ac:dyDescent="0.25">
      <c r="A545" s="59" t="s">
        <v>440</v>
      </c>
      <c r="B545" s="72" t="s">
        <v>878</v>
      </c>
      <c r="C545" s="72" t="s">
        <v>528</v>
      </c>
      <c r="D545" s="72" t="s">
        <v>894</v>
      </c>
      <c r="E545" s="72" t="s">
        <v>441</v>
      </c>
      <c r="F545" s="73">
        <v>99</v>
      </c>
      <c r="G545" s="73">
        <v>99</v>
      </c>
      <c r="H545" s="60">
        <v>1</v>
      </c>
    </row>
    <row r="546" spans="1:8" ht="25.5" outlineLevel="3" x14ac:dyDescent="0.25">
      <c r="A546" s="59" t="s">
        <v>693</v>
      </c>
      <c r="B546" s="72" t="s">
        <v>878</v>
      </c>
      <c r="C546" s="72" t="s">
        <v>528</v>
      </c>
      <c r="D546" s="72" t="s">
        <v>895</v>
      </c>
      <c r="E546" s="72"/>
      <c r="F546" s="73">
        <v>13049.533299999999</v>
      </c>
      <c r="G546" s="73">
        <v>12899.643679999999</v>
      </c>
      <c r="H546" s="60">
        <v>0.98851379458911381</v>
      </c>
    </row>
    <row r="547" spans="1:8" ht="25.5" outlineLevel="4" x14ac:dyDescent="0.25">
      <c r="A547" s="59" t="s">
        <v>539</v>
      </c>
      <c r="B547" s="72" t="s">
        <v>878</v>
      </c>
      <c r="C547" s="72" t="s">
        <v>528</v>
      </c>
      <c r="D547" s="72" t="s">
        <v>895</v>
      </c>
      <c r="E547" s="72" t="s">
        <v>540</v>
      </c>
      <c r="F547" s="73">
        <v>6386.29</v>
      </c>
      <c r="G547" s="73">
        <v>6386.1867499999998</v>
      </c>
      <c r="H547" s="60">
        <v>0.99998383255379886</v>
      </c>
    </row>
    <row r="548" spans="1:8" ht="38.25" outlineLevel="4" x14ac:dyDescent="0.25">
      <c r="A548" s="59" t="s">
        <v>689</v>
      </c>
      <c r="B548" s="72" t="s">
        <v>878</v>
      </c>
      <c r="C548" s="72" t="s">
        <v>528</v>
      </c>
      <c r="D548" s="72" t="s">
        <v>895</v>
      </c>
      <c r="E548" s="72" t="s">
        <v>690</v>
      </c>
      <c r="F548" s="73">
        <v>2.52</v>
      </c>
      <c r="G548" s="73">
        <v>2.3829099999999999</v>
      </c>
      <c r="H548" s="60">
        <v>0.94559920634920636</v>
      </c>
    </row>
    <row r="549" spans="1:8" ht="51" outlineLevel="4" x14ac:dyDescent="0.25">
      <c r="A549" s="59" t="s">
        <v>541</v>
      </c>
      <c r="B549" s="72" t="s">
        <v>878</v>
      </c>
      <c r="C549" s="72" t="s">
        <v>528</v>
      </c>
      <c r="D549" s="72" t="s">
        <v>895</v>
      </c>
      <c r="E549" s="72" t="s">
        <v>542</v>
      </c>
      <c r="F549" s="73">
        <v>2269.8000000000002</v>
      </c>
      <c r="G549" s="73">
        <v>2269.5084200000001</v>
      </c>
      <c r="H549" s="60">
        <v>0.99987153934267337</v>
      </c>
    </row>
    <row r="550" spans="1:8" ht="38.25" outlineLevel="4" x14ac:dyDescent="0.25">
      <c r="A550" s="59" t="s">
        <v>440</v>
      </c>
      <c r="B550" s="72" t="s">
        <v>878</v>
      </c>
      <c r="C550" s="72" t="s">
        <v>528</v>
      </c>
      <c r="D550" s="72" t="s">
        <v>895</v>
      </c>
      <c r="E550" s="72" t="s">
        <v>441</v>
      </c>
      <c r="F550" s="73">
        <v>4336.9233000000004</v>
      </c>
      <c r="G550" s="73">
        <v>4189.4146600000004</v>
      </c>
      <c r="H550" s="60">
        <v>0.96598772221772977</v>
      </c>
    </row>
    <row r="551" spans="1:8" ht="25.5" outlineLevel="4" x14ac:dyDescent="0.25">
      <c r="A551" s="59" t="s">
        <v>695</v>
      </c>
      <c r="B551" s="72" t="s">
        <v>878</v>
      </c>
      <c r="C551" s="72" t="s">
        <v>528</v>
      </c>
      <c r="D551" s="72" t="s">
        <v>895</v>
      </c>
      <c r="E551" s="72" t="s">
        <v>696</v>
      </c>
      <c r="F551" s="73">
        <v>28.841000000000001</v>
      </c>
      <c r="G551" s="73">
        <v>28.841000000000001</v>
      </c>
      <c r="H551" s="60">
        <v>1</v>
      </c>
    </row>
    <row r="552" spans="1:8" ht="25.5" outlineLevel="4" x14ac:dyDescent="0.25">
      <c r="A552" s="59" t="s">
        <v>697</v>
      </c>
      <c r="B552" s="72" t="s">
        <v>878</v>
      </c>
      <c r="C552" s="72" t="s">
        <v>528</v>
      </c>
      <c r="D552" s="72" t="s">
        <v>895</v>
      </c>
      <c r="E552" s="72" t="s">
        <v>698</v>
      </c>
      <c r="F552" s="73">
        <v>11.367000000000001</v>
      </c>
      <c r="G552" s="73">
        <v>11.367000000000001</v>
      </c>
      <c r="H552" s="60">
        <v>1</v>
      </c>
    </row>
    <row r="553" spans="1:8" outlineLevel="4" x14ac:dyDescent="0.25">
      <c r="A553" s="59" t="s">
        <v>519</v>
      </c>
      <c r="B553" s="72" t="s">
        <v>878</v>
      </c>
      <c r="C553" s="72" t="s">
        <v>528</v>
      </c>
      <c r="D553" s="72" t="s">
        <v>895</v>
      </c>
      <c r="E553" s="72" t="s">
        <v>520</v>
      </c>
      <c r="F553" s="73">
        <v>13.792</v>
      </c>
      <c r="G553" s="73">
        <v>11.94294</v>
      </c>
      <c r="H553" s="60">
        <v>0.86593242459396746</v>
      </c>
    </row>
    <row r="554" spans="1:8" ht="25.5" outlineLevel="3" x14ac:dyDescent="0.25">
      <c r="A554" s="59" t="s">
        <v>896</v>
      </c>
      <c r="B554" s="72" t="s">
        <v>878</v>
      </c>
      <c r="C554" s="72" t="s">
        <v>528</v>
      </c>
      <c r="D554" s="72" t="s">
        <v>897</v>
      </c>
      <c r="E554" s="72"/>
      <c r="F554" s="73">
        <v>147.94999999999999</v>
      </c>
      <c r="G554" s="73">
        <v>147.94999999999999</v>
      </c>
      <c r="H554" s="60">
        <v>1</v>
      </c>
    </row>
    <row r="555" spans="1:8" ht="38.25" outlineLevel="4" x14ac:dyDescent="0.25">
      <c r="A555" s="59" t="s">
        <v>440</v>
      </c>
      <c r="B555" s="72" t="s">
        <v>878</v>
      </c>
      <c r="C555" s="72" t="s">
        <v>528</v>
      </c>
      <c r="D555" s="72" t="s">
        <v>897</v>
      </c>
      <c r="E555" s="72" t="s">
        <v>441</v>
      </c>
      <c r="F555" s="73">
        <v>47.95</v>
      </c>
      <c r="G555" s="73">
        <v>47.95</v>
      </c>
      <c r="H555" s="60">
        <v>1</v>
      </c>
    </row>
    <row r="556" spans="1:8" outlineLevel="4" x14ac:dyDescent="0.25">
      <c r="A556" s="59" t="s">
        <v>898</v>
      </c>
      <c r="B556" s="72" t="s">
        <v>878</v>
      </c>
      <c r="C556" s="72" t="s">
        <v>528</v>
      </c>
      <c r="D556" s="72" t="s">
        <v>897</v>
      </c>
      <c r="E556" s="72" t="s">
        <v>899</v>
      </c>
      <c r="F556" s="73">
        <v>100</v>
      </c>
      <c r="G556" s="73">
        <v>100</v>
      </c>
      <c r="H556" s="60">
        <v>1</v>
      </c>
    </row>
    <row r="557" spans="1:8" ht="25.5" outlineLevel="3" x14ac:dyDescent="0.25">
      <c r="A557" s="59" t="s">
        <v>529</v>
      </c>
      <c r="B557" s="72" t="s">
        <v>878</v>
      </c>
      <c r="C557" s="72" t="s">
        <v>528</v>
      </c>
      <c r="D557" s="72" t="s">
        <v>530</v>
      </c>
      <c r="E557" s="72"/>
      <c r="F557" s="73">
        <v>11.097099999999999</v>
      </c>
      <c r="G557" s="73">
        <v>11.097099999999999</v>
      </c>
      <c r="H557" s="60">
        <v>1</v>
      </c>
    </row>
    <row r="558" spans="1:8" ht="38.25" outlineLevel="4" x14ac:dyDescent="0.25">
      <c r="A558" s="59" t="s">
        <v>531</v>
      </c>
      <c r="B558" s="72" t="s">
        <v>878</v>
      </c>
      <c r="C558" s="72" t="s">
        <v>528</v>
      </c>
      <c r="D558" s="72" t="s">
        <v>530</v>
      </c>
      <c r="E558" s="72" t="s">
        <v>532</v>
      </c>
      <c r="F558" s="73">
        <v>11.097099999999999</v>
      </c>
      <c r="G558" s="73">
        <v>11.097099999999999</v>
      </c>
      <c r="H558" s="60">
        <v>1</v>
      </c>
    </row>
    <row r="559" spans="1:8" outlineLevel="1" x14ac:dyDescent="0.25">
      <c r="A559" s="59" t="s">
        <v>900</v>
      </c>
      <c r="B559" s="72" t="s">
        <v>878</v>
      </c>
      <c r="C559" s="72" t="s">
        <v>901</v>
      </c>
      <c r="D559" s="72"/>
      <c r="E559" s="72"/>
      <c r="F559" s="73">
        <v>735.9</v>
      </c>
      <c r="G559" s="73">
        <v>735.9</v>
      </c>
      <c r="H559" s="60">
        <v>1</v>
      </c>
    </row>
    <row r="560" spans="1:8" ht="25.5" outlineLevel="2" x14ac:dyDescent="0.25">
      <c r="A560" s="59" t="s">
        <v>902</v>
      </c>
      <c r="B560" s="72" t="s">
        <v>878</v>
      </c>
      <c r="C560" s="72" t="s">
        <v>903</v>
      </c>
      <c r="D560" s="72"/>
      <c r="E560" s="72"/>
      <c r="F560" s="73">
        <v>735.9</v>
      </c>
      <c r="G560" s="73">
        <v>735.9</v>
      </c>
      <c r="H560" s="60">
        <v>1</v>
      </c>
    </row>
    <row r="561" spans="1:8" ht="38.25" outlineLevel="3" x14ac:dyDescent="0.25">
      <c r="A561" s="59" t="s">
        <v>904</v>
      </c>
      <c r="B561" s="72" t="s">
        <v>878</v>
      </c>
      <c r="C561" s="72" t="s">
        <v>903</v>
      </c>
      <c r="D561" s="72" t="s">
        <v>905</v>
      </c>
      <c r="E561" s="72"/>
      <c r="F561" s="73">
        <v>735.9</v>
      </c>
      <c r="G561" s="73">
        <v>735.9</v>
      </c>
      <c r="H561" s="60">
        <v>1</v>
      </c>
    </row>
    <row r="562" spans="1:8" ht="25.5" outlineLevel="4" x14ac:dyDescent="0.25">
      <c r="A562" s="59" t="s">
        <v>539</v>
      </c>
      <c r="B562" s="72" t="s">
        <v>878</v>
      </c>
      <c r="C562" s="72" t="s">
        <v>903</v>
      </c>
      <c r="D562" s="72" t="s">
        <v>905</v>
      </c>
      <c r="E562" s="72" t="s">
        <v>540</v>
      </c>
      <c r="F562" s="73">
        <v>530.4</v>
      </c>
      <c r="G562" s="73">
        <v>530.4</v>
      </c>
      <c r="H562" s="60">
        <v>1</v>
      </c>
    </row>
    <row r="563" spans="1:8" ht="51" outlineLevel="4" x14ac:dyDescent="0.25">
      <c r="A563" s="59" t="s">
        <v>541</v>
      </c>
      <c r="B563" s="72" t="s">
        <v>878</v>
      </c>
      <c r="C563" s="72" t="s">
        <v>903</v>
      </c>
      <c r="D563" s="72" t="s">
        <v>905</v>
      </c>
      <c r="E563" s="72" t="s">
        <v>542</v>
      </c>
      <c r="F563" s="73">
        <v>160.19999999999999</v>
      </c>
      <c r="G563" s="73">
        <v>160.19999999999999</v>
      </c>
      <c r="H563" s="60">
        <v>1</v>
      </c>
    </row>
    <row r="564" spans="1:8" ht="38.25" outlineLevel="4" x14ac:dyDescent="0.25">
      <c r="A564" s="59" t="s">
        <v>440</v>
      </c>
      <c r="B564" s="72" t="s">
        <v>878</v>
      </c>
      <c r="C564" s="72" t="s">
        <v>903</v>
      </c>
      <c r="D564" s="72" t="s">
        <v>905</v>
      </c>
      <c r="E564" s="72" t="s">
        <v>441</v>
      </c>
      <c r="F564" s="73">
        <v>45.3</v>
      </c>
      <c r="G564" s="73">
        <v>45.3</v>
      </c>
      <c r="H564" s="60">
        <v>1</v>
      </c>
    </row>
    <row r="565" spans="1:8" outlineLevel="1" x14ac:dyDescent="0.25">
      <c r="A565" s="59" t="s">
        <v>545</v>
      </c>
      <c r="B565" s="72" t="s">
        <v>878</v>
      </c>
      <c r="C565" s="72" t="s">
        <v>546</v>
      </c>
      <c r="D565" s="72"/>
      <c r="E565" s="72"/>
      <c r="F565" s="73">
        <v>422.40519999999998</v>
      </c>
      <c r="G565" s="73">
        <v>422.40519999999998</v>
      </c>
      <c r="H565" s="60">
        <v>1</v>
      </c>
    </row>
    <row r="566" spans="1:8" outlineLevel="2" x14ac:dyDescent="0.25">
      <c r="A566" s="59" t="s">
        <v>906</v>
      </c>
      <c r="B566" s="72" t="s">
        <v>878</v>
      </c>
      <c r="C566" s="72" t="s">
        <v>907</v>
      </c>
      <c r="D566" s="72"/>
      <c r="E566" s="72"/>
      <c r="F566" s="73">
        <v>404.85520000000002</v>
      </c>
      <c r="G566" s="73">
        <v>404.85520000000002</v>
      </c>
      <c r="H566" s="60">
        <v>1</v>
      </c>
    </row>
    <row r="567" spans="1:8" ht="25.5" outlineLevel="3" x14ac:dyDescent="0.25">
      <c r="A567" s="59" t="s">
        <v>529</v>
      </c>
      <c r="B567" s="72" t="s">
        <v>878</v>
      </c>
      <c r="C567" s="72" t="s">
        <v>907</v>
      </c>
      <c r="D567" s="72" t="s">
        <v>530</v>
      </c>
      <c r="E567" s="72"/>
      <c r="F567" s="73">
        <v>404.85520000000002</v>
      </c>
      <c r="G567" s="73">
        <v>404.85520000000002</v>
      </c>
      <c r="H567" s="60">
        <v>1</v>
      </c>
    </row>
    <row r="568" spans="1:8" ht="38.25" outlineLevel="4" x14ac:dyDescent="0.25">
      <c r="A568" s="59" t="s">
        <v>440</v>
      </c>
      <c r="B568" s="72" t="s">
        <v>878</v>
      </c>
      <c r="C568" s="72" t="s">
        <v>907</v>
      </c>
      <c r="D568" s="72" t="s">
        <v>530</v>
      </c>
      <c r="E568" s="72" t="s">
        <v>441</v>
      </c>
      <c r="F568" s="73">
        <v>404.85520000000002</v>
      </c>
      <c r="G568" s="73">
        <v>404.85520000000002</v>
      </c>
      <c r="H568" s="60">
        <v>1</v>
      </c>
    </row>
    <row r="569" spans="1:8" ht="25.5" outlineLevel="2" x14ac:dyDescent="0.25">
      <c r="A569" s="59" t="s">
        <v>563</v>
      </c>
      <c r="B569" s="72" t="s">
        <v>878</v>
      </c>
      <c r="C569" s="72" t="s">
        <v>564</v>
      </c>
      <c r="D569" s="72"/>
      <c r="E569" s="72"/>
      <c r="F569" s="73">
        <v>17.55</v>
      </c>
      <c r="G569" s="73">
        <v>17.55</v>
      </c>
      <c r="H569" s="60">
        <v>1</v>
      </c>
    </row>
    <row r="570" spans="1:8" ht="63.75" outlineLevel="3" x14ac:dyDescent="0.25">
      <c r="A570" s="59" t="s">
        <v>908</v>
      </c>
      <c r="B570" s="72" t="s">
        <v>878</v>
      </c>
      <c r="C570" s="72" t="s">
        <v>564</v>
      </c>
      <c r="D570" s="72" t="s">
        <v>909</v>
      </c>
      <c r="E570" s="72"/>
      <c r="F570" s="73">
        <v>17.55</v>
      </c>
      <c r="G570" s="73">
        <v>17.55</v>
      </c>
      <c r="H570" s="60">
        <v>1</v>
      </c>
    </row>
    <row r="571" spans="1:8" ht="38.25" outlineLevel="4" x14ac:dyDescent="0.25">
      <c r="A571" s="59" t="s">
        <v>440</v>
      </c>
      <c r="B571" s="72" t="s">
        <v>878</v>
      </c>
      <c r="C571" s="72" t="s">
        <v>564</v>
      </c>
      <c r="D571" s="72" t="s">
        <v>909</v>
      </c>
      <c r="E571" s="72" t="s">
        <v>441</v>
      </c>
      <c r="F571" s="73">
        <v>17.55</v>
      </c>
      <c r="G571" s="73">
        <v>17.55</v>
      </c>
      <c r="H571" s="60">
        <v>1</v>
      </c>
    </row>
    <row r="572" spans="1:8" outlineLevel="1" x14ac:dyDescent="0.25">
      <c r="A572" s="59" t="s">
        <v>434</v>
      </c>
      <c r="B572" s="72" t="s">
        <v>878</v>
      </c>
      <c r="C572" s="72" t="s">
        <v>435</v>
      </c>
      <c r="D572" s="72"/>
      <c r="E572" s="72"/>
      <c r="F572" s="73">
        <v>772.06061</v>
      </c>
      <c r="G572" s="73">
        <v>689.75860999999998</v>
      </c>
      <c r="H572" s="60">
        <v>0.89339956094897788</v>
      </c>
    </row>
    <row r="573" spans="1:8" outlineLevel="2" x14ac:dyDescent="0.25">
      <c r="A573" s="59" t="s">
        <v>758</v>
      </c>
      <c r="B573" s="72" t="s">
        <v>878</v>
      </c>
      <c r="C573" s="72" t="s">
        <v>759</v>
      </c>
      <c r="D573" s="72"/>
      <c r="E573" s="72"/>
      <c r="F573" s="73">
        <v>356.95796000000001</v>
      </c>
      <c r="G573" s="73">
        <v>321.30596000000003</v>
      </c>
      <c r="H573" s="60">
        <v>0.90012269231928599</v>
      </c>
    </row>
    <row r="574" spans="1:8" ht="38.25" outlineLevel="3" x14ac:dyDescent="0.25">
      <c r="A574" s="59" t="s">
        <v>910</v>
      </c>
      <c r="B574" s="72" t="s">
        <v>878</v>
      </c>
      <c r="C574" s="72" t="s">
        <v>759</v>
      </c>
      <c r="D574" s="72" t="s">
        <v>911</v>
      </c>
      <c r="E574" s="72"/>
      <c r="F574" s="73">
        <v>142</v>
      </c>
      <c r="G574" s="73">
        <v>142</v>
      </c>
      <c r="H574" s="60">
        <v>1</v>
      </c>
    </row>
    <row r="575" spans="1:8" ht="63.75" outlineLevel="4" x14ac:dyDescent="0.25">
      <c r="A575" s="59" t="s">
        <v>619</v>
      </c>
      <c r="B575" s="72" t="s">
        <v>878</v>
      </c>
      <c r="C575" s="72" t="s">
        <v>759</v>
      </c>
      <c r="D575" s="72" t="s">
        <v>911</v>
      </c>
      <c r="E575" s="72" t="s">
        <v>620</v>
      </c>
      <c r="F575" s="73">
        <v>142</v>
      </c>
      <c r="G575" s="73">
        <v>142</v>
      </c>
      <c r="H575" s="60">
        <v>1</v>
      </c>
    </row>
    <row r="576" spans="1:8" ht="38.25" outlineLevel="3" x14ac:dyDescent="0.25">
      <c r="A576" s="59" t="s">
        <v>912</v>
      </c>
      <c r="B576" s="72" t="s">
        <v>878</v>
      </c>
      <c r="C576" s="72" t="s">
        <v>759</v>
      </c>
      <c r="D576" s="72" t="s">
        <v>913</v>
      </c>
      <c r="E576" s="72"/>
      <c r="F576" s="73">
        <v>122.188</v>
      </c>
      <c r="G576" s="73">
        <v>86.536000000000001</v>
      </c>
      <c r="H576" s="60">
        <v>0.70822011981536648</v>
      </c>
    </row>
    <row r="577" spans="1:8" ht="63.75" outlineLevel="4" x14ac:dyDescent="0.25">
      <c r="A577" s="59" t="s">
        <v>619</v>
      </c>
      <c r="B577" s="72" t="s">
        <v>878</v>
      </c>
      <c r="C577" s="72" t="s">
        <v>759</v>
      </c>
      <c r="D577" s="72" t="s">
        <v>913</v>
      </c>
      <c r="E577" s="72" t="s">
        <v>620</v>
      </c>
      <c r="F577" s="73">
        <v>122.188</v>
      </c>
      <c r="G577" s="73">
        <v>86.536000000000001</v>
      </c>
      <c r="H577" s="60">
        <v>0.70822011981536648</v>
      </c>
    </row>
    <row r="578" spans="1:8" ht="25.5" outlineLevel="3" x14ac:dyDescent="0.25">
      <c r="A578" s="59" t="s">
        <v>914</v>
      </c>
      <c r="B578" s="72" t="s">
        <v>878</v>
      </c>
      <c r="C578" s="72" t="s">
        <v>759</v>
      </c>
      <c r="D578" s="72" t="s">
        <v>915</v>
      </c>
      <c r="E578" s="72"/>
      <c r="F578" s="73">
        <v>92.769959999999998</v>
      </c>
      <c r="G578" s="73">
        <v>92.769959999999998</v>
      </c>
      <c r="H578" s="60">
        <v>1</v>
      </c>
    </row>
    <row r="579" spans="1:8" ht="63.75" outlineLevel="4" x14ac:dyDescent="0.25">
      <c r="A579" s="59" t="s">
        <v>619</v>
      </c>
      <c r="B579" s="72" t="s">
        <v>878</v>
      </c>
      <c r="C579" s="72" t="s">
        <v>759</v>
      </c>
      <c r="D579" s="72" t="s">
        <v>915</v>
      </c>
      <c r="E579" s="72" t="s">
        <v>620</v>
      </c>
      <c r="F579" s="73">
        <v>92.769959999999998</v>
      </c>
      <c r="G579" s="73">
        <v>92.769959999999998</v>
      </c>
      <c r="H579" s="60">
        <v>1</v>
      </c>
    </row>
    <row r="580" spans="1:8" outlineLevel="2" x14ac:dyDescent="0.25">
      <c r="A580" s="59" t="s">
        <v>436</v>
      </c>
      <c r="B580" s="72" t="s">
        <v>878</v>
      </c>
      <c r="C580" s="72" t="s">
        <v>437</v>
      </c>
      <c r="D580" s="72"/>
      <c r="E580" s="72"/>
      <c r="F580" s="73">
        <v>93.987650000000002</v>
      </c>
      <c r="G580" s="73">
        <v>47.337649999999996</v>
      </c>
      <c r="H580" s="60">
        <v>0.50365819339030182</v>
      </c>
    </row>
    <row r="581" spans="1:8" ht="38.25" outlineLevel="3" x14ac:dyDescent="0.25">
      <c r="A581" s="59" t="s">
        <v>792</v>
      </c>
      <c r="B581" s="72" t="s">
        <v>878</v>
      </c>
      <c r="C581" s="72" t="s">
        <v>437</v>
      </c>
      <c r="D581" s="72" t="s">
        <v>793</v>
      </c>
      <c r="E581" s="72"/>
      <c r="F581" s="73">
        <v>67.31165</v>
      </c>
      <c r="G581" s="73">
        <v>20.661650000000002</v>
      </c>
      <c r="H581" s="60">
        <v>0.30695503675812436</v>
      </c>
    </row>
    <row r="582" spans="1:8" ht="38.25" outlineLevel="4" x14ac:dyDescent="0.25">
      <c r="A582" s="59" t="s">
        <v>440</v>
      </c>
      <c r="B582" s="72" t="s">
        <v>878</v>
      </c>
      <c r="C582" s="72" t="s">
        <v>437</v>
      </c>
      <c r="D582" s="72" t="s">
        <v>793</v>
      </c>
      <c r="E582" s="72" t="s">
        <v>441</v>
      </c>
      <c r="F582" s="73">
        <v>67.31165</v>
      </c>
      <c r="G582" s="73">
        <v>20.661650000000002</v>
      </c>
      <c r="H582" s="60">
        <v>0.30695503675812436</v>
      </c>
    </row>
    <row r="583" spans="1:8" ht="38.25" outlineLevel="3" x14ac:dyDescent="0.25">
      <c r="A583" s="59" t="s">
        <v>916</v>
      </c>
      <c r="B583" s="72" t="s">
        <v>878</v>
      </c>
      <c r="C583" s="72" t="s">
        <v>437</v>
      </c>
      <c r="D583" s="72" t="s">
        <v>917</v>
      </c>
      <c r="E583" s="72"/>
      <c r="F583" s="73">
        <v>26.675999999999998</v>
      </c>
      <c r="G583" s="73">
        <v>26.675999999999998</v>
      </c>
      <c r="H583" s="60">
        <v>1</v>
      </c>
    </row>
    <row r="584" spans="1:8" ht="38.25" outlineLevel="4" x14ac:dyDescent="0.25">
      <c r="A584" s="59" t="s">
        <v>440</v>
      </c>
      <c r="B584" s="72" t="s">
        <v>878</v>
      </c>
      <c r="C584" s="72" t="s">
        <v>437</v>
      </c>
      <c r="D584" s="72" t="s">
        <v>917</v>
      </c>
      <c r="E584" s="72" t="s">
        <v>441</v>
      </c>
      <c r="F584" s="73">
        <v>26.675999999999998</v>
      </c>
      <c r="G584" s="73">
        <v>26.675999999999998</v>
      </c>
      <c r="H584" s="60">
        <v>1</v>
      </c>
    </row>
    <row r="585" spans="1:8" outlineLevel="2" x14ac:dyDescent="0.25">
      <c r="A585" s="59" t="s">
        <v>918</v>
      </c>
      <c r="B585" s="72" t="s">
        <v>878</v>
      </c>
      <c r="C585" s="72" t="s">
        <v>919</v>
      </c>
      <c r="D585" s="72"/>
      <c r="E585" s="72"/>
      <c r="F585" s="73">
        <v>321.11500000000001</v>
      </c>
      <c r="G585" s="73">
        <v>321.11500000000001</v>
      </c>
      <c r="H585" s="60">
        <v>1</v>
      </c>
    </row>
    <row r="586" spans="1:8" ht="38.25" outlineLevel="3" x14ac:dyDescent="0.25">
      <c r="A586" s="59" t="s">
        <v>920</v>
      </c>
      <c r="B586" s="72" t="s">
        <v>878</v>
      </c>
      <c r="C586" s="72" t="s">
        <v>919</v>
      </c>
      <c r="D586" s="72" t="s">
        <v>921</v>
      </c>
      <c r="E586" s="72"/>
      <c r="F586" s="73">
        <v>321.11500000000001</v>
      </c>
      <c r="G586" s="73">
        <v>321.11500000000001</v>
      </c>
      <c r="H586" s="60">
        <v>1</v>
      </c>
    </row>
    <row r="587" spans="1:8" ht="38.25" outlineLevel="4" x14ac:dyDescent="0.25">
      <c r="A587" s="59" t="s">
        <v>440</v>
      </c>
      <c r="B587" s="72" t="s">
        <v>878</v>
      </c>
      <c r="C587" s="72" t="s">
        <v>919</v>
      </c>
      <c r="D587" s="72" t="s">
        <v>921</v>
      </c>
      <c r="E587" s="72" t="s">
        <v>441</v>
      </c>
      <c r="F587" s="73">
        <v>165.11500000000001</v>
      </c>
      <c r="G587" s="73">
        <v>165.11500000000001</v>
      </c>
      <c r="H587" s="60">
        <v>1</v>
      </c>
    </row>
    <row r="588" spans="1:8" outlineLevel="4" x14ac:dyDescent="0.25">
      <c r="A588" s="59" t="s">
        <v>898</v>
      </c>
      <c r="B588" s="72" t="s">
        <v>878</v>
      </c>
      <c r="C588" s="72" t="s">
        <v>919</v>
      </c>
      <c r="D588" s="72" t="s">
        <v>921</v>
      </c>
      <c r="E588" s="72" t="s">
        <v>899</v>
      </c>
      <c r="F588" s="73">
        <v>156</v>
      </c>
      <c r="G588" s="73">
        <v>156</v>
      </c>
      <c r="H588" s="60">
        <v>1</v>
      </c>
    </row>
    <row r="589" spans="1:8" outlineLevel="1" x14ac:dyDescent="0.25">
      <c r="A589" s="59" t="s">
        <v>699</v>
      </c>
      <c r="B589" s="72" t="s">
        <v>878</v>
      </c>
      <c r="C589" s="72" t="s">
        <v>700</v>
      </c>
      <c r="D589" s="72"/>
      <c r="E589" s="72"/>
      <c r="F589" s="73">
        <v>572.36663999999996</v>
      </c>
      <c r="G589" s="73">
        <v>512.36663999999996</v>
      </c>
      <c r="H589" s="60">
        <v>0.89517208759755806</v>
      </c>
    </row>
    <row r="590" spans="1:8" outlineLevel="2" x14ac:dyDescent="0.25">
      <c r="A590" s="59" t="s">
        <v>701</v>
      </c>
      <c r="B590" s="72" t="s">
        <v>878</v>
      </c>
      <c r="C590" s="72" t="s">
        <v>702</v>
      </c>
      <c r="D590" s="72"/>
      <c r="E590" s="72"/>
      <c r="F590" s="73">
        <v>572.36663999999996</v>
      </c>
      <c r="G590" s="73">
        <v>512.36663999999996</v>
      </c>
      <c r="H590" s="60">
        <v>0.89517208759755806</v>
      </c>
    </row>
    <row r="591" spans="1:8" ht="63.75" outlineLevel="3" x14ac:dyDescent="0.25">
      <c r="A591" s="59" t="s">
        <v>794</v>
      </c>
      <c r="B591" s="72" t="s">
        <v>878</v>
      </c>
      <c r="C591" s="72" t="s">
        <v>702</v>
      </c>
      <c r="D591" s="72" t="s">
        <v>795</v>
      </c>
      <c r="E591" s="72"/>
      <c r="F591" s="73">
        <v>111.3</v>
      </c>
      <c r="G591" s="73">
        <v>111.3</v>
      </c>
      <c r="H591" s="60">
        <v>1</v>
      </c>
    </row>
    <row r="592" spans="1:8" ht="38.25" outlineLevel="4" x14ac:dyDescent="0.25">
      <c r="A592" s="59" t="s">
        <v>440</v>
      </c>
      <c r="B592" s="72" t="s">
        <v>878</v>
      </c>
      <c r="C592" s="72" t="s">
        <v>702</v>
      </c>
      <c r="D592" s="72" t="s">
        <v>795</v>
      </c>
      <c r="E592" s="72" t="s">
        <v>441</v>
      </c>
      <c r="F592" s="73">
        <v>111.3</v>
      </c>
      <c r="G592" s="73">
        <v>111.3</v>
      </c>
      <c r="H592" s="60">
        <v>1</v>
      </c>
    </row>
    <row r="593" spans="1:8" ht="38.25" outlineLevel="3" x14ac:dyDescent="0.25">
      <c r="A593" s="59" t="s">
        <v>797</v>
      </c>
      <c r="B593" s="72" t="s">
        <v>878</v>
      </c>
      <c r="C593" s="72" t="s">
        <v>702</v>
      </c>
      <c r="D593" s="72" t="s">
        <v>798</v>
      </c>
      <c r="E593" s="72"/>
      <c r="F593" s="73">
        <v>441.06664000000001</v>
      </c>
      <c r="G593" s="73">
        <v>381.06664000000001</v>
      </c>
      <c r="H593" s="60">
        <v>0.86396613445986303</v>
      </c>
    </row>
    <row r="594" spans="1:8" ht="38.25" outlineLevel="4" x14ac:dyDescent="0.25">
      <c r="A594" s="59" t="s">
        <v>440</v>
      </c>
      <c r="B594" s="72" t="s">
        <v>878</v>
      </c>
      <c r="C594" s="72" t="s">
        <v>702</v>
      </c>
      <c r="D594" s="72" t="s">
        <v>798</v>
      </c>
      <c r="E594" s="72" t="s">
        <v>441</v>
      </c>
      <c r="F594" s="73">
        <v>441.06664000000001</v>
      </c>
      <c r="G594" s="73">
        <v>381.06664000000001</v>
      </c>
      <c r="H594" s="60">
        <v>0.86396613445986303</v>
      </c>
    </row>
    <row r="595" spans="1:8" ht="38.25" outlineLevel="3" x14ac:dyDescent="0.25">
      <c r="A595" s="59" t="s">
        <v>801</v>
      </c>
      <c r="B595" s="72" t="s">
        <v>878</v>
      </c>
      <c r="C595" s="72" t="s">
        <v>702</v>
      </c>
      <c r="D595" s="72" t="s">
        <v>802</v>
      </c>
      <c r="E595" s="72"/>
      <c r="F595" s="73">
        <v>20</v>
      </c>
      <c r="G595" s="73">
        <v>20</v>
      </c>
      <c r="H595" s="60">
        <v>1</v>
      </c>
    </row>
    <row r="596" spans="1:8" ht="38.25" outlineLevel="4" x14ac:dyDescent="0.25">
      <c r="A596" s="59" t="s">
        <v>440</v>
      </c>
      <c r="B596" s="72" t="s">
        <v>878</v>
      </c>
      <c r="C596" s="72" t="s">
        <v>702</v>
      </c>
      <c r="D596" s="72" t="s">
        <v>802</v>
      </c>
      <c r="E596" s="72" t="s">
        <v>441</v>
      </c>
      <c r="F596" s="73">
        <v>20</v>
      </c>
      <c r="G596" s="73">
        <v>20</v>
      </c>
      <c r="H596" s="60">
        <v>1</v>
      </c>
    </row>
    <row r="597" spans="1:8" outlineLevel="1" x14ac:dyDescent="0.25">
      <c r="A597" s="59" t="s">
        <v>819</v>
      </c>
      <c r="B597" s="72" t="s">
        <v>878</v>
      </c>
      <c r="C597" s="72" t="s">
        <v>820</v>
      </c>
      <c r="D597" s="72"/>
      <c r="E597" s="72"/>
      <c r="F597" s="73">
        <v>970.57289000000003</v>
      </c>
      <c r="G597" s="73">
        <v>871.13189</v>
      </c>
      <c r="H597" s="60">
        <v>0.89754401650349003</v>
      </c>
    </row>
    <row r="598" spans="1:8" outlineLevel="2" x14ac:dyDescent="0.25">
      <c r="A598" s="59" t="s">
        <v>821</v>
      </c>
      <c r="B598" s="72" t="s">
        <v>878</v>
      </c>
      <c r="C598" s="72" t="s">
        <v>822</v>
      </c>
      <c r="D598" s="72"/>
      <c r="E598" s="72"/>
      <c r="F598" s="73">
        <v>970.57289000000003</v>
      </c>
      <c r="G598" s="73">
        <v>871.13189</v>
      </c>
      <c r="H598" s="60">
        <v>0.89754401650349003</v>
      </c>
    </row>
    <row r="599" spans="1:8" ht="25.5" outlineLevel="3" x14ac:dyDescent="0.25">
      <c r="A599" s="59" t="s">
        <v>827</v>
      </c>
      <c r="B599" s="72" t="s">
        <v>878</v>
      </c>
      <c r="C599" s="72" t="s">
        <v>822</v>
      </c>
      <c r="D599" s="72" t="s">
        <v>828</v>
      </c>
      <c r="E599" s="72"/>
      <c r="F599" s="73">
        <v>339.60250000000002</v>
      </c>
      <c r="G599" s="73">
        <v>339.60250000000002</v>
      </c>
      <c r="H599" s="60">
        <v>1</v>
      </c>
    </row>
    <row r="600" spans="1:8" ht="38.25" outlineLevel="4" x14ac:dyDescent="0.25">
      <c r="A600" s="59" t="s">
        <v>440</v>
      </c>
      <c r="B600" s="72" t="s">
        <v>878</v>
      </c>
      <c r="C600" s="72" t="s">
        <v>822</v>
      </c>
      <c r="D600" s="72" t="s">
        <v>828</v>
      </c>
      <c r="E600" s="72" t="s">
        <v>441</v>
      </c>
      <c r="F600" s="73">
        <v>339.60250000000002</v>
      </c>
      <c r="G600" s="73">
        <v>339.60250000000002</v>
      </c>
      <c r="H600" s="60">
        <v>1</v>
      </c>
    </row>
    <row r="601" spans="1:8" ht="25.5" outlineLevel="3" x14ac:dyDescent="0.25">
      <c r="A601" s="59" t="s">
        <v>922</v>
      </c>
      <c r="B601" s="72" t="s">
        <v>878</v>
      </c>
      <c r="C601" s="72" t="s">
        <v>822</v>
      </c>
      <c r="D601" s="72" t="s">
        <v>923</v>
      </c>
      <c r="E601" s="72"/>
      <c r="F601" s="73">
        <v>146.80000000000001</v>
      </c>
      <c r="G601" s="73">
        <v>65.260000000000005</v>
      </c>
      <c r="H601" s="60">
        <v>0.44455040871934604</v>
      </c>
    </row>
    <row r="602" spans="1:8" ht="38.25" outlineLevel="4" x14ac:dyDescent="0.25">
      <c r="A602" s="59" t="s">
        <v>440</v>
      </c>
      <c r="B602" s="72" t="s">
        <v>878</v>
      </c>
      <c r="C602" s="72" t="s">
        <v>822</v>
      </c>
      <c r="D602" s="72" t="s">
        <v>923</v>
      </c>
      <c r="E602" s="72" t="s">
        <v>441</v>
      </c>
      <c r="F602" s="73">
        <v>146.80000000000001</v>
      </c>
      <c r="G602" s="73">
        <v>65.260000000000005</v>
      </c>
      <c r="H602" s="60">
        <v>0.44455040871934604</v>
      </c>
    </row>
    <row r="603" spans="1:8" ht="25.5" outlineLevel="3" x14ac:dyDescent="0.25">
      <c r="A603" s="59" t="s">
        <v>924</v>
      </c>
      <c r="B603" s="72" t="s">
        <v>878</v>
      </c>
      <c r="C603" s="72" t="s">
        <v>822</v>
      </c>
      <c r="D603" s="72" t="s">
        <v>925</v>
      </c>
      <c r="E603" s="72"/>
      <c r="F603" s="73">
        <v>40</v>
      </c>
      <c r="G603" s="73">
        <v>40</v>
      </c>
      <c r="H603" s="60">
        <v>1</v>
      </c>
    </row>
    <row r="604" spans="1:8" ht="38.25" outlineLevel="4" x14ac:dyDescent="0.25">
      <c r="A604" s="59" t="s">
        <v>440</v>
      </c>
      <c r="B604" s="72" t="s">
        <v>878</v>
      </c>
      <c r="C604" s="72" t="s">
        <v>822</v>
      </c>
      <c r="D604" s="72" t="s">
        <v>925</v>
      </c>
      <c r="E604" s="72" t="s">
        <v>441</v>
      </c>
      <c r="F604" s="73">
        <v>40</v>
      </c>
      <c r="G604" s="73">
        <v>40</v>
      </c>
      <c r="H604" s="60">
        <v>1</v>
      </c>
    </row>
    <row r="605" spans="1:8" ht="25.5" outlineLevel="3" x14ac:dyDescent="0.25">
      <c r="A605" s="59" t="s">
        <v>830</v>
      </c>
      <c r="B605" s="72" t="s">
        <v>878</v>
      </c>
      <c r="C605" s="72" t="s">
        <v>822</v>
      </c>
      <c r="D605" s="72" t="s">
        <v>831</v>
      </c>
      <c r="E605" s="72"/>
      <c r="F605" s="73">
        <v>103.90818</v>
      </c>
      <c r="G605" s="73">
        <v>86.007180000000005</v>
      </c>
      <c r="H605" s="60">
        <v>0.82772289919811892</v>
      </c>
    </row>
    <row r="606" spans="1:8" ht="38.25" outlineLevel="4" x14ac:dyDescent="0.25">
      <c r="A606" s="59" t="s">
        <v>440</v>
      </c>
      <c r="B606" s="72" t="s">
        <v>878</v>
      </c>
      <c r="C606" s="72" t="s">
        <v>822</v>
      </c>
      <c r="D606" s="72" t="s">
        <v>831</v>
      </c>
      <c r="E606" s="72" t="s">
        <v>441</v>
      </c>
      <c r="F606" s="73">
        <v>103.90818</v>
      </c>
      <c r="G606" s="73">
        <v>86.007180000000005</v>
      </c>
      <c r="H606" s="60">
        <v>0.82772289919811892</v>
      </c>
    </row>
    <row r="607" spans="1:8" ht="38.25" outlineLevel="3" x14ac:dyDescent="0.25">
      <c r="A607" s="59" t="s">
        <v>770</v>
      </c>
      <c r="B607" s="72" t="s">
        <v>878</v>
      </c>
      <c r="C607" s="72" t="s">
        <v>822</v>
      </c>
      <c r="D607" s="72" t="s">
        <v>771</v>
      </c>
      <c r="E607" s="72"/>
      <c r="F607" s="73">
        <v>152.70621</v>
      </c>
      <c r="G607" s="73">
        <v>152.70621</v>
      </c>
      <c r="H607" s="60">
        <v>1</v>
      </c>
    </row>
    <row r="608" spans="1:8" ht="38.25" outlineLevel="4" x14ac:dyDescent="0.25">
      <c r="A608" s="59" t="s">
        <v>440</v>
      </c>
      <c r="B608" s="72" t="s">
        <v>878</v>
      </c>
      <c r="C608" s="72" t="s">
        <v>822</v>
      </c>
      <c r="D608" s="72" t="s">
        <v>771</v>
      </c>
      <c r="E608" s="72" t="s">
        <v>441</v>
      </c>
      <c r="F608" s="73">
        <v>152.70621</v>
      </c>
      <c r="G608" s="73">
        <v>152.70621</v>
      </c>
      <c r="H608" s="60">
        <v>1</v>
      </c>
    </row>
    <row r="609" spans="1:8" ht="25.5" outlineLevel="3" x14ac:dyDescent="0.25">
      <c r="A609" s="59" t="s">
        <v>834</v>
      </c>
      <c r="B609" s="72" t="s">
        <v>878</v>
      </c>
      <c r="C609" s="72" t="s">
        <v>822</v>
      </c>
      <c r="D609" s="72" t="s">
        <v>835</v>
      </c>
      <c r="E609" s="72"/>
      <c r="F609" s="73">
        <v>166.881</v>
      </c>
      <c r="G609" s="73">
        <v>166.881</v>
      </c>
      <c r="H609" s="60">
        <v>1</v>
      </c>
    </row>
    <row r="610" spans="1:8" ht="38.25" outlineLevel="4" x14ac:dyDescent="0.25">
      <c r="A610" s="59" t="s">
        <v>440</v>
      </c>
      <c r="B610" s="72" t="s">
        <v>878</v>
      </c>
      <c r="C610" s="72" t="s">
        <v>822</v>
      </c>
      <c r="D610" s="72" t="s">
        <v>835</v>
      </c>
      <c r="E610" s="72" t="s">
        <v>441</v>
      </c>
      <c r="F610" s="73">
        <v>166.881</v>
      </c>
      <c r="G610" s="73">
        <v>166.881</v>
      </c>
      <c r="H610" s="60">
        <v>1</v>
      </c>
    </row>
    <row r="611" spans="1:8" ht="25.5" outlineLevel="3" x14ac:dyDescent="0.25">
      <c r="A611" s="59" t="s">
        <v>926</v>
      </c>
      <c r="B611" s="72" t="s">
        <v>878</v>
      </c>
      <c r="C611" s="72" t="s">
        <v>822</v>
      </c>
      <c r="D611" s="72" t="s">
        <v>927</v>
      </c>
      <c r="E611" s="72"/>
      <c r="F611" s="73">
        <v>20.675000000000001</v>
      </c>
      <c r="G611" s="73">
        <v>20.675000000000001</v>
      </c>
      <c r="H611" s="60">
        <v>1</v>
      </c>
    </row>
    <row r="612" spans="1:8" ht="38.25" outlineLevel="4" x14ac:dyDescent="0.25">
      <c r="A612" s="59" t="s">
        <v>440</v>
      </c>
      <c r="B612" s="72" t="s">
        <v>878</v>
      </c>
      <c r="C612" s="72" t="s">
        <v>822</v>
      </c>
      <c r="D612" s="72" t="s">
        <v>927</v>
      </c>
      <c r="E612" s="72" t="s">
        <v>441</v>
      </c>
      <c r="F612" s="73">
        <v>20.675000000000001</v>
      </c>
      <c r="G612" s="73">
        <v>20.675000000000001</v>
      </c>
      <c r="H612" s="60">
        <v>1</v>
      </c>
    </row>
    <row r="613" spans="1:8" ht="38.25" x14ac:dyDescent="0.25">
      <c r="A613" s="62" t="s">
        <v>928</v>
      </c>
      <c r="B613" s="70" t="s">
        <v>929</v>
      </c>
      <c r="C613" s="70"/>
      <c r="D613" s="70"/>
      <c r="E613" s="70"/>
      <c r="F613" s="71">
        <v>13326.34957</v>
      </c>
      <c r="G613" s="71">
        <v>264.70918</v>
      </c>
      <c r="H613" s="63">
        <v>2.0091106524569143E-2</v>
      </c>
    </row>
    <row r="614" spans="1:8" outlineLevel="1" x14ac:dyDescent="0.25">
      <c r="A614" s="59" t="s">
        <v>525</v>
      </c>
      <c r="B614" s="72" t="s">
        <v>929</v>
      </c>
      <c r="C614" s="72" t="s">
        <v>526</v>
      </c>
      <c r="D614" s="72"/>
      <c r="E614" s="72"/>
      <c r="F614" s="73">
        <v>2644.0928100000001</v>
      </c>
      <c r="G614" s="73">
        <v>34</v>
      </c>
      <c r="H614" s="60">
        <v>1.3637181447925414E-2</v>
      </c>
    </row>
    <row r="615" spans="1:8" ht="63.75" outlineLevel="2" x14ac:dyDescent="0.25">
      <c r="A615" s="59" t="s">
        <v>879</v>
      </c>
      <c r="B615" s="72" t="s">
        <v>929</v>
      </c>
      <c r="C615" s="72" t="s">
        <v>880</v>
      </c>
      <c r="D615" s="72"/>
      <c r="E615" s="72"/>
      <c r="F615" s="73">
        <v>24.249130000000001</v>
      </c>
      <c r="G615" s="73">
        <v>0</v>
      </c>
      <c r="H615" s="60">
        <v>0</v>
      </c>
    </row>
    <row r="616" spans="1:8" ht="38.25" outlineLevel="3" x14ac:dyDescent="0.25">
      <c r="A616" s="59" t="s">
        <v>881</v>
      </c>
      <c r="B616" s="72" t="s">
        <v>929</v>
      </c>
      <c r="C616" s="72" t="s">
        <v>880</v>
      </c>
      <c r="D616" s="72" t="s">
        <v>882</v>
      </c>
      <c r="E616" s="72"/>
      <c r="F616" s="73">
        <v>0</v>
      </c>
      <c r="G616" s="73">
        <v>0</v>
      </c>
      <c r="H616" s="60">
        <v>0</v>
      </c>
    </row>
    <row r="617" spans="1:8" ht="25.5" outlineLevel="4" x14ac:dyDescent="0.25">
      <c r="A617" s="59" t="s">
        <v>503</v>
      </c>
      <c r="B617" s="72" t="s">
        <v>929</v>
      </c>
      <c r="C617" s="72" t="s">
        <v>880</v>
      </c>
      <c r="D617" s="72" t="s">
        <v>882</v>
      </c>
      <c r="E617" s="72" t="s">
        <v>504</v>
      </c>
      <c r="F617" s="73">
        <v>0</v>
      </c>
      <c r="G617" s="73">
        <v>0</v>
      </c>
      <c r="H617" s="60">
        <v>0</v>
      </c>
    </row>
    <row r="618" spans="1:8" ht="51" outlineLevel="4" x14ac:dyDescent="0.25">
      <c r="A618" s="59" t="s">
        <v>505</v>
      </c>
      <c r="B618" s="72" t="s">
        <v>929</v>
      </c>
      <c r="C618" s="72" t="s">
        <v>880</v>
      </c>
      <c r="D618" s="72" t="s">
        <v>882</v>
      </c>
      <c r="E618" s="72" t="s">
        <v>506</v>
      </c>
      <c r="F618" s="73">
        <v>0</v>
      </c>
      <c r="G618" s="73">
        <v>0</v>
      </c>
      <c r="H618" s="60">
        <v>0</v>
      </c>
    </row>
    <row r="619" spans="1:8" ht="38.25" outlineLevel="3" x14ac:dyDescent="0.25">
      <c r="A619" s="59" t="s">
        <v>517</v>
      </c>
      <c r="B619" s="72" t="s">
        <v>929</v>
      </c>
      <c r="C619" s="72" t="s">
        <v>880</v>
      </c>
      <c r="D619" s="72" t="s">
        <v>883</v>
      </c>
      <c r="E619" s="72"/>
      <c r="F619" s="73">
        <v>24.249130000000001</v>
      </c>
      <c r="G619" s="73">
        <v>0</v>
      </c>
      <c r="H619" s="60">
        <v>0</v>
      </c>
    </row>
    <row r="620" spans="1:8" ht="25.5" outlineLevel="4" x14ac:dyDescent="0.25">
      <c r="A620" s="59" t="s">
        <v>503</v>
      </c>
      <c r="B620" s="72" t="s">
        <v>929</v>
      </c>
      <c r="C620" s="72" t="s">
        <v>880</v>
      </c>
      <c r="D620" s="72" t="s">
        <v>883</v>
      </c>
      <c r="E620" s="72" t="s">
        <v>504</v>
      </c>
      <c r="F620" s="73">
        <v>0</v>
      </c>
      <c r="G620" s="73">
        <v>0</v>
      </c>
      <c r="H620" s="60">
        <v>0</v>
      </c>
    </row>
    <row r="621" spans="1:8" ht="38.25" outlineLevel="4" x14ac:dyDescent="0.25">
      <c r="A621" s="59" t="s">
        <v>515</v>
      </c>
      <c r="B621" s="72" t="s">
        <v>929</v>
      </c>
      <c r="C621" s="72" t="s">
        <v>880</v>
      </c>
      <c r="D621" s="72" t="s">
        <v>883</v>
      </c>
      <c r="E621" s="72" t="s">
        <v>516</v>
      </c>
      <c r="F621" s="73">
        <v>0.25234000000000001</v>
      </c>
      <c r="G621" s="73">
        <v>0</v>
      </c>
      <c r="H621" s="60">
        <v>0</v>
      </c>
    </row>
    <row r="622" spans="1:8" ht="51" outlineLevel="4" x14ac:dyDescent="0.25">
      <c r="A622" s="59" t="s">
        <v>505</v>
      </c>
      <c r="B622" s="72" t="s">
        <v>929</v>
      </c>
      <c r="C622" s="72" t="s">
        <v>880</v>
      </c>
      <c r="D622" s="72" t="s">
        <v>883</v>
      </c>
      <c r="E622" s="72" t="s">
        <v>506</v>
      </c>
      <c r="F622" s="73">
        <v>0</v>
      </c>
      <c r="G622" s="73">
        <v>0</v>
      </c>
      <c r="H622" s="60">
        <v>0</v>
      </c>
    </row>
    <row r="623" spans="1:8" ht="38.25" outlineLevel="4" x14ac:dyDescent="0.25">
      <c r="A623" s="59" t="s">
        <v>440</v>
      </c>
      <c r="B623" s="72" t="s">
        <v>929</v>
      </c>
      <c r="C623" s="72" t="s">
        <v>880</v>
      </c>
      <c r="D623" s="72" t="s">
        <v>883</v>
      </c>
      <c r="E623" s="72" t="s">
        <v>441</v>
      </c>
      <c r="F623" s="73">
        <v>0</v>
      </c>
      <c r="G623" s="73">
        <v>0</v>
      </c>
      <c r="H623" s="60">
        <v>0</v>
      </c>
    </row>
    <row r="624" spans="1:8" ht="25.5" outlineLevel="4" x14ac:dyDescent="0.25">
      <c r="A624" s="59" t="s">
        <v>695</v>
      </c>
      <c r="B624" s="72" t="s">
        <v>929</v>
      </c>
      <c r="C624" s="72" t="s">
        <v>880</v>
      </c>
      <c r="D624" s="72" t="s">
        <v>883</v>
      </c>
      <c r="E624" s="72" t="s">
        <v>696</v>
      </c>
      <c r="F624" s="73">
        <v>3.9634299999999998</v>
      </c>
      <c r="G624" s="73">
        <v>0</v>
      </c>
      <c r="H624" s="60">
        <v>0</v>
      </c>
    </row>
    <row r="625" spans="1:8" ht="25.5" outlineLevel="4" x14ac:dyDescent="0.25">
      <c r="A625" s="59" t="s">
        <v>697</v>
      </c>
      <c r="B625" s="72" t="s">
        <v>929</v>
      </c>
      <c r="C625" s="72" t="s">
        <v>880</v>
      </c>
      <c r="D625" s="72" t="s">
        <v>883</v>
      </c>
      <c r="E625" s="72" t="s">
        <v>698</v>
      </c>
      <c r="F625" s="73">
        <v>4</v>
      </c>
      <c r="G625" s="73">
        <v>0</v>
      </c>
      <c r="H625" s="60">
        <v>0</v>
      </c>
    </row>
    <row r="626" spans="1:8" outlineLevel="4" x14ac:dyDescent="0.25">
      <c r="A626" s="59" t="s">
        <v>519</v>
      </c>
      <c r="B626" s="72" t="s">
        <v>929</v>
      </c>
      <c r="C626" s="72" t="s">
        <v>880</v>
      </c>
      <c r="D626" s="72" t="s">
        <v>883</v>
      </c>
      <c r="E626" s="72" t="s">
        <v>520</v>
      </c>
      <c r="F626" s="73">
        <v>16.033359999999998</v>
      </c>
      <c r="G626" s="73">
        <v>0</v>
      </c>
      <c r="H626" s="60">
        <v>0</v>
      </c>
    </row>
    <row r="627" spans="1:8" outlineLevel="2" x14ac:dyDescent="0.25">
      <c r="A627" s="59" t="s">
        <v>930</v>
      </c>
      <c r="B627" s="72" t="s">
        <v>929</v>
      </c>
      <c r="C627" s="72" t="s">
        <v>931</v>
      </c>
      <c r="D627" s="72"/>
      <c r="E627" s="72"/>
      <c r="F627" s="73">
        <v>1017.6067</v>
      </c>
      <c r="G627" s="73">
        <v>0</v>
      </c>
      <c r="H627" s="60">
        <v>0</v>
      </c>
    </row>
    <row r="628" spans="1:8" ht="38.25" outlineLevel="3" x14ac:dyDescent="0.25">
      <c r="A628" s="59" t="s">
        <v>932</v>
      </c>
      <c r="B628" s="72" t="s">
        <v>929</v>
      </c>
      <c r="C628" s="72" t="s">
        <v>931</v>
      </c>
      <c r="D628" s="72" t="s">
        <v>933</v>
      </c>
      <c r="E628" s="72"/>
      <c r="F628" s="73">
        <v>413.3467</v>
      </c>
      <c r="G628" s="73">
        <v>0</v>
      </c>
      <c r="H628" s="60">
        <v>0</v>
      </c>
    </row>
    <row r="629" spans="1:8" outlineLevel="4" x14ac:dyDescent="0.25">
      <c r="A629" s="59" t="s">
        <v>934</v>
      </c>
      <c r="B629" s="72" t="s">
        <v>929</v>
      </c>
      <c r="C629" s="72" t="s">
        <v>931</v>
      </c>
      <c r="D629" s="72" t="s">
        <v>933</v>
      </c>
      <c r="E629" s="72" t="s">
        <v>935</v>
      </c>
      <c r="F629" s="73">
        <v>413.3467</v>
      </c>
      <c r="G629" s="73">
        <v>0</v>
      </c>
      <c r="H629" s="60">
        <v>0</v>
      </c>
    </row>
    <row r="630" spans="1:8" ht="63.75" outlineLevel="3" x14ac:dyDescent="0.25">
      <c r="A630" s="59" t="s">
        <v>936</v>
      </c>
      <c r="B630" s="72" t="s">
        <v>929</v>
      </c>
      <c r="C630" s="72" t="s">
        <v>931</v>
      </c>
      <c r="D630" s="72" t="s">
        <v>937</v>
      </c>
      <c r="E630" s="72"/>
      <c r="F630" s="73">
        <v>170</v>
      </c>
      <c r="G630" s="73">
        <v>0</v>
      </c>
      <c r="H630" s="60">
        <v>0</v>
      </c>
    </row>
    <row r="631" spans="1:8" outlineLevel="4" x14ac:dyDescent="0.25">
      <c r="A631" s="59" t="s">
        <v>934</v>
      </c>
      <c r="B631" s="72" t="s">
        <v>929</v>
      </c>
      <c r="C631" s="72" t="s">
        <v>931</v>
      </c>
      <c r="D631" s="72" t="s">
        <v>937</v>
      </c>
      <c r="E631" s="72" t="s">
        <v>935</v>
      </c>
      <c r="F631" s="73">
        <v>170</v>
      </c>
      <c r="G631" s="73">
        <v>0</v>
      </c>
      <c r="H631" s="60">
        <v>0</v>
      </c>
    </row>
    <row r="632" spans="1:8" ht="25.5" outlineLevel="3" x14ac:dyDescent="0.25">
      <c r="A632" s="59" t="s">
        <v>938</v>
      </c>
      <c r="B632" s="72" t="s">
        <v>929</v>
      </c>
      <c r="C632" s="72" t="s">
        <v>931</v>
      </c>
      <c r="D632" s="72" t="s">
        <v>939</v>
      </c>
      <c r="E632" s="72"/>
      <c r="F632" s="73">
        <v>434.26</v>
      </c>
      <c r="G632" s="73">
        <v>0</v>
      </c>
      <c r="H632" s="60">
        <v>0</v>
      </c>
    </row>
    <row r="633" spans="1:8" outlineLevel="4" x14ac:dyDescent="0.25">
      <c r="A633" s="59" t="s">
        <v>934</v>
      </c>
      <c r="B633" s="72" t="s">
        <v>929</v>
      </c>
      <c r="C633" s="72" t="s">
        <v>931</v>
      </c>
      <c r="D633" s="72" t="s">
        <v>939</v>
      </c>
      <c r="E633" s="72" t="s">
        <v>935</v>
      </c>
      <c r="F633" s="73">
        <v>434.26</v>
      </c>
      <c r="G633" s="73">
        <v>0</v>
      </c>
      <c r="H633" s="60">
        <v>0</v>
      </c>
    </row>
    <row r="634" spans="1:8" outlineLevel="2" x14ac:dyDescent="0.25">
      <c r="A634" s="59" t="s">
        <v>527</v>
      </c>
      <c r="B634" s="72" t="s">
        <v>929</v>
      </c>
      <c r="C634" s="72" t="s">
        <v>528</v>
      </c>
      <c r="D634" s="72"/>
      <c r="E634" s="72"/>
      <c r="F634" s="73">
        <v>1602.2369799999999</v>
      </c>
      <c r="G634" s="73">
        <v>34</v>
      </c>
      <c r="H634" s="60">
        <v>2.1220331589151063E-2</v>
      </c>
    </row>
    <row r="635" spans="1:8" ht="51" outlineLevel="3" x14ac:dyDescent="0.25">
      <c r="A635" s="59" t="s">
        <v>884</v>
      </c>
      <c r="B635" s="72" t="s">
        <v>929</v>
      </c>
      <c r="C635" s="72" t="s">
        <v>528</v>
      </c>
      <c r="D635" s="72" t="s">
        <v>885</v>
      </c>
      <c r="E635" s="72"/>
      <c r="F635" s="73">
        <v>0</v>
      </c>
      <c r="G635" s="73">
        <v>0</v>
      </c>
      <c r="H635" s="60">
        <v>0</v>
      </c>
    </row>
    <row r="636" spans="1:8" ht="25.5" outlineLevel="4" x14ac:dyDescent="0.25">
      <c r="A636" s="59" t="s">
        <v>503</v>
      </c>
      <c r="B636" s="72" t="s">
        <v>929</v>
      </c>
      <c r="C636" s="72" t="s">
        <v>528</v>
      </c>
      <c r="D636" s="72" t="s">
        <v>885</v>
      </c>
      <c r="E636" s="72" t="s">
        <v>504</v>
      </c>
      <c r="F636" s="73">
        <v>0</v>
      </c>
      <c r="G636" s="73">
        <v>0</v>
      </c>
      <c r="H636" s="60">
        <v>0</v>
      </c>
    </row>
    <row r="637" spans="1:8" ht="51" outlineLevel="4" x14ac:dyDescent="0.25">
      <c r="A637" s="59" t="s">
        <v>505</v>
      </c>
      <c r="B637" s="72" t="s">
        <v>929</v>
      </c>
      <c r="C637" s="72" t="s">
        <v>528</v>
      </c>
      <c r="D637" s="72" t="s">
        <v>885</v>
      </c>
      <c r="E637" s="72" t="s">
        <v>506</v>
      </c>
      <c r="F637" s="73">
        <v>0</v>
      </c>
      <c r="G637" s="73">
        <v>0</v>
      </c>
      <c r="H637" s="60">
        <v>0</v>
      </c>
    </row>
    <row r="638" spans="1:8" ht="38.25" outlineLevel="4" x14ac:dyDescent="0.25">
      <c r="A638" s="59" t="s">
        <v>440</v>
      </c>
      <c r="B638" s="72" t="s">
        <v>929</v>
      </c>
      <c r="C638" s="72" t="s">
        <v>528</v>
      </c>
      <c r="D638" s="72" t="s">
        <v>885</v>
      </c>
      <c r="E638" s="72" t="s">
        <v>441</v>
      </c>
      <c r="F638" s="73">
        <v>0</v>
      </c>
      <c r="G638" s="73">
        <v>0</v>
      </c>
      <c r="H638" s="60">
        <v>0</v>
      </c>
    </row>
    <row r="639" spans="1:8" ht="38.25" outlineLevel="3" x14ac:dyDescent="0.25">
      <c r="A639" s="59" t="s">
        <v>725</v>
      </c>
      <c r="B639" s="72" t="s">
        <v>929</v>
      </c>
      <c r="C639" s="72" t="s">
        <v>528</v>
      </c>
      <c r="D639" s="72" t="s">
        <v>888</v>
      </c>
      <c r="E639" s="72"/>
      <c r="F639" s="73">
        <v>183.6</v>
      </c>
      <c r="G639" s="73">
        <v>0</v>
      </c>
      <c r="H639" s="60">
        <v>0</v>
      </c>
    </row>
    <row r="640" spans="1:8" ht="38.25" outlineLevel="4" x14ac:dyDescent="0.25">
      <c r="A640" s="59" t="s">
        <v>440</v>
      </c>
      <c r="B640" s="72" t="s">
        <v>929</v>
      </c>
      <c r="C640" s="72" t="s">
        <v>528</v>
      </c>
      <c r="D640" s="72" t="s">
        <v>888</v>
      </c>
      <c r="E640" s="72" t="s">
        <v>441</v>
      </c>
      <c r="F640" s="73">
        <v>183.6</v>
      </c>
      <c r="G640" s="73">
        <v>0</v>
      </c>
      <c r="H640" s="60">
        <v>0</v>
      </c>
    </row>
    <row r="641" spans="1:8" ht="89.25" outlineLevel="3" x14ac:dyDescent="0.25">
      <c r="A641" s="59" t="s">
        <v>889</v>
      </c>
      <c r="B641" s="72" t="s">
        <v>929</v>
      </c>
      <c r="C641" s="72" t="s">
        <v>528</v>
      </c>
      <c r="D641" s="72" t="s">
        <v>890</v>
      </c>
      <c r="E641" s="72"/>
      <c r="F641" s="73">
        <v>0</v>
      </c>
      <c r="G641" s="73">
        <v>0</v>
      </c>
      <c r="H641" s="60">
        <v>0</v>
      </c>
    </row>
    <row r="642" spans="1:8" ht="25.5" outlineLevel="4" x14ac:dyDescent="0.25">
      <c r="A642" s="59" t="s">
        <v>503</v>
      </c>
      <c r="B642" s="72" t="s">
        <v>929</v>
      </c>
      <c r="C642" s="72" t="s">
        <v>528</v>
      </c>
      <c r="D642" s="72" t="s">
        <v>890</v>
      </c>
      <c r="E642" s="72" t="s">
        <v>504</v>
      </c>
      <c r="F642" s="73">
        <v>0</v>
      </c>
      <c r="G642" s="73">
        <v>0</v>
      </c>
      <c r="H642" s="60">
        <v>0</v>
      </c>
    </row>
    <row r="643" spans="1:8" ht="38.25" outlineLevel="4" x14ac:dyDescent="0.25">
      <c r="A643" s="59" t="s">
        <v>515</v>
      </c>
      <c r="B643" s="72" t="s">
        <v>929</v>
      </c>
      <c r="C643" s="72" t="s">
        <v>528</v>
      </c>
      <c r="D643" s="72" t="s">
        <v>890</v>
      </c>
      <c r="E643" s="72" t="s">
        <v>516</v>
      </c>
      <c r="F643" s="73">
        <v>0</v>
      </c>
      <c r="G643" s="73">
        <v>0</v>
      </c>
      <c r="H643" s="60">
        <v>0</v>
      </c>
    </row>
    <row r="644" spans="1:8" ht="51" outlineLevel="4" x14ac:dyDescent="0.25">
      <c r="A644" s="59" t="s">
        <v>505</v>
      </c>
      <c r="B644" s="72" t="s">
        <v>929</v>
      </c>
      <c r="C644" s="72" t="s">
        <v>528</v>
      </c>
      <c r="D644" s="72" t="s">
        <v>890</v>
      </c>
      <c r="E644" s="72" t="s">
        <v>506</v>
      </c>
      <c r="F644" s="73">
        <v>0</v>
      </c>
      <c r="G644" s="73">
        <v>0</v>
      </c>
      <c r="H644" s="60">
        <v>0</v>
      </c>
    </row>
    <row r="645" spans="1:8" ht="38.25" outlineLevel="4" x14ac:dyDescent="0.25">
      <c r="A645" s="59" t="s">
        <v>440</v>
      </c>
      <c r="B645" s="72" t="s">
        <v>929</v>
      </c>
      <c r="C645" s="72" t="s">
        <v>528</v>
      </c>
      <c r="D645" s="72" t="s">
        <v>890</v>
      </c>
      <c r="E645" s="72" t="s">
        <v>441</v>
      </c>
      <c r="F645" s="73">
        <v>0</v>
      </c>
      <c r="G645" s="73">
        <v>0</v>
      </c>
      <c r="H645" s="60">
        <v>0</v>
      </c>
    </row>
    <row r="646" spans="1:8" ht="51" outlineLevel="3" x14ac:dyDescent="0.25">
      <c r="A646" s="59" t="s">
        <v>891</v>
      </c>
      <c r="B646" s="72" t="s">
        <v>929</v>
      </c>
      <c r="C646" s="72" t="s">
        <v>528</v>
      </c>
      <c r="D646" s="72" t="s">
        <v>892</v>
      </c>
      <c r="E646" s="72"/>
      <c r="F646" s="73">
        <v>0</v>
      </c>
      <c r="G646" s="73">
        <v>0</v>
      </c>
      <c r="H646" s="60">
        <v>0</v>
      </c>
    </row>
    <row r="647" spans="1:8" ht="38.25" outlineLevel="4" x14ac:dyDescent="0.25">
      <c r="A647" s="59" t="s">
        <v>440</v>
      </c>
      <c r="B647" s="72" t="s">
        <v>929</v>
      </c>
      <c r="C647" s="72" t="s">
        <v>528</v>
      </c>
      <c r="D647" s="72" t="s">
        <v>892</v>
      </c>
      <c r="E647" s="72" t="s">
        <v>441</v>
      </c>
      <c r="F647" s="73">
        <v>0</v>
      </c>
      <c r="G647" s="73">
        <v>0</v>
      </c>
      <c r="H647" s="60">
        <v>0</v>
      </c>
    </row>
    <row r="648" spans="1:8" ht="25.5" outlineLevel="3" x14ac:dyDescent="0.25">
      <c r="A648" s="59" t="s">
        <v>529</v>
      </c>
      <c r="B648" s="72" t="s">
        <v>929</v>
      </c>
      <c r="C648" s="72" t="s">
        <v>528</v>
      </c>
      <c r="D648" s="72" t="s">
        <v>530</v>
      </c>
      <c r="E648" s="72"/>
      <c r="F648" s="73">
        <v>1418.63698</v>
      </c>
      <c r="G648" s="73">
        <v>34</v>
      </c>
      <c r="H648" s="60">
        <v>2.396666693405948E-2</v>
      </c>
    </row>
    <row r="649" spans="1:8" ht="38.25" outlineLevel="4" x14ac:dyDescent="0.25">
      <c r="A649" s="59" t="s">
        <v>531</v>
      </c>
      <c r="B649" s="72" t="s">
        <v>929</v>
      </c>
      <c r="C649" s="72" t="s">
        <v>528</v>
      </c>
      <c r="D649" s="72" t="s">
        <v>530</v>
      </c>
      <c r="E649" s="72" t="s">
        <v>532</v>
      </c>
      <c r="F649" s="73">
        <v>1418.63698</v>
      </c>
      <c r="G649" s="73">
        <v>34</v>
      </c>
      <c r="H649" s="60">
        <v>2.396666693405948E-2</v>
      </c>
    </row>
    <row r="650" spans="1:8" outlineLevel="1" x14ac:dyDescent="0.25">
      <c r="A650" s="59" t="s">
        <v>900</v>
      </c>
      <c r="B650" s="72" t="s">
        <v>929</v>
      </c>
      <c r="C650" s="72" t="s">
        <v>901</v>
      </c>
      <c r="D650" s="72"/>
      <c r="E650" s="72"/>
      <c r="F650" s="73">
        <v>0</v>
      </c>
      <c r="G650" s="73">
        <v>0</v>
      </c>
      <c r="H650" s="60">
        <v>0</v>
      </c>
    </row>
    <row r="651" spans="1:8" ht="25.5" outlineLevel="2" x14ac:dyDescent="0.25">
      <c r="A651" s="59" t="s">
        <v>902</v>
      </c>
      <c r="B651" s="72" t="s">
        <v>929</v>
      </c>
      <c r="C651" s="72" t="s">
        <v>903</v>
      </c>
      <c r="D651" s="72"/>
      <c r="E651" s="72"/>
      <c r="F651" s="73">
        <v>0</v>
      </c>
      <c r="G651" s="73">
        <v>0</v>
      </c>
      <c r="H651" s="60">
        <v>0</v>
      </c>
    </row>
    <row r="652" spans="1:8" ht="38.25" outlineLevel="3" x14ac:dyDescent="0.25">
      <c r="A652" s="59" t="s">
        <v>904</v>
      </c>
      <c r="B652" s="72" t="s">
        <v>929</v>
      </c>
      <c r="C652" s="72" t="s">
        <v>903</v>
      </c>
      <c r="D652" s="72" t="s">
        <v>905</v>
      </c>
      <c r="E652" s="72"/>
      <c r="F652" s="73">
        <v>0</v>
      </c>
      <c r="G652" s="73">
        <v>0</v>
      </c>
      <c r="H652" s="60">
        <v>0</v>
      </c>
    </row>
    <row r="653" spans="1:8" ht="25.5" outlineLevel="4" x14ac:dyDescent="0.25">
      <c r="A653" s="59" t="s">
        <v>503</v>
      </c>
      <c r="B653" s="72" t="s">
        <v>929</v>
      </c>
      <c r="C653" s="72" t="s">
        <v>903</v>
      </c>
      <c r="D653" s="72" t="s">
        <v>905</v>
      </c>
      <c r="E653" s="72" t="s">
        <v>504</v>
      </c>
      <c r="F653" s="73">
        <v>0</v>
      </c>
      <c r="G653" s="73">
        <v>0</v>
      </c>
      <c r="H653" s="60">
        <v>0</v>
      </c>
    </row>
    <row r="654" spans="1:8" ht="51" outlineLevel="4" x14ac:dyDescent="0.25">
      <c r="A654" s="59" t="s">
        <v>505</v>
      </c>
      <c r="B654" s="72" t="s">
        <v>929</v>
      </c>
      <c r="C654" s="72" t="s">
        <v>903</v>
      </c>
      <c r="D654" s="72" t="s">
        <v>905</v>
      </c>
      <c r="E654" s="72" t="s">
        <v>506</v>
      </c>
      <c r="F654" s="73">
        <v>0</v>
      </c>
      <c r="G654" s="73">
        <v>0</v>
      </c>
      <c r="H654" s="60">
        <v>0</v>
      </c>
    </row>
    <row r="655" spans="1:8" ht="38.25" outlineLevel="4" x14ac:dyDescent="0.25">
      <c r="A655" s="59" t="s">
        <v>440</v>
      </c>
      <c r="B655" s="72" t="s">
        <v>929</v>
      </c>
      <c r="C655" s="72" t="s">
        <v>903</v>
      </c>
      <c r="D655" s="72" t="s">
        <v>905</v>
      </c>
      <c r="E655" s="72" t="s">
        <v>441</v>
      </c>
      <c r="F655" s="73">
        <v>0</v>
      </c>
      <c r="G655" s="73">
        <v>0</v>
      </c>
      <c r="H655" s="60">
        <v>0</v>
      </c>
    </row>
    <row r="656" spans="1:8" ht="25.5" outlineLevel="1" x14ac:dyDescent="0.25">
      <c r="A656" s="59" t="s">
        <v>533</v>
      </c>
      <c r="B656" s="72" t="s">
        <v>929</v>
      </c>
      <c r="C656" s="72" t="s">
        <v>534</v>
      </c>
      <c r="D656" s="72"/>
      <c r="E656" s="72"/>
      <c r="F656" s="73">
        <v>35</v>
      </c>
      <c r="G656" s="73">
        <v>0</v>
      </c>
      <c r="H656" s="60">
        <v>0</v>
      </c>
    </row>
    <row r="657" spans="1:8" outlineLevel="2" x14ac:dyDescent="0.25">
      <c r="A657" s="59" t="s">
        <v>940</v>
      </c>
      <c r="B657" s="72" t="s">
        <v>929</v>
      </c>
      <c r="C657" s="72" t="s">
        <v>941</v>
      </c>
      <c r="D657" s="72"/>
      <c r="E657" s="72"/>
      <c r="F657" s="73">
        <v>35</v>
      </c>
      <c r="G657" s="73">
        <v>0</v>
      </c>
      <c r="H657" s="60">
        <v>0</v>
      </c>
    </row>
    <row r="658" spans="1:8" ht="25.5" outlineLevel="3" x14ac:dyDescent="0.25">
      <c r="A658" s="59" t="s">
        <v>942</v>
      </c>
      <c r="B658" s="72" t="s">
        <v>929</v>
      </c>
      <c r="C658" s="72" t="s">
        <v>941</v>
      </c>
      <c r="D658" s="72" t="s">
        <v>943</v>
      </c>
      <c r="E658" s="72"/>
      <c r="F658" s="73">
        <v>35</v>
      </c>
      <c r="G658" s="73">
        <v>0</v>
      </c>
      <c r="H658" s="60">
        <v>0</v>
      </c>
    </row>
    <row r="659" spans="1:8" ht="38.25" outlineLevel="4" x14ac:dyDescent="0.25">
      <c r="A659" s="59" t="s">
        <v>440</v>
      </c>
      <c r="B659" s="72" t="s">
        <v>929</v>
      </c>
      <c r="C659" s="72" t="s">
        <v>941</v>
      </c>
      <c r="D659" s="72" t="s">
        <v>943</v>
      </c>
      <c r="E659" s="72" t="s">
        <v>441</v>
      </c>
      <c r="F659" s="73">
        <v>35</v>
      </c>
      <c r="G659" s="73">
        <v>0</v>
      </c>
      <c r="H659" s="60">
        <v>0</v>
      </c>
    </row>
    <row r="660" spans="1:8" outlineLevel="1" x14ac:dyDescent="0.25">
      <c r="A660" s="59" t="s">
        <v>545</v>
      </c>
      <c r="B660" s="72" t="s">
        <v>929</v>
      </c>
      <c r="C660" s="72" t="s">
        <v>546</v>
      </c>
      <c r="D660" s="72"/>
      <c r="E660" s="72"/>
      <c r="F660" s="73">
        <v>182.45</v>
      </c>
      <c r="G660" s="73">
        <v>0</v>
      </c>
      <c r="H660" s="60">
        <v>0</v>
      </c>
    </row>
    <row r="661" spans="1:8" ht="25.5" outlineLevel="2" x14ac:dyDescent="0.25">
      <c r="A661" s="59" t="s">
        <v>563</v>
      </c>
      <c r="B661" s="72" t="s">
        <v>929</v>
      </c>
      <c r="C661" s="72" t="s">
        <v>564</v>
      </c>
      <c r="D661" s="72"/>
      <c r="E661" s="72"/>
      <c r="F661" s="73">
        <v>182.45</v>
      </c>
      <c r="G661" s="73">
        <v>0</v>
      </c>
      <c r="H661" s="60">
        <v>0</v>
      </c>
    </row>
    <row r="662" spans="1:8" ht="63.75" outlineLevel="3" x14ac:dyDescent="0.25">
      <c r="A662" s="59" t="s">
        <v>908</v>
      </c>
      <c r="B662" s="72" t="s">
        <v>929</v>
      </c>
      <c r="C662" s="72" t="s">
        <v>564</v>
      </c>
      <c r="D662" s="72" t="s">
        <v>909</v>
      </c>
      <c r="E662" s="72"/>
      <c r="F662" s="73">
        <v>182.45</v>
      </c>
      <c r="G662" s="73">
        <v>0</v>
      </c>
      <c r="H662" s="60">
        <v>0</v>
      </c>
    </row>
    <row r="663" spans="1:8" ht="38.25" outlineLevel="4" x14ac:dyDescent="0.25">
      <c r="A663" s="59" t="s">
        <v>440</v>
      </c>
      <c r="B663" s="72" t="s">
        <v>929</v>
      </c>
      <c r="C663" s="72" t="s">
        <v>564</v>
      </c>
      <c r="D663" s="72" t="s">
        <v>909</v>
      </c>
      <c r="E663" s="72" t="s">
        <v>441</v>
      </c>
      <c r="F663" s="73">
        <v>182.45</v>
      </c>
      <c r="G663" s="73">
        <v>0</v>
      </c>
      <c r="H663" s="60">
        <v>0</v>
      </c>
    </row>
    <row r="664" spans="1:8" ht="51" outlineLevel="4" x14ac:dyDescent="0.25">
      <c r="A664" s="59" t="s">
        <v>617</v>
      </c>
      <c r="B664" s="72" t="s">
        <v>929</v>
      </c>
      <c r="C664" s="72" t="s">
        <v>564</v>
      </c>
      <c r="D664" s="72" t="s">
        <v>909</v>
      </c>
      <c r="E664" s="72" t="s">
        <v>618</v>
      </c>
      <c r="F664" s="73">
        <v>0</v>
      </c>
      <c r="G664" s="73">
        <v>0</v>
      </c>
      <c r="H664" s="60">
        <v>0</v>
      </c>
    </row>
    <row r="665" spans="1:8" ht="63.75" outlineLevel="4" x14ac:dyDescent="0.25">
      <c r="A665" s="59" t="s">
        <v>619</v>
      </c>
      <c r="B665" s="72" t="s">
        <v>929</v>
      </c>
      <c r="C665" s="72" t="s">
        <v>564</v>
      </c>
      <c r="D665" s="72" t="s">
        <v>909</v>
      </c>
      <c r="E665" s="72" t="s">
        <v>620</v>
      </c>
      <c r="F665" s="73">
        <v>0</v>
      </c>
      <c r="G665" s="73">
        <v>0</v>
      </c>
      <c r="H665" s="60">
        <v>0</v>
      </c>
    </row>
    <row r="666" spans="1:8" ht="25.5" outlineLevel="1" x14ac:dyDescent="0.25">
      <c r="A666" s="59" t="s">
        <v>573</v>
      </c>
      <c r="B666" s="72" t="s">
        <v>929</v>
      </c>
      <c r="C666" s="72" t="s">
        <v>574</v>
      </c>
      <c r="D666" s="72"/>
      <c r="E666" s="72"/>
      <c r="F666" s="73">
        <v>3678.88</v>
      </c>
      <c r="G666" s="73">
        <v>0</v>
      </c>
      <c r="H666" s="60">
        <v>0</v>
      </c>
    </row>
    <row r="667" spans="1:8" outlineLevel="2" x14ac:dyDescent="0.25">
      <c r="A667" s="59" t="s">
        <v>599</v>
      </c>
      <c r="B667" s="72" t="s">
        <v>929</v>
      </c>
      <c r="C667" s="72" t="s">
        <v>600</v>
      </c>
      <c r="D667" s="72"/>
      <c r="E667" s="72"/>
      <c r="F667" s="73">
        <v>3678.88</v>
      </c>
      <c r="G667" s="73">
        <v>0</v>
      </c>
      <c r="H667" s="60">
        <v>0</v>
      </c>
    </row>
    <row r="668" spans="1:8" ht="25.5" outlineLevel="3" x14ac:dyDescent="0.25">
      <c r="A668" s="59" t="s">
        <v>529</v>
      </c>
      <c r="B668" s="72" t="s">
        <v>929</v>
      </c>
      <c r="C668" s="72" t="s">
        <v>600</v>
      </c>
      <c r="D668" s="72" t="s">
        <v>530</v>
      </c>
      <c r="E668" s="72"/>
      <c r="F668" s="73">
        <v>3678.88</v>
      </c>
      <c r="G668" s="73">
        <v>0</v>
      </c>
      <c r="H668" s="60">
        <v>0</v>
      </c>
    </row>
    <row r="669" spans="1:8" ht="38.25" outlineLevel="4" x14ac:dyDescent="0.25">
      <c r="A669" s="59" t="s">
        <v>440</v>
      </c>
      <c r="B669" s="72" t="s">
        <v>929</v>
      </c>
      <c r="C669" s="72" t="s">
        <v>600</v>
      </c>
      <c r="D669" s="72" t="s">
        <v>530</v>
      </c>
      <c r="E669" s="72" t="s">
        <v>441</v>
      </c>
      <c r="F669" s="73">
        <v>3678.88</v>
      </c>
      <c r="G669" s="73">
        <v>0</v>
      </c>
      <c r="H669" s="60">
        <v>0</v>
      </c>
    </row>
    <row r="670" spans="1:8" outlineLevel="1" x14ac:dyDescent="0.25">
      <c r="A670" s="59" t="s">
        <v>434</v>
      </c>
      <c r="B670" s="72" t="s">
        <v>929</v>
      </c>
      <c r="C670" s="72" t="s">
        <v>435</v>
      </c>
      <c r="D670" s="72"/>
      <c r="E670" s="72"/>
      <c r="F670" s="73">
        <v>1738.5513900000001</v>
      </c>
      <c r="G670" s="73">
        <v>0</v>
      </c>
      <c r="H670" s="60">
        <v>0</v>
      </c>
    </row>
    <row r="671" spans="1:8" outlineLevel="2" x14ac:dyDescent="0.25">
      <c r="A671" s="59" t="s">
        <v>748</v>
      </c>
      <c r="B671" s="72" t="s">
        <v>929</v>
      </c>
      <c r="C671" s="72" t="s">
        <v>749</v>
      </c>
      <c r="D671" s="72"/>
      <c r="E671" s="72"/>
      <c r="F671" s="73">
        <v>1284.4100000000001</v>
      </c>
      <c r="G671" s="73">
        <v>0</v>
      </c>
      <c r="H671" s="60">
        <v>0</v>
      </c>
    </row>
    <row r="672" spans="1:8" ht="25.5" outlineLevel="3" x14ac:dyDescent="0.25">
      <c r="A672" s="59" t="s">
        <v>529</v>
      </c>
      <c r="B672" s="72" t="s">
        <v>929</v>
      </c>
      <c r="C672" s="72" t="s">
        <v>749</v>
      </c>
      <c r="D672" s="72" t="s">
        <v>530</v>
      </c>
      <c r="E672" s="72"/>
      <c r="F672" s="73">
        <v>1284.4100000000001</v>
      </c>
      <c r="G672" s="73">
        <v>0</v>
      </c>
      <c r="H672" s="60">
        <v>0</v>
      </c>
    </row>
    <row r="673" spans="1:8" ht="38.25" outlineLevel="4" x14ac:dyDescent="0.25">
      <c r="A673" s="59" t="s">
        <v>440</v>
      </c>
      <c r="B673" s="72" t="s">
        <v>929</v>
      </c>
      <c r="C673" s="72" t="s">
        <v>749</v>
      </c>
      <c r="D673" s="72" t="s">
        <v>530</v>
      </c>
      <c r="E673" s="72" t="s">
        <v>441</v>
      </c>
      <c r="F673" s="73">
        <v>1284.4100000000001</v>
      </c>
      <c r="G673" s="73">
        <v>0</v>
      </c>
      <c r="H673" s="60">
        <v>0</v>
      </c>
    </row>
    <row r="674" spans="1:8" outlineLevel="2" x14ac:dyDescent="0.25">
      <c r="A674" s="59" t="s">
        <v>758</v>
      </c>
      <c r="B674" s="72" t="s">
        <v>929</v>
      </c>
      <c r="C674" s="72" t="s">
        <v>759</v>
      </c>
      <c r="D674" s="72"/>
      <c r="E674" s="72"/>
      <c r="F674" s="73">
        <v>330.93403999999998</v>
      </c>
      <c r="G674" s="73">
        <v>0</v>
      </c>
      <c r="H674" s="60">
        <v>0</v>
      </c>
    </row>
    <row r="675" spans="1:8" ht="38.25" outlineLevel="3" x14ac:dyDescent="0.25">
      <c r="A675" s="59" t="s">
        <v>910</v>
      </c>
      <c r="B675" s="72" t="s">
        <v>929</v>
      </c>
      <c r="C675" s="72" t="s">
        <v>759</v>
      </c>
      <c r="D675" s="72" t="s">
        <v>911</v>
      </c>
      <c r="E675" s="72"/>
      <c r="F675" s="73">
        <v>0</v>
      </c>
      <c r="G675" s="73">
        <v>0</v>
      </c>
      <c r="H675" s="60">
        <v>0</v>
      </c>
    </row>
    <row r="676" spans="1:8" ht="51" outlineLevel="4" x14ac:dyDescent="0.25">
      <c r="A676" s="59" t="s">
        <v>617</v>
      </c>
      <c r="B676" s="72" t="s">
        <v>929</v>
      </c>
      <c r="C676" s="72" t="s">
        <v>759</v>
      </c>
      <c r="D676" s="72" t="s">
        <v>911</v>
      </c>
      <c r="E676" s="72" t="s">
        <v>618</v>
      </c>
      <c r="F676" s="73">
        <v>0</v>
      </c>
      <c r="G676" s="73">
        <v>0</v>
      </c>
      <c r="H676" s="60">
        <v>0</v>
      </c>
    </row>
    <row r="677" spans="1:8" ht="63.75" outlineLevel="4" x14ac:dyDescent="0.25">
      <c r="A677" s="59" t="s">
        <v>619</v>
      </c>
      <c r="B677" s="72" t="s">
        <v>929</v>
      </c>
      <c r="C677" s="72" t="s">
        <v>759</v>
      </c>
      <c r="D677" s="72" t="s">
        <v>911</v>
      </c>
      <c r="E677" s="72" t="s">
        <v>620</v>
      </c>
      <c r="F677" s="73">
        <v>0</v>
      </c>
      <c r="G677" s="73">
        <v>0</v>
      </c>
      <c r="H677" s="60">
        <v>0</v>
      </c>
    </row>
    <row r="678" spans="1:8" ht="51" outlineLevel="3" x14ac:dyDescent="0.25">
      <c r="A678" s="59" t="s">
        <v>763</v>
      </c>
      <c r="B678" s="72" t="s">
        <v>929</v>
      </c>
      <c r="C678" s="72" t="s">
        <v>759</v>
      </c>
      <c r="D678" s="72" t="s">
        <v>764</v>
      </c>
      <c r="E678" s="72"/>
      <c r="F678" s="73">
        <v>0</v>
      </c>
      <c r="G678" s="73">
        <v>0</v>
      </c>
      <c r="H678" s="60">
        <v>0</v>
      </c>
    </row>
    <row r="679" spans="1:8" ht="38.25" outlineLevel="4" x14ac:dyDescent="0.25">
      <c r="A679" s="59" t="s">
        <v>440</v>
      </c>
      <c r="B679" s="72" t="s">
        <v>929</v>
      </c>
      <c r="C679" s="72" t="s">
        <v>759</v>
      </c>
      <c r="D679" s="72" t="s">
        <v>764</v>
      </c>
      <c r="E679" s="72" t="s">
        <v>441</v>
      </c>
      <c r="F679" s="73">
        <v>0</v>
      </c>
      <c r="G679" s="73">
        <v>0</v>
      </c>
      <c r="H679" s="60">
        <v>0</v>
      </c>
    </row>
    <row r="680" spans="1:8" ht="38.25" outlineLevel="3" x14ac:dyDescent="0.25">
      <c r="A680" s="59" t="s">
        <v>912</v>
      </c>
      <c r="B680" s="72" t="s">
        <v>929</v>
      </c>
      <c r="C680" s="72" t="s">
        <v>759</v>
      </c>
      <c r="D680" s="72" t="s">
        <v>913</v>
      </c>
      <c r="E680" s="72"/>
      <c r="F680" s="73">
        <v>318.41199999999998</v>
      </c>
      <c r="G680" s="73">
        <v>0</v>
      </c>
      <c r="H680" s="60">
        <v>0</v>
      </c>
    </row>
    <row r="681" spans="1:8" ht="51" outlineLevel="4" x14ac:dyDescent="0.25">
      <c r="A681" s="59" t="s">
        <v>617</v>
      </c>
      <c r="B681" s="72" t="s">
        <v>929</v>
      </c>
      <c r="C681" s="72" t="s">
        <v>759</v>
      </c>
      <c r="D681" s="72" t="s">
        <v>913</v>
      </c>
      <c r="E681" s="72" t="s">
        <v>618</v>
      </c>
      <c r="F681" s="73">
        <v>0</v>
      </c>
      <c r="G681" s="73">
        <v>0</v>
      </c>
      <c r="H681" s="60">
        <v>0</v>
      </c>
    </row>
    <row r="682" spans="1:8" ht="63.75" outlineLevel="4" x14ac:dyDescent="0.25">
      <c r="A682" s="59" t="s">
        <v>619</v>
      </c>
      <c r="B682" s="72" t="s">
        <v>929</v>
      </c>
      <c r="C682" s="72" t="s">
        <v>759</v>
      </c>
      <c r="D682" s="72" t="s">
        <v>913</v>
      </c>
      <c r="E682" s="72" t="s">
        <v>620</v>
      </c>
      <c r="F682" s="73">
        <v>318.41199999999998</v>
      </c>
      <c r="G682" s="73">
        <v>0</v>
      </c>
      <c r="H682" s="60">
        <v>0</v>
      </c>
    </row>
    <row r="683" spans="1:8" ht="25.5" outlineLevel="3" x14ac:dyDescent="0.25">
      <c r="A683" s="59" t="s">
        <v>914</v>
      </c>
      <c r="B683" s="72" t="s">
        <v>929</v>
      </c>
      <c r="C683" s="72" t="s">
        <v>759</v>
      </c>
      <c r="D683" s="72" t="s">
        <v>915</v>
      </c>
      <c r="E683" s="72"/>
      <c r="F683" s="73">
        <v>12.522040000000001</v>
      </c>
      <c r="G683" s="73">
        <v>0</v>
      </c>
      <c r="H683" s="60">
        <v>0</v>
      </c>
    </row>
    <row r="684" spans="1:8" ht="51" outlineLevel="4" x14ac:dyDescent="0.25">
      <c r="A684" s="59" t="s">
        <v>617</v>
      </c>
      <c r="B684" s="72" t="s">
        <v>929</v>
      </c>
      <c r="C684" s="72" t="s">
        <v>759</v>
      </c>
      <c r="D684" s="72" t="s">
        <v>915</v>
      </c>
      <c r="E684" s="72" t="s">
        <v>618</v>
      </c>
      <c r="F684" s="73">
        <v>0</v>
      </c>
      <c r="G684" s="73">
        <v>0</v>
      </c>
      <c r="H684" s="60">
        <v>0</v>
      </c>
    </row>
    <row r="685" spans="1:8" ht="63.75" outlineLevel="4" x14ac:dyDescent="0.25">
      <c r="A685" s="59" t="s">
        <v>619</v>
      </c>
      <c r="B685" s="72" t="s">
        <v>929</v>
      </c>
      <c r="C685" s="72" t="s">
        <v>759</v>
      </c>
      <c r="D685" s="72" t="s">
        <v>915</v>
      </c>
      <c r="E685" s="72" t="s">
        <v>620</v>
      </c>
      <c r="F685" s="73">
        <v>12.522040000000001</v>
      </c>
      <c r="G685" s="73">
        <v>0</v>
      </c>
      <c r="H685" s="60">
        <v>0</v>
      </c>
    </row>
    <row r="686" spans="1:8" outlineLevel="2" x14ac:dyDescent="0.25">
      <c r="A686" s="59" t="s">
        <v>436</v>
      </c>
      <c r="B686" s="72" t="s">
        <v>929</v>
      </c>
      <c r="C686" s="72" t="s">
        <v>437</v>
      </c>
      <c r="D686" s="72"/>
      <c r="E686" s="72"/>
      <c r="F686" s="73">
        <v>55.82235</v>
      </c>
      <c r="G686" s="73">
        <v>0</v>
      </c>
      <c r="H686" s="60">
        <v>0</v>
      </c>
    </row>
    <row r="687" spans="1:8" ht="51" outlineLevel="3" x14ac:dyDescent="0.25">
      <c r="A687" s="59" t="s">
        <v>790</v>
      </c>
      <c r="B687" s="72" t="s">
        <v>929</v>
      </c>
      <c r="C687" s="72" t="s">
        <v>437</v>
      </c>
      <c r="D687" s="72" t="s">
        <v>791</v>
      </c>
      <c r="E687" s="72"/>
      <c r="F687" s="73">
        <v>0</v>
      </c>
      <c r="G687" s="73">
        <v>0</v>
      </c>
      <c r="H687" s="60">
        <v>0</v>
      </c>
    </row>
    <row r="688" spans="1:8" ht="38.25" outlineLevel="4" x14ac:dyDescent="0.25">
      <c r="A688" s="59" t="s">
        <v>440</v>
      </c>
      <c r="B688" s="72" t="s">
        <v>929</v>
      </c>
      <c r="C688" s="72" t="s">
        <v>437</v>
      </c>
      <c r="D688" s="72" t="s">
        <v>791</v>
      </c>
      <c r="E688" s="72" t="s">
        <v>441</v>
      </c>
      <c r="F688" s="73">
        <v>0</v>
      </c>
      <c r="G688" s="73">
        <v>0</v>
      </c>
      <c r="H688" s="60">
        <v>0</v>
      </c>
    </row>
    <row r="689" spans="1:8" ht="38.25" outlineLevel="3" x14ac:dyDescent="0.25">
      <c r="A689" s="59" t="s">
        <v>792</v>
      </c>
      <c r="B689" s="72" t="s">
        <v>929</v>
      </c>
      <c r="C689" s="72" t="s">
        <v>437</v>
      </c>
      <c r="D689" s="72" t="s">
        <v>793</v>
      </c>
      <c r="E689" s="72"/>
      <c r="F689" s="73">
        <v>52.498350000000002</v>
      </c>
      <c r="G689" s="73">
        <v>0</v>
      </c>
      <c r="H689" s="60">
        <v>0</v>
      </c>
    </row>
    <row r="690" spans="1:8" ht="38.25" outlineLevel="4" x14ac:dyDescent="0.25">
      <c r="A690" s="59" t="s">
        <v>440</v>
      </c>
      <c r="B690" s="72" t="s">
        <v>929</v>
      </c>
      <c r="C690" s="72" t="s">
        <v>437</v>
      </c>
      <c r="D690" s="72" t="s">
        <v>793</v>
      </c>
      <c r="E690" s="72" t="s">
        <v>441</v>
      </c>
      <c r="F690" s="73">
        <v>52.498350000000002</v>
      </c>
      <c r="G690" s="73">
        <v>0</v>
      </c>
      <c r="H690" s="60">
        <v>0</v>
      </c>
    </row>
    <row r="691" spans="1:8" ht="38.25" outlineLevel="3" x14ac:dyDescent="0.25">
      <c r="A691" s="59" t="s">
        <v>944</v>
      </c>
      <c r="B691" s="72" t="s">
        <v>929</v>
      </c>
      <c r="C691" s="72" t="s">
        <v>437</v>
      </c>
      <c r="D691" s="72" t="s">
        <v>945</v>
      </c>
      <c r="E691" s="72"/>
      <c r="F691" s="73">
        <v>0</v>
      </c>
      <c r="G691" s="73">
        <v>0</v>
      </c>
      <c r="H691" s="60">
        <v>0</v>
      </c>
    </row>
    <row r="692" spans="1:8" ht="38.25" outlineLevel="4" x14ac:dyDescent="0.25">
      <c r="A692" s="59" t="s">
        <v>440</v>
      </c>
      <c r="B692" s="72" t="s">
        <v>929</v>
      </c>
      <c r="C692" s="72" t="s">
        <v>437</v>
      </c>
      <c r="D692" s="72" t="s">
        <v>945</v>
      </c>
      <c r="E692" s="72" t="s">
        <v>441</v>
      </c>
      <c r="F692" s="73">
        <v>0</v>
      </c>
      <c r="G692" s="73">
        <v>0</v>
      </c>
      <c r="H692" s="60">
        <v>0</v>
      </c>
    </row>
    <row r="693" spans="1:8" ht="38.25" outlineLevel="3" x14ac:dyDescent="0.25">
      <c r="A693" s="59" t="s">
        <v>916</v>
      </c>
      <c r="B693" s="72" t="s">
        <v>929</v>
      </c>
      <c r="C693" s="72" t="s">
        <v>437</v>
      </c>
      <c r="D693" s="72" t="s">
        <v>917</v>
      </c>
      <c r="E693" s="72"/>
      <c r="F693" s="73">
        <v>3.3239999999999998</v>
      </c>
      <c r="G693" s="73">
        <v>0</v>
      </c>
      <c r="H693" s="60">
        <v>0</v>
      </c>
    </row>
    <row r="694" spans="1:8" ht="38.25" outlineLevel="4" x14ac:dyDescent="0.25">
      <c r="A694" s="59" t="s">
        <v>440</v>
      </c>
      <c r="B694" s="72" t="s">
        <v>929</v>
      </c>
      <c r="C694" s="72" t="s">
        <v>437</v>
      </c>
      <c r="D694" s="72" t="s">
        <v>917</v>
      </c>
      <c r="E694" s="72" t="s">
        <v>441</v>
      </c>
      <c r="F694" s="73">
        <v>3.3239999999999998</v>
      </c>
      <c r="G694" s="73">
        <v>0</v>
      </c>
      <c r="H694" s="60">
        <v>0</v>
      </c>
    </row>
    <row r="695" spans="1:8" outlineLevel="2" x14ac:dyDescent="0.25">
      <c r="A695" s="59" t="s">
        <v>918</v>
      </c>
      <c r="B695" s="72" t="s">
        <v>929</v>
      </c>
      <c r="C695" s="72" t="s">
        <v>919</v>
      </c>
      <c r="D695" s="72"/>
      <c r="E695" s="72"/>
      <c r="F695" s="73">
        <v>67.385000000000005</v>
      </c>
      <c r="G695" s="73">
        <v>0</v>
      </c>
      <c r="H695" s="60">
        <v>0</v>
      </c>
    </row>
    <row r="696" spans="1:8" ht="38.25" outlineLevel="3" x14ac:dyDescent="0.25">
      <c r="A696" s="59" t="s">
        <v>920</v>
      </c>
      <c r="B696" s="72" t="s">
        <v>929</v>
      </c>
      <c r="C696" s="72" t="s">
        <v>919</v>
      </c>
      <c r="D696" s="72" t="s">
        <v>921</v>
      </c>
      <c r="E696" s="72"/>
      <c r="F696" s="73">
        <v>67.385000000000005</v>
      </c>
      <c r="G696" s="73">
        <v>0</v>
      </c>
      <c r="H696" s="60">
        <v>0</v>
      </c>
    </row>
    <row r="697" spans="1:8" ht="38.25" outlineLevel="4" x14ac:dyDescent="0.25">
      <c r="A697" s="59" t="s">
        <v>440</v>
      </c>
      <c r="B697" s="72" t="s">
        <v>929</v>
      </c>
      <c r="C697" s="72" t="s">
        <v>919</v>
      </c>
      <c r="D697" s="72" t="s">
        <v>921</v>
      </c>
      <c r="E697" s="72" t="s">
        <v>441</v>
      </c>
      <c r="F697" s="73">
        <v>67.385000000000005</v>
      </c>
      <c r="G697" s="73">
        <v>0</v>
      </c>
      <c r="H697" s="60">
        <v>0</v>
      </c>
    </row>
    <row r="698" spans="1:8" outlineLevel="1" x14ac:dyDescent="0.25">
      <c r="A698" s="59" t="s">
        <v>699</v>
      </c>
      <c r="B698" s="72" t="s">
        <v>929</v>
      </c>
      <c r="C698" s="72" t="s">
        <v>700</v>
      </c>
      <c r="D698" s="72"/>
      <c r="E698" s="72"/>
      <c r="F698" s="73">
        <v>107.53336</v>
      </c>
      <c r="G698" s="73">
        <v>0</v>
      </c>
      <c r="H698" s="60">
        <v>0</v>
      </c>
    </row>
    <row r="699" spans="1:8" outlineLevel="2" x14ac:dyDescent="0.25">
      <c r="A699" s="59" t="s">
        <v>701</v>
      </c>
      <c r="B699" s="72" t="s">
        <v>929</v>
      </c>
      <c r="C699" s="72" t="s">
        <v>702</v>
      </c>
      <c r="D699" s="72"/>
      <c r="E699" s="72"/>
      <c r="F699" s="73">
        <v>107.53336</v>
      </c>
      <c r="G699" s="73">
        <v>0</v>
      </c>
      <c r="H699" s="60">
        <v>0</v>
      </c>
    </row>
    <row r="700" spans="1:8" ht="63.75" outlineLevel="3" x14ac:dyDescent="0.25">
      <c r="A700" s="59" t="s">
        <v>794</v>
      </c>
      <c r="B700" s="72" t="s">
        <v>929</v>
      </c>
      <c r="C700" s="72" t="s">
        <v>702</v>
      </c>
      <c r="D700" s="72" t="s">
        <v>795</v>
      </c>
      <c r="E700" s="72"/>
      <c r="F700" s="73">
        <v>8.6999999999999993</v>
      </c>
      <c r="G700" s="73">
        <v>0</v>
      </c>
      <c r="H700" s="60">
        <v>0</v>
      </c>
    </row>
    <row r="701" spans="1:8" ht="38.25" outlineLevel="4" x14ac:dyDescent="0.25">
      <c r="A701" s="59" t="s">
        <v>440</v>
      </c>
      <c r="B701" s="72" t="s">
        <v>929</v>
      </c>
      <c r="C701" s="72" t="s">
        <v>702</v>
      </c>
      <c r="D701" s="72" t="s">
        <v>795</v>
      </c>
      <c r="E701" s="72" t="s">
        <v>441</v>
      </c>
      <c r="F701" s="73">
        <v>8.6999999999999993</v>
      </c>
      <c r="G701" s="73">
        <v>0</v>
      </c>
      <c r="H701" s="60">
        <v>0</v>
      </c>
    </row>
    <row r="702" spans="1:8" ht="38.25" outlineLevel="3" x14ac:dyDescent="0.25">
      <c r="A702" s="59" t="s">
        <v>797</v>
      </c>
      <c r="B702" s="72" t="s">
        <v>929</v>
      </c>
      <c r="C702" s="72" t="s">
        <v>702</v>
      </c>
      <c r="D702" s="72" t="s">
        <v>798</v>
      </c>
      <c r="E702" s="72"/>
      <c r="F702" s="73">
        <v>16.833359999999999</v>
      </c>
      <c r="G702" s="73">
        <v>0</v>
      </c>
      <c r="H702" s="60">
        <v>0</v>
      </c>
    </row>
    <row r="703" spans="1:8" ht="38.25" outlineLevel="4" x14ac:dyDescent="0.25">
      <c r="A703" s="59" t="s">
        <v>440</v>
      </c>
      <c r="B703" s="72" t="s">
        <v>929</v>
      </c>
      <c r="C703" s="72" t="s">
        <v>702</v>
      </c>
      <c r="D703" s="72" t="s">
        <v>798</v>
      </c>
      <c r="E703" s="72" t="s">
        <v>441</v>
      </c>
      <c r="F703" s="73">
        <v>16.833359999999999</v>
      </c>
      <c r="G703" s="73">
        <v>0</v>
      </c>
      <c r="H703" s="60">
        <v>0</v>
      </c>
    </row>
    <row r="704" spans="1:8" ht="38.25" outlineLevel="3" x14ac:dyDescent="0.25">
      <c r="A704" s="59" t="s">
        <v>799</v>
      </c>
      <c r="B704" s="72" t="s">
        <v>929</v>
      </c>
      <c r="C704" s="72" t="s">
        <v>702</v>
      </c>
      <c r="D704" s="72" t="s">
        <v>800</v>
      </c>
      <c r="E704" s="72"/>
      <c r="F704" s="73">
        <v>0</v>
      </c>
      <c r="G704" s="73">
        <v>0</v>
      </c>
      <c r="H704" s="60">
        <v>0</v>
      </c>
    </row>
    <row r="705" spans="1:8" ht="38.25" outlineLevel="4" x14ac:dyDescent="0.25">
      <c r="A705" s="59" t="s">
        <v>440</v>
      </c>
      <c r="B705" s="72" t="s">
        <v>929</v>
      </c>
      <c r="C705" s="72" t="s">
        <v>702</v>
      </c>
      <c r="D705" s="72" t="s">
        <v>800</v>
      </c>
      <c r="E705" s="72" t="s">
        <v>441</v>
      </c>
      <c r="F705" s="73">
        <v>0</v>
      </c>
      <c r="G705" s="73">
        <v>0</v>
      </c>
      <c r="H705" s="60">
        <v>0</v>
      </c>
    </row>
    <row r="706" spans="1:8" ht="38.25" outlineLevel="3" x14ac:dyDescent="0.25">
      <c r="A706" s="59" t="s">
        <v>801</v>
      </c>
      <c r="B706" s="72" t="s">
        <v>929</v>
      </c>
      <c r="C706" s="72" t="s">
        <v>702</v>
      </c>
      <c r="D706" s="72" t="s">
        <v>802</v>
      </c>
      <c r="E706" s="72"/>
      <c r="F706" s="73">
        <v>62</v>
      </c>
      <c r="G706" s="73">
        <v>0</v>
      </c>
      <c r="H706" s="60">
        <v>0</v>
      </c>
    </row>
    <row r="707" spans="1:8" ht="38.25" outlineLevel="4" x14ac:dyDescent="0.25">
      <c r="A707" s="59" t="s">
        <v>440</v>
      </c>
      <c r="B707" s="72" t="s">
        <v>929</v>
      </c>
      <c r="C707" s="72" t="s">
        <v>702</v>
      </c>
      <c r="D707" s="72" t="s">
        <v>802</v>
      </c>
      <c r="E707" s="72" t="s">
        <v>441</v>
      </c>
      <c r="F707" s="73">
        <v>62</v>
      </c>
      <c r="G707" s="73">
        <v>0</v>
      </c>
      <c r="H707" s="60">
        <v>0</v>
      </c>
    </row>
    <row r="708" spans="1:8" ht="38.25" outlineLevel="3" x14ac:dyDescent="0.25">
      <c r="A708" s="59" t="s">
        <v>803</v>
      </c>
      <c r="B708" s="72" t="s">
        <v>929</v>
      </c>
      <c r="C708" s="72" t="s">
        <v>702</v>
      </c>
      <c r="D708" s="72" t="s">
        <v>804</v>
      </c>
      <c r="E708" s="72"/>
      <c r="F708" s="73">
        <v>20</v>
      </c>
      <c r="G708" s="73">
        <v>0</v>
      </c>
      <c r="H708" s="60">
        <v>0</v>
      </c>
    </row>
    <row r="709" spans="1:8" ht="38.25" outlineLevel="4" x14ac:dyDescent="0.25">
      <c r="A709" s="59" t="s">
        <v>440</v>
      </c>
      <c r="B709" s="72" t="s">
        <v>929</v>
      </c>
      <c r="C709" s="72" t="s">
        <v>702</v>
      </c>
      <c r="D709" s="72" t="s">
        <v>804</v>
      </c>
      <c r="E709" s="72" t="s">
        <v>441</v>
      </c>
      <c r="F709" s="73">
        <v>20</v>
      </c>
      <c r="G709" s="73">
        <v>0</v>
      </c>
      <c r="H709" s="60">
        <v>0</v>
      </c>
    </row>
    <row r="710" spans="1:8" ht="51" outlineLevel="3" x14ac:dyDescent="0.25">
      <c r="A710" s="59" t="s">
        <v>812</v>
      </c>
      <c r="B710" s="72" t="s">
        <v>929</v>
      </c>
      <c r="C710" s="72" t="s">
        <v>702</v>
      </c>
      <c r="D710" s="72" t="s">
        <v>813</v>
      </c>
      <c r="E710" s="72"/>
      <c r="F710" s="73">
        <v>0</v>
      </c>
      <c r="G710" s="73">
        <v>0</v>
      </c>
      <c r="H710" s="60">
        <v>0</v>
      </c>
    </row>
    <row r="711" spans="1:8" ht="38.25" outlineLevel="4" x14ac:dyDescent="0.25">
      <c r="A711" s="59" t="s">
        <v>440</v>
      </c>
      <c r="B711" s="72" t="s">
        <v>929</v>
      </c>
      <c r="C711" s="72" t="s">
        <v>702</v>
      </c>
      <c r="D711" s="72" t="s">
        <v>813</v>
      </c>
      <c r="E711" s="72" t="s">
        <v>441</v>
      </c>
      <c r="F711" s="73">
        <v>0</v>
      </c>
      <c r="G711" s="73">
        <v>0</v>
      </c>
      <c r="H711" s="60">
        <v>0</v>
      </c>
    </row>
    <row r="712" spans="1:8" outlineLevel="1" x14ac:dyDescent="0.25">
      <c r="A712" s="59" t="s">
        <v>819</v>
      </c>
      <c r="B712" s="72" t="s">
        <v>929</v>
      </c>
      <c r="C712" s="72" t="s">
        <v>820</v>
      </c>
      <c r="D712" s="72"/>
      <c r="E712" s="72"/>
      <c r="F712" s="73">
        <v>4939.8420100000003</v>
      </c>
      <c r="G712" s="73">
        <v>230.70918</v>
      </c>
      <c r="H712" s="60">
        <v>4.670375682723505E-2</v>
      </c>
    </row>
    <row r="713" spans="1:8" outlineLevel="2" x14ac:dyDescent="0.25">
      <c r="A713" s="59" t="s">
        <v>821</v>
      </c>
      <c r="B713" s="72" t="s">
        <v>929</v>
      </c>
      <c r="C713" s="72" t="s">
        <v>822</v>
      </c>
      <c r="D713" s="72"/>
      <c r="E713" s="72"/>
      <c r="F713" s="73">
        <v>4939.8420100000003</v>
      </c>
      <c r="G713" s="73">
        <v>230.70918</v>
      </c>
      <c r="H713" s="60">
        <v>4.670375682723505E-2</v>
      </c>
    </row>
    <row r="714" spans="1:8" outlineLevel="3" x14ac:dyDescent="0.25">
      <c r="A714" s="59" t="s">
        <v>946</v>
      </c>
      <c r="B714" s="72" t="s">
        <v>929</v>
      </c>
      <c r="C714" s="72" t="s">
        <v>822</v>
      </c>
      <c r="D714" s="72" t="s">
        <v>947</v>
      </c>
      <c r="E714" s="72"/>
      <c r="F714" s="73">
        <v>30</v>
      </c>
      <c r="G714" s="73">
        <v>0</v>
      </c>
      <c r="H714" s="60">
        <v>0</v>
      </c>
    </row>
    <row r="715" spans="1:8" ht="25.5" outlineLevel="4" x14ac:dyDescent="0.25">
      <c r="A715" s="59" t="s">
        <v>497</v>
      </c>
      <c r="B715" s="72" t="s">
        <v>929</v>
      </c>
      <c r="C715" s="72" t="s">
        <v>822</v>
      </c>
      <c r="D715" s="72" t="s">
        <v>947</v>
      </c>
      <c r="E715" s="72" t="s">
        <v>498</v>
      </c>
      <c r="F715" s="73">
        <v>30</v>
      </c>
      <c r="G715" s="73">
        <v>0</v>
      </c>
      <c r="H715" s="60">
        <v>0</v>
      </c>
    </row>
    <row r="716" spans="1:8" ht="25.5" outlineLevel="3" x14ac:dyDescent="0.25">
      <c r="A716" s="59" t="s">
        <v>827</v>
      </c>
      <c r="B716" s="72" t="s">
        <v>929</v>
      </c>
      <c r="C716" s="72" t="s">
        <v>822</v>
      </c>
      <c r="D716" s="72" t="s">
        <v>828</v>
      </c>
      <c r="E716" s="72"/>
      <c r="F716" s="73">
        <v>8.7974999999999994</v>
      </c>
      <c r="G716" s="73">
        <v>0</v>
      </c>
      <c r="H716" s="60">
        <v>0</v>
      </c>
    </row>
    <row r="717" spans="1:8" ht="38.25" outlineLevel="4" x14ac:dyDescent="0.25">
      <c r="A717" s="59" t="s">
        <v>440</v>
      </c>
      <c r="B717" s="72" t="s">
        <v>929</v>
      </c>
      <c r="C717" s="72" t="s">
        <v>822</v>
      </c>
      <c r="D717" s="72" t="s">
        <v>828</v>
      </c>
      <c r="E717" s="72" t="s">
        <v>441</v>
      </c>
      <c r="F717" s="73">
        <v>8.7974999999999994</v>
      </c>
      <c r="G717" s="73">
        <v>0</v>
      </c>
      <c r="H717" s="60">
        <v>0</v>
      </c>
    </row>
    <row r="718" spans="1:8" ht="25.5" outlineLevel="3" x14ac:dyDescent="0.25">
      <c r="A718" s="59" t="s">
        <v>922</v>
      </c>
      <c r="B718" s="72" t="s">
        <v>929</v>
      </c>
      <c r="C718" s="72" t="s">
        <v>822</v>
      </c>
      <c r="D718" s="72" t="s">
        <v>923</v>
      </c>
      <c r="E718" s="72"/>
      <c r="F718" s="73">
        <v>3.2</v>
      </c>
      <c r="G718" s="73">
        <v>0</v>
      </c>
      <c r="H718" s="60">
        <v>0</v>
      </c>
    </row>
    <row r="719" spans="1:8" ht="38.25" outlineLevel="4" x14ac:dyDescent="0.25">
      <c r="A719" s="59" t="s">
        <v>440</v>
      </c>
      <c r="B719" s="72" t="s">
        <v>929</v>
      </c>
      <c r="C719" s="72" t="s">
        <v>822</v>
      </c>
      <c r="D719" s="72" t="s">
        <v>923</v>
      </c>
      <c r="E719" s="72" t="s">
        <v>441</v>
      </c>
      <c r="F719" s="73">
        <v>3.2</v>
      </c>
      <c r="G719" s="73">
        <v>0</v>
      </c>
      <c r="H719" s="60">
        <v>0</v>
      </c>
    </row>
    <row r="720" spans="1:8" ht="25.5" outlineLevel="3" x14ac:dyDescent="0.25">
      <c r="A720" s="59" t="s">
        <v>924</v>
      </c>
      <c r="B720" s="72" t="s">
        <v>929</v>
      </c>
      <c r="C720" s="72" t="s">
        <v>822</v>
      </c>
      <c r="D720" s="72" t="s">
        <v>925</v>
      </c>
      <c r="E720" s="72"/>
      <c r="F720" s="73">
        <v>0</v>
      </c>
      <c r="G720" s="73">
        <v>0</v>
      </c>
      <c r="H720" s="60">
        <v>0</v>
      </c>
    </row>
    <row r="721" spans="1:8" ht="38.25" outlineLevel="4" x14ac:dyDescent="0.25">
      <c r="A721" s="59" t="s">
        <v>440</v>
      </c>
      <c r="B721" s="72" t="s">
        <v>929</v>
      </c>
      <c r="C721" s="72" t="s">
        <v>822</v>
      </c>
      <c r="D721" s="72" t="s">
        <v>925</v>
      </c>
      <c r="E721" s="72" t="s">
        <v>441</v>
      </c>
      <c r="F721" s="73">
        <v>0</v>
      </c>
      <c r="G721" s="73">
        <v>0</v>
      </c>
      <c r="H721" s="60">
        <v>0</v>
      </c>
    </row>
    <row r="722" spans="1:8" ht="25.5" outlineLevel="3" x14ac:dyDescent="0.25">
      <c r="A722" s="59" t="s">
        <v>830</v>
      </c>
      <c r="B722" s="72" t="s">
        <v>929</v>
      </c>
      <c r="C722" s="72" t="s">
        <v>822</v>
      </c>
      <c r="D722" s="72" t="s">
        <v>831</v>
      </c>
      <c r="E722" s="72"/>
      <c r="F722" s="73">
        <v>6.0918200000000002</v>
      </c>
      <c r="G722" s="73">
        <v>0</v>
      </c>
      <c r="H722" s="60">
        <v>0</v>
      </c>
    </row>
    <row r="723" spans="1:8" ht="38.25" outlineLevel="4" x14ac:dyDescent="0.25">
      <c r="A723" s="59" t="s">
        <v>440</v>
      </c>
      <c r="B723" s="72" t="s">
        <v>929</v>
      </c>
      <c r="C723" s="72" t="s">
        <v>822</v>
      </c>
      <c r="D723" s="72" t="s">
        <v>831</v>
      </c>
      <c r="E723" s="72" t="s">
        <v>441</v>
      </c>
      <c r="F723" s="73">
        <v>6.0918200000000002</v>
      </c>
      <c r="G723" s="73">
        <v>0</v>
      </c>
      <c r="H723" s="60">
        <v>0</v>
      </c>
    </row>
    <row r="724" spans="1:8" ht="38.25" outlineLevel="3" x14ac:dyDescent="0.25">
      <c r="A724" s="59" t="s">
        <v>770</v>
      </c>
      <c r="B724" s="72" t="s">
        <v>929</v>
      </c>
      <c r="C724" s="72" t="s">
        <v>822</v>
      </c>
      <c r="D724" s="72" t="s">
        <v>771</v>
      </c>
      <c r="E724" s="72"/>
      <c r="F724" s="73">
        <v>12.29379</v>
      </c>
      <c r="G724" s="73">
        <v>0</v>
      </c>
      <c r="H724" s="60">
        <v>0</v>
      </c>
    </row>
    <row r="725" spans="1:8" ht="38.25" outlineLevel="4" x14ac:dyDescent="0.25">
      <c r="A725" s="59" t="s">
        <v>440</v>
      </c>
      <c r="B725" s="72" t="s">
        <v>929</v>
      </c>
      <c r="C725" s="72" t="s">
        <v>822</v>
      </c>
      <c r="D725" s="72" t="s">
        <v>771</v>
      </c>
      <c r="E725" s="72" t="s">
        <v>441</v>
      </c>
      <c r="F725" s="73">
        <v>12.29379</v>
      </c>
      <c r="G725" s="73">
        <v>0</v>
      </c>
      <c r="H725" s="60">
        <v>0</v>
      </c>
    </row>
    <row r="726" spans="1:8" ht="38.25" outlineLevel="3" x14ac:dyDescent="0.25">
      <c r="A726" s="59" t="s">
        <v>832</v>
      </c>
      <c r="B726" s="72" t="s">
        <v>929</v>
      </c>
      <c r="C726" s="72" t="s">
        <v>822</v>
      </c>
      <c r="D726" s="72" t="s">
        <v>833</v>
      </c>
      <c r="E726" s="72"/>
      <c r="F726" s="73">
        <v>0</v>
      </c>
      <c r="G726" s="73">
        <v>0</v>
      </c>
      <c r="H726" s="60">
        <v>0</v>
      </c>
    </row>
    <row r="727" spans="1:8" ht="38.25" outlineLevel="4" x14ac:dyDescent="0.25">
      <c r="A727" s="59" t="s">
        <v>440</v>
      </c>
      <c r="B727" s="72" t="s">
        <v>929</v>
      </c>
      <c r="C727" s="72" t="s">
        <v>822</v>
      </c>
      <c r="D727" s="72" t="s">
        <v>833</v>
      </c>
      <c r="E727" s="72" t="s">
        <v>441</v>
      </c>
      <c r="F727" s="73">
        <v>0</v>
      </c>
      <c r="G727" s="73">
        <v>0</v>
      </c>
      <c r="H727" s="60">
        <v>0</v>
      </c>
    </row>
    <row r="728" spans="1:8" ht="25.5" outlineLevel="3" x14ac:dyDescent="0.25">
      <c r="A728" s="59" t="s">
        <v>834</v>
      </c>
      <c r="B728" s="72" t="s">
        <v>929</v>
      </c>
      <c r="C728" s="72" t="s">
        <v>822</v>
      </c>
      <c r="D728" s="72" t="s">
        <v>835</v>
      </c>
      <c r="E728" s="72"/>
      <c r="F728" s="73">
        <v>4.2190000000000003</v>
      </c>
      <c r="G728" s="73">
        <v>0</v>
      </c>
      <c r="H728" s="60">
        <v>0</v>
      </c>
    </row>
    <row r="729" spans="1:8" ht="38.25" outlineLevel="4" x14ac:dyDescent="0.25">
      <c r="A729" s="59" t="s">
        <v>440</v>
      </c>
      <c r="B729" s="72" t="s">
        <v>929</v>
      </c>
      <c r="C729" s="72" t="s">
        <v>822</v>
      </c>
      <c r="D729" s="72" t="s">
        <v>835</v>
      </c>
      <c r="E729" s="72" t="s">
        <v>441</v>
      </c>
      <c r="F729" s="73">
        <v>4.2190000000000003</v>
      </c>
      <c r="G729" s="73">
        <v>0</v>
      </c>
      <c r="H729" s="60">
        <v>0</v>
      </c>
    </row>
    <row r="730" spans="1:8" ht="25.5" outlineLevel="3" x14ac:dyDescent="0.25">
      <c r="A730" s="59" t="s">
        <v>926</v>
      </c>
      <c r="B730" s="72" t="s">
        <v>929</v>
      </c>
      <c r="C730" s="72" t="s">
        <v>822</v>
      </c>
      <c r="D730" s="72" t="s">
        <v>927</v>
      </c>
      <c r="E730" s="72"/>
      <c r="F730" s="73">
        <v>0</v>
      </c>
      <c r="G730" s="73">
        <v>0</v>
      </c>
      <c r="H730" s="60">
        <v>0</v>
      </c>
    </row>
    <row r="731" spans="1:8" ht="38.25" outlineLevel="4" x14ac:dyDescent="0.25">
      <c r="A731" s="59" t="s">
        <v>440</v>
      </c>
      <c r="B731" s="72" t="s">
        <v>929</v>
      </c>
      <c r="C731" s="72" t="s">
        <v>822</v>
      </c>
      <c r="D731" s="72" t="s">
        <v>927</v>
      </c>
      <c r="E731" s="72" t="s">
        <v>441</v>
      </c>
      <c r="F731" s="73">
        <v>0</v>
      </c>
      <c r="G731" s="73">
        <v>0</v>
      </c>
      <c r="H731" s="60">
        <v>0</v>
      </c>
    </row>
    <row r="732" spans="1:8" ht="25.5" outlineLevel="3" x14ac:dyDescent="0.25">
      <c r="A732" s="59" t="s">
        <v>529</v>
      </c>
      <c r="B732" s="72" t="s">
        <v>929</v>
      </c>
      <c r="C732" s="72" t="s">
        <v>822</v>
      </c>
      <c r="D732" s="72" t="s">
        <v>530</v>
      </c>
      <c r="E732" s="72"/>
      <c r="F732" s="73">
        <v>4875.2398999999996</v>
      </c>
      <c r="G732" s="73">
        <v>230.70918</v>
      </c>
      <c r="H732" s="60">
        <v>4.7322631241182612E-2</v>
      </c>
    </row>
    <row r="733" spans="1:8" ht="38.25" outlineLevel="4" x14ac:dyDescent="0.25">
      <c r="A733" s="59" t="s">
        <v>440</v>
      </c>
      <c r="B733" s="72" t="s">
        <v>929</v>
      </c>
      <c r="C733" s="72" t="s">
        <v>822</v>
      </c>
      <c r="D733" s="72" t="s">
        <v>530</v>
      </c>
      <c r="E733" s="72" t="s">
        <v>441</v>
      </c>
      <c r="F733" s="73">
        <v>4875.2398999999996</v>
      </c>
      <c r="G733" s="73">
        <v>230.70918</v>
      </c>
      <c r="H733" s="60">
        <v>4.7322631241182612E-2</v>
      </c>
    </row>
    <row r="734" spans="1:8" ht="25.5" x14ac:dyDescent="0.25">
      <c r="A734" s="62" t="s">
        <v>948</v>
      </c>
      <c r="B734" s="70" t="s">
        <v>949</v>
      </c>
      <c r="C734" s="70"/>
      <c r="D734" s="70"/>
      <c r="E734" s="70"/>
      <c r="F734" s="71">
        <v>5375.3</v>
      </c>
      <c r="G734" s="71">
        <v>5275.7147199999999</v>
      </c>
      <c r="H734" s="63">
        <v>0.9814735400814838</v>
      </c>
    </row>
    <row r="735" spans="1:8" outlineLevel="1" x14ac:dyDescent="0.25">
      <c r="A735" s="59" t="s">
        <v>525</v>
      </c>
      <c r="B735" s="72" t="s">
        <v>949</v>
      </c>
      <c r="C735" s="72" t="s">
        <v>526</v>
      </c>
      <c r="D735" s="72"/>
      <c r="E735" s="72"/>
      <c r="F735" s="73">
        <v>5375.3</v>
      </c>
      <c r="G735" s="73">
        <v>5275.7147199999999</v>
      </c>
      <c r="H735" s="60">
        <v>0.9814735400814838</v>
      </c>
    </row>
    <row r="736" spans="1:8" ht="51" outlineLevel="2" x14ac:dyDescent="0.25">
      <c r="A736" s="59" t="s">
        <v>950</v>
      </c>
      <c r="B736" s="72" t="s">
        <v>949</v>
      </c>
      <c r="C736" s="72" t="s">
        <v>951</v>
      </c>
      <c r="D736" s="72"/>
      <c r="E736" s="72"/>
      <c r="F736" s="73">
        <v>5375.3</v>
      </c>
      <c r="G736" s="73">
        <v>5275.7147199999999</v>
      </c>
      <c r="H736" s="60">
        <v>0.9814735400814838</v>
      </c>
    </row>
    <row r="737" spans="1:8" ht="38.25" outlineLevel="3" x14ac:dyDescent="0.25">
      <c r="A737" s="59" t="s">
        <v>517</v>
      </c>
      <c r="B737" s="72" t="s">
        <v>949</v>
      </c>
      <c r="C737" s="72" t="s">
        <v>951</v>
      </c>
      <c r="D737" s="72" t="s">
        <v>952</v>
      </c>
      <c r="E737" s="72"/>
      <c r="F737" s="73">
        <v>2017.78</v>
      </c>
      <c r="G737" s="73">
        <v>1948.92129</v>
      </c>
      <c r="H737" s="60">
        <v>0.96587402491847474</v>
      </c>
    </row>
    <row r="738" spans="1:8" ht="25.5" outlineLevel="4" x14ac:dyDescent="0.25">
      <c r="A738" s="59" t="s">
        <v>503</v>
      </c>
      <c r="B738" s="72" t="s">
        <v>949</v>
      </c>
      <c r="C738" s="72" t="s">
        <v>951</v>
      </c>
      <c r="D738" s="72" t="s">
        <v>952</v>
      </c>
      <c r="E738" s="72" t="s">
        <v>504</v>
      </c>
      <c r="F738" s="73">
        <v>893.42</v>
      </c>
      <c r="G738" s="73">
        <v>893.38932</v>
      </c>
      <c r="H738" s="60">
        <v>0.99996566004790577</v>
      </c>
    </row>
    <row r="739" spans="1:8" ht="38.25" outlineLevel="4" x14ac:dyDescent="0.25">
      <c r="A739" s="59" t="s">
        <v>515</v>
      </c>
      <c r="B739" s="72" t="s">
        <v>949</v>
      </c>
      <c r="C739" s="72" t="s">
        <v>951</v>
      </c>
      <c r="D739" s="72" t="s">
        <v>952</v>
      </c>
      <c r="E739" s="72" t="s">
        <v>516</v>
      </c>
      <c r="F739" s="73">
        <v>105</v>
      </c>
      <c r="G739" s="73">
        <v>76.146950000000004</v>
      </c>
      <c r="H739" s="60">
        <v>0.72520904761904759</v>
      </c>
    </row>
    <row r="740" spans="1:8" ht="51" outlineLevel="4" x14ac:dyDescent="0.25">
      <c r="A740" s="59" t="s">
        <v>505</v>
      </c>
      <c r="B740" s="72" t="s">
        <v>949</v>
      </c>
      <c r="C740" s="72" t="s">
        <v>951</v>
      </c>
      <c r="D740" s="72" t="s">
        <v>952</v>
      </c>
      <c r="E740" s="72" t="s">
        <v>506</v>
      </c>
      <c r="F740" s="73">
        <v>315.45999999999998</v>
      </c>
      <c r="G740" s="73">
        <v>314.00993999999997</v>
      </c>
      <c r="H740" s="60">
        <v>0.99540334749255055</v>
      </c>
    </row>
    <row r="741" spans="1:8" ht="38.25" outlineLevel="4" x14ac:dyDescent="0.25">
      <c r="A741" s="59" t="s">
        <v>440</v>
      </c>
      <c r="B741" s="72" t="s">
        <v>949</v>
      </c>
      <c r="C741" s="72" t="s">
        <v>951</v>
      </c>
      <c r="D741" s="72" t="s">
        <v>952</v>
      </c>
      <c r="E741" s="72" t="s">
        <v>441</v>
      </c>
      <c r="F741" s="73">
        <v>701.8</v>
      </c>
      <c r="G741" s="73">
        <v>663.28574000000003</v>
      </c>
      <c r="H741" s="60">
        <v>0.94512074665146761</v>
      </c>
    </row>
    <row r="742" spans="1:8" outlineLevel="4" x14ac:dyDescent="0.25">
      <c r="A742" s="59" t="s">
        <v>519</v>
      </c>
      <c r="B742" s="72" t="s">
        <v>949</v>
      </c>
      <c r="C742" s="72" t="s">
        <v>951</v>
      </c>
      <c r="D742" s="72" t="s">
        <v>952</v>
      </c>
      <c r="E742" s="72" t="s">
        <v>520</v>
      </c>
      <c r="F742" s="73">
        <v>2.1</v>
      </c>
      <c r="G742" s="73">
        <v>2.08934</v>
      </c>
      <c r="H742" s="60">
        <v>0.99492380952380954</v>
      </c>
    </row>
    <row r="743" spans="1:8" ht="25.5" outlineLevel="3" x14ac:dyDescent="0.25">
      <c r="A743" s="59" t="s">
        <v>953</v>
      </c>
      <c r="B743" s="72" t="s">
        <v>949</v>
      </c>
      <c r="C743" s="72" t="s">
        <v>951</v>
      </c>
      <c r="D743" s="72" t="s">
        <v>954</v>
      </c>
      <c r="E743" s="72"/>
      <c r="F743" s="73">
        <v>2186.06</v>
      </c>
      <c r="G743" s="73">
        <v>2185.3349800000001</v>
      </c>
      <c r="H743" s="60">
        <v>0.9996683439612819</v>
      </c>
    </row>
    <row r="744" spans="1:8" ht="25.5" outlineLevel="4" x14ac:dyDescent="0.25">
      <c r="A744" s="59" t="s">
        <v>503</v>
      </c>
      <c r="B744" s="72" t="s">
        <v>949</v>
      </c>
      <c r="C744" s="72" t="s">
        <v>951</v>
      </c>
      <c r="D744" s="72" t="s">
        <v>954</v>
      </c>
      <c r="E744" s="72" t="s">
        <v>504</v>
      </c>
      <c r="F744" s="73">
        <v>1747.2</v>
      </c>
      <c r="G744" s="73">
        <v>1746.55753</v>
      </c>
      <c r="H744" s="60">
        <v>0.9996322859432234</v>
      </c>
    </row>
    <row r="745" spans="1:8" ht="51" outlineLevel="4" x14ac:dyDescent="0.25">
      <c r="A745" s="59" t="s">
        <v>505</v>
      </c>
      <c r="B745" s="72" t="s">
        <v>949</v>
      </c>
      <c r="C745" s="72" t="s">
        <v>951</v>
      </c>
      <c r="D745" s="72" t="s">
        <v>954</v>
      </c>
      <c r="E745" s="72" t="s">
        <v>506</v>
      </c>
      <c r="F745" s="73">
        <v>438.86</v>
      </c>
      <c r="G745" s="73">
        <v>438.77744999999999</v>
      </c>
      <c r="H745" s="60">
        <v>0.99981189901107415</v>
      </c>
    </row>
    <row r="746" spans="1:8" ht="25.5" outlineLevel="3" x14ac:dyDescent="0.25">
      <c r="A746" s="59" t="s">
        <v>955</v>
      </c>
      <c r="B746" s="72" t="s">
        <v>949</v>
      </c>
      <c r="C746" s="72" t="s">
        <v>951</v>
      </c>
      <c r="D746" s="72" t="s">
        <v>956</v>
      </c>
      <c r="E746" s="72"/>
      <c r="F746" s="73">
        <v>1141.46</v>
      </c>
      <c r="G746" s="73">
        <v>1141.4584500000001</v>
      </c>
      <c r="H746" s="60">
        <v>0.99999864208995493</v>
      </c>
    </row>
    <row r="747" spans="1:8" ht="25.5" outlineLevel="4" x14ac:dyDescent="0.25">
      <c r="A747" s="59" t="s">
        <v>503</v>
      </c>
      <c r="B747" s="72" t="s">
        <v>949</v>
      </c>
      <c r="C747" s="72" t="s">
        <v>951</v>
      </c>
      <c r="D747" s="72" t="s">
        <v>956</v>
      </c>
      <c r="E747" s="72" t="s">
        <v>504</v>
      </c>
      <c r="F747" s="73">
        <v>879.83</v>
      </c>
      <c r="G747" s="73">
        <v>879.82952999999998</v>
      </c>
      <c r="H747" s="60">
        <v>0.99999946580589427</v>
      </c>
    </row>
    <row r="748" spans="1:8" ht="51" outlineLevel="4" x14ac:dyDescent="0.25">
      <c r="A748" s="59" t="s">
        <v>505</v>
      </c>
      <c r="B748" s="72" t="s">
        <v>949</v>
      </c>
      <c r="C748" s="72" t="s">
        <v>951</v>
      </c>
      <c r="D748" s="72" t="s">
        <v>956</v>
      </c>
      <c r="E748" s="72" t="s">
        <v>506</v>
      </c>
      <c r="F748" s="73">
        <v>261.63</v>
      </c>
      <c r="G748" s="73">
        <v>261.62891999999999</v>
      </c>
      <c r="H748" s="60">
        <v>0.99999587203302376</v>
      </c>
    </row>
    <row r="749" spans="1:8" ht="38.25" outlineLevel="3" x14ac:dyDescent="0.25">
      <c r="A749" s="59" t="s">
        <v>957</v>
      </c>
      <c r="B749" s="72" t="s">
        <v>949</v>
      </c>
      <c r="C749" s="72" t="s">
        <v>951</v>
      </c>
      <c r="D749" s="72" t="s">
        <v>958</v>
      </c>
      <c r="E749" s="72"/>
      <c r="F749" s="73">
        <v>30</v>
      </c>
      <c r="G749" s="73">
        <v>0</v>
      </c>
      <c r="H749" s="60">
        <v>0</v>
      </c>
    </row>
    <row r="750" spans="1:8" ht="38.25" outlineLevel="4" x14ac:dyDescent="0.25">
      <c r="A750" s="59" t="s">
        <v>440</v>
      </c>
      <c r="B750" s="72" t="s">
        <v>949</v>
      </c>
      <c r="C750" s="72" t="s">
        <v>951</v>
      </c>
      <c r="D750" s="72" t="s">
        <v>958</v>
      </c>
      <c r="E750" s="72" t="s">
        <v>441</v>
      </c>
      <c r="F750" s="73">
        <v>30</v>
      </c>
      <c r="G750" s="73">
        <v>0</v>
      </c>
      <c r="H750" s="60">
        <v>0</v>
      </c>
    </row>
    <row r="751" spans="1:8" ht="38.25" x14ac:dyDescent="0.25">
      <c r="A751" s="62" t="s">
        <v>959</v>
      </c>
      <c r="B751" s="70" t="s">
        <v>0</v>
      </c>
      <c r="C751" s="70"/>
      <c r="D751" s="70"/>
      <c r="E751" s="70"/>
      <c r="F751" s="71">
        <v>25915.591110000001</v>
      </c>
      <c r="G751" s="71">
        <v>20768.628659999998</v>
      </c>
      <c r="H751" s="63">
        <v>0.79675555108498985</v>
      </c>
    </row>
    <row r="752" spans="1:8" outlineLevel="1" x14ac:dyDescent="0.25">
      <c r="A752" s="59" t="s">
        <v>525</v>
      </c>
      <c r="B752" s="72" t="s">
        <v>0</v>
      </c>
      <c r="C752" s="72" t="s">
        <v>526</v>
      </c>
      <c r="D752" s="72"/>
      <c r="E752" s="72"/>
      <c r="F752" s="73">
        <v>601.88683000000003</v>
      </c>
      <c r="G752" s="73">
        <v>591.68182999999999</v>
      </c>
      <c r="H752" s="60">
        <v>0.9830449853837141</v>
      </c>
    </row>
    <row r="753" spans="1:8" outlineLevel="2" x14ac:dyDescent="0.25">
      <c r="A753" s="59" t="s">
        <v>527</v>
      </c>
      <c r="B753" s="72" t="s">
        <v>0</v>
      </c>
      <c r="C753" s="72" t="s">
        <v>528</v>
      </c>
      <c r="D753" s="72"/>
      <c r="E753" s="72"/>
      <c r="F753" s="73">
        <v>601.88683000000003</v>
      </c>
      <c r="G753" s="73">
        <v>591.68182999999999</v>
      </c>
      <c r="H753" s="60">
        <v>0.9830449853837141</v>
      </c>
    </row>
    <row r="754" spans="1:8" ht="25.5" outlineLevel="3" x14ac:dyDescent="0.25">
      <c r="A754" s="59" t="s">
        <v>960</v>
      </c>
      <c r="B754" s="72" t="s">
        <v>0</v>
      </c>
      <c r="C754" s="72" t="s">
        <v>528</v>
      </c>
      <c r="D754" s="72" t="s">
        <v>961</v>
      </c>
      <c r="E754" s="72"/>
      <c r="F754" s="73">
        <v>166.29183</v>
      </c>
      <c r="G754" s="73">
        <v>166.29183</v>
      </c>
      <c r="H754" s="60">
        <v>1</v>
      </c>
    </row>
    <row r="755" spans="1:8" ht="38.25" outlineLevel="4" x14ac:dyDescent="0.25">
      <c r="A755" s="59" t="s">
        <v>531</v>
      </c>
      <c r="B755" s="72" t="s">
        <v>0</v>
      </c>
      <c r="C755" s="72" t="s">
        <v>528</v>
      </c>
      <c r="D755" s="72" t="s">
        <v>961</v>
      </c>
      <c r="E755" s="72" t="s">
        <v>532</v>
      </c>
      <c r="F755" s="73">
        <v>166.29183</v>
      </c>
      <c r="G755" s="73">
        <v>166.29183</v>
      </c>
      <c r="H755" s="60">
        <v>1</v>
      </c>
    </row>
    <row r="756" spans="1:8" ht="25.5" outlineLevel="3" x14ac:dyDescent="0.25">
      <c r="A756" s="59" t="s">
        <v>529</v>
      </c>
      <c r="B756" s="72" t="s">
        <v>0</v>
      </c>
      <c r="C756" s="72" t="s">
        <v>528</v>
      </c>
      <c r="D756" s="72" t="s">
        <v>530</v>
      </c>
      <c r="E756" s="72"/>
      <c r="F756" s="73">
        <v>14.956</v>
      </c>
      <c r="G756" s="73">
        <v>14.956</v>
      </c>
      <c r="H756" s="60">
        <v>1</v>
      </c>
    </row>
    <row r="757" spans="1:8" ht="38.25" outlineLevel="4" x14ac:dyDescent="0.25">
      <c r="A757" s="59" t="s">
        <v>531</v>
      </c>
      <c r="B757" s="72" t="s">
        <v>0</v>
      </c>
      <c r="C757" s="72" t="s">
        <v>528</v>
      </c>
      <c r="D757" s="72" t="s">
        <v>530</v>
      </c>
      <c r="E757" s="72" t="s">
        <v>532</v>
      </c>
      <c r="F757" s="73">
        <v>14.956</v>
      </c>
      <c r="G757" s="73">
        <v>14.956</v>
      </c>
      <c r="H757" s="60">
        <v>1</v>
      </c>
    </row>
    <row r="758" spans="1:8" ht="38.25" outlineLevel="3" x14ac:dyDescent="0.25">
      <c r="A758" s="59" t="s">
        <v>962</v>
      </c>
      <c r="B758" s="72" t="s">
        <v>0</v>
      </c>
      <c r="C758" s="72" t="s">
        <v>528</v>
      </c>
      <c r="D758" s="72" t="s">
        <v>963</v>
      </c>
      <c r="E758" s="72"/>
      <c r="F758" s="73">
        <v>0</v>
      </c>
      <c r="G758" s="73">
        <v>0</v>
      </c>
      <c r="H758" s="60">
        <v>0</v>
      </c>
    </row>
    <row r="759" spans="1:8" ht="38.25" outlineLevel="4" x14ac:dyDescent="0.25">
      <c r="A759" s="59" t="s">
        <v>531</v>
      </c>
      <c r="B759" s="72" t="s">
        <v>0</v>
      </c>
      <c r="C759" s="72" t="s">
        <v>528</v>
      </c>
      <c r="D759" s="72" t="s">
        <v>963</v>
      </c>
      <c r="E759" s="72" t="s">
        <v>532</v>
      </c>
      <c r="F759" s="73">
        <v>0</v>
      </c>
      <c r="G759" s="73">
        <v>0</v>
      </c>
      <c r="H759" s="60">
        <v>0</v>
      </c>
    </row>
    <row r="760" spans="1:8" ht="25.5" outlineLevel="3" x14ac:dyDescent="0.25">
      <c r="A760" s="59" t="s">
        <v>964</v>
      </c>
      <c r="B760" s="72" t="s">
        <v>0</v>
      </c>
      <c r="C760" s="72" t="s">
        <v>528</v>
      </c>
      <c r="D760" s="72" t="s">
        <v>965</v>
      </c>
      <c r="E760" s="72"/>
      <c r="F760" s="73">
        <v>420.63900000000001</v>
      </c>
      <c r="G760" s="73">
        <v>410.43400000000003</v>
      </c>
      <c r="H760" s="60">
        <v>0.97573929188686737</v>
      </c>
    </row>
    <row r="761" spans="1:8" ht="38.25" outlineLevel="4" x14ac:dyDescent="0.25">
      <c r="A761" s="59" t="s">
        <v>440</v>
      </c>
      <c r="B761" s="72" t="s">
        <v>0</v>
      </c>
      <c r="C761" s="72" t="s">
        <v>528</v>
      </c>
      <c r="D761" s="72" t="s">
        <v>965</v>
      </c>
      <c r="E761" s="72" t="s">
        <v>441</v>
      </c>
      <c r="F761" s="73">
        <v>420.63900000000001</v>
      </c>
      <c r="G761" s="73">
        <v>410.43400000000003</v>
      </c>
      <c r="H761" s="60">
        <v>0.97573929188686737</v>
      </c>
    </row>
    <row r="762" spans="1:8" outlineLevel="1" x14ac:dyDescent="0.25">
      <c r="A762" s="59" t="s">
        <v>545</v>
      </c>
      <c r="B762" s="72" t="s">
        <v>0</v>
      </c>
      <c r="C762" s="72" t="s">
        <v>546</v>
      </c>
      <c r="D762" s="72"/>
      <c r="E762" s="72"/>
      <c r="F762" s="73">
        <v>10962.37162</v>
      </c>
      <c r="G762" s="73">
        <v>6785.3578699999998</v>
      </c>
      <c r="H762" s="60">
        <v>0.61896805775318164</v>
      </c>
    </row>
    <row r="763" spans="1:8" outlineLevel="2" x14ac:dyDescent="0.25">
      <c r="A763" s="59" t="s">
        <v>547</v>
      </c>
      <c r="B763" s="72" t="s">
        <v>0</v>
      </c>
      <c r="C763" s="72" t="s">
        <v>548</v>
      </c>
      <c r="D763" s="72"/>
      <c r="E763" s="72"/>
      <c r="F763" s="73">
        <v>7846.7486200000003</v>
      </c>
      <c r="G763" s="73">
        <v>4020.28674</v>
      </c>
      <c r="H763" s="60">
        <v>0.51235064798087038</v>
      </c>
    </row>
    <row r="764" spans="1:8" ht="38.25" outlineLevel="3" x14ac:dyDescent="0.25">
      <c r="A764" s="59" t="s">
        <v>966</v>
      </c>
      <c r="B764" s="72" t="s">
        <v>0</v>
      </c>
      <c r="C764" s="72" t="s">
        <v>548</v>
      </c>
      <c r="D764" s="72" t="s">
        <v>967</v>
      </c>
      <c r="E764" s="72"/>
      <c r="F764" s="73">
        <v>4172.473</v>
      </c>
      <c r="G764" s="73">
        <v>1866.51</v>
      </c>
      <c r="H764" s="60">
        <v>0.44733902412310395</v>
      </c>
    </row>
    <row r="765" spans="1:8" ht="38.25" outlineLevel="4" x14ac:dyDescent="0.25">
      <c r="A765" s="59" t="s">
        <v>440</v>
      </c>
      <c r="B765" s="72" t="s">
        <v>0</v>
      </c>
      <c r="C765" s="72" t="s">
        <v>548</v>
      </c>
      <c r="D765" s="72" t="s">
        <v>967</v>
      </c>
      <c r="E765" s="72" t="s">
        <v>441</v>
      </c>
      <c r="F765" s="73">
        <v>4172.473</v>
      </c>
      <c r="G765" s="73">
        <v>1866.51</v>
      </c>
      <c r="H765" s="60">
        <v>0.44733902412310395</v>
      </c>
    </row>
    <row r="766" spans="1:8" ht="25.5" outlineLevel="3" x14ac:dyDescent="0.25">
      <c r="A766" s="59" t="s">
        <v>968</v>
      </c>
      <c r="B766" s="72" t="s">
        <v>0</v>
      </c>
      <c r="C766" s="72" t="s">
        <v>548</v>
      </c>
      <c r="D766" s="72" t="s">
        <v>969</v>
      </c>
      <c r="E766" s="72"/>
      <c r="F766" s="73">
        <v>890</v>
      </c>
      <c r="G766" s="73">
        <v>0</v>
      </c>
      <c r="H766" s="60">
        <v>0</v>
      </c>
    </row>
    <row r="767" spans="1:8" ht="38.25" outlineLevel="4" x14ac:dyDescent="0.25">
      <c r="A767" s="59" t="s">
        <v>440</v>
      </c>
      <c r="B767" s="72" t="s">
        <v>0</v>
      </c>
      <c r="C767" s="72" t="s">
        <v>548</v>
      </c>
      <c r="D767" s="72" t="s">
        <v>969</v>
      </c>
      <c r="E767" s="72" t="s">
        <v>441</v>
      </c>
      <c r="F767" s="73">
        <v>890</v>
      </c>
      <c r="G767" s="73">
        <v>0</v>
      </c>
      <c r="H767" s="60">
        <v>0</v>
      </c>
    </row>
    <row r="768" spans="1:8" ht="25.5" outlineLevel="3" x14ac:dyDescent="0.25">
      <c r="A768" s="59" t="s">
        <v>549</v>
      </c>
      <c r="B768" s="72" t="s">
        <v>0</v>
      </c>
      <c r="C768" s="72" t="s">
        <v>548</v>
      </c>
      <c r="D768" s="72" t="s">
        <v>550</v>
      </c>
      <c r="E768" s="72"/>
      <c r="F768" s="73">
        <v>651.57299999999998</v>
      </c>
      <c r="G768" s="73">
        <v>651.447</v>
      </c>
      <c r="H768" s="60">
        <v>0.99980662182134616</v>
      </c>
    </row>
    <row r="769" spans="1:8" ht="38.25" outlineLevel="4" x14ac:dyDescent="0.25">
      <c r="A769" s="59" t="s">
        <v>440</v>
      </c>
      <c r="B769" s="72" t="s">
        <v>0</v>
      </c>
      <c r="C769" s="72" t="s">
        <v>548</v>
      </c>
      <c r="D769" s="72" t="s">
        <v>550</v>
      </c>
      <c r="E769" s="72" t="s">
        <v>441</v>
      </c>
      <c r="F769" s="73">
        <v>651.57299999999998</v>
      </c>
      <c r="G769" s="73">
        <v>651.447</v>
      </c>
      <c r="H769" s="60">
        <v>0.99980662182134616</v>
      </c>
    </row>
    <row r="770" spans="1:8" ht="51" outlineLevel="3" x14ac:dyDescent="0.25">
      <c r="A770" s="59" t="s">
        <v>970</v>
      </c>
      <c r="B770" s="72" t="s">
        <v>0</v>
      </c>
      <c r="C770" s="72" t="s">
        <v>548</v>
      </c>
      <c r="D770" s="72" t="s">
        <v>971</v>
      </c>
      <c r="E770" s="72"/>
      <c r="F770" s="73">
        <v>1472.297</v>
      </c>
      <c r="G770" s="73">
        <v>1419.62374</v>
      </c>
      <c r="H770" s="60">
        <v>0.96422375376707281</v>
      </c>
    </row>
    <row r="771" spans="1:8" ht="38.25" outlineLevel="4" x14ac:dyDescent="0.25">
      <c r="A771" s="59" t="s">
        <v>440</v>
      </c>
      <c r="B771" s="72" t="s">
        <v>0</v>
      </c>
      <c r="C771" s="72" t="s">
        <v>548</v>
      </c>
      <c r="D771" s="72" t="s">
        <v>971</v>
      </c>
      <c r="E771" s="72" t="s">
        <v>441</v>
      </c>
      <c r="F771" s="73">
        <v>1472.297</v>
      </c>
      <c r="G771" s="73">
        <v>1419.62374</v>
      </c>
      <c r="H771" s="60">
        <v>0.96422375376707281</v>
      </c>
    </row>
    <row r="772" spans="1:8" ht="25.5" outlineLevel="3" x14ac:dyDescent="0.25">
      <c r="A772" s="59" t="s">
        <v>972</v>
      </c>
      <c r="B772" s="72" t="s">
        <v>0</v>
      </c>
      <c r="C772" s="72" t="s">
        <v>548</v>
      </c>
      <c r="D772" s="72" t="s">
        <v>973</v>
      </c>
      <c r="E772" s="72"/>
      <c r="F772" s="73">
        <v>0</v>
      </c>
      <c r="G772" s="73">
        <v>0</v>
      </c>
      <c r="H772" s="60">
        <v>0</v>
      </c>
    </row>
    <row r="773" spans="1:8" ht="38.25" outlineLevel="4" x14ac:dyDescent="0.25">
      <c r="A773" s="59" t="s">
        <v>440</v>
      </c>
      <c r="B773" s="72" t="s">
        <v>0</v>
      </c>
      <c r="C773" s="72" t="s">
        <v>548</v>
      </c>
      <c r="D773" s="72" t="s">
        <v>973</v>
      </c>
      <c r="E773" s="72" t="s">
        <v>441</v>
      </c>
      <c r="F773" s="73">
        <v>0</v>
      </c>
      <c r="G773" s="73">
        <v>0</v>
      </c>
      <c r="H773" s="60">
        <v>0</v>
      </c>
    </row>
    <row r="774" spans="1:8" ht="25.5" outlineLevel="3" x14ac:dyDescent="0.25">
      <c r="A774" s="59" t="s">
        <v>529</v>
      </c>
      <c r="B774" s="72" t="s">
        <v>0</v>
      </c>
      <c r="C774" s="72" t="s">
        <v>548</v>
      </c>
      <c r="D774" s="72" t="s">
        <v>530</v>
      </c>
      <c r="E774" s="72"/>
      <c r="F774" s="73">
        <v>82.706000000000003</v>
      </c>
      <c r="G774" s="73">
        <v>82.706000000000003</v>
      </c>
      <c r="H774" s="60">
        <v>1</v>
      </c>
    </row>
    <row r="775" spans="1:8" ht="38.25" outlineLevel="4" x14ac:dyDescent="0.25">
      <c r="A775" s="59" t="s">
        <v>440</v>
      </c>
      <c r="B775" s="72" t="s">
        <v>0</v>
      </c>
      <c r="C775" s="72" t="s">
        <v>548</v>
      </c>
      <c r="D775" s="72" t="s">
        <v>530</v>
      </c>
      <c r="E775" s="72" t="s">
        <v>441</v>
      </c>
      <c r="F775" s="73">
        <v>70.242000000000004</v>
      </c>
      <c r="G775" s="73">
        <v>70.242000000000004</v>
      </c>
      <c r="H775" s="60">
        <v>1</v>
      </c>
    </row>
    <row r="776" spans="1:8" ht="38.25" outlineLevel="4" x14ac:dyDescent="0.25">
      <c r="A776" s="59" t="s">
        <v>531</v>
      </c>
      <c r="B776" s="72" t="s">
        <v>0</v>
      </c>
      <c r="C776" s="72" t="s">
        <v>548</v>
      </c>
      <c r="D776" s="72" t="s">
        <v>530</v>
      </c>
      <c r="E776" s="72" t="s">
        <v>532</v>
      </c>
      <c r="F776" s="73">
        <v>12.464</v>
      </c>
      <c r="G776" s="73">
        <v>12.464</v>
      </c>
      <c r="H776" s="60">
        <v>1</v>
      </c>
    </row>
    <row r="777" spans="1:8" ht="38.25" outlineLevel="3" x14ac:dyDescent="0.25">
      <c r="A777" s="59" t="s">
        <v>974</v>
      </c>
      <c r="B777" s="72" t="s">
        <v>0</v>
      </c>
      <c r="C777" s="72" t="s">
        <v>548</v>
      </c>
      <c r="D777" s="72" t="s">
        <v>975</v>
      </c>
      <c r="E777" s="72"/>
      <c r="F777" s="73">
        <v>577.69961999999998</v>
      </c>
      <c r="G777" s="73">
        <v>0</v>
      </c>
      <c r="H777" s="60">
        <v>0</v>
      </c>
    </row>
    <row r="778" spans="1:8" ht="38.25" outlineLevel="4" x14ac:dyDescent="0.25">
      <c r="A778" s="59" t="s">
        <v>440</v>
      </c>
      <c r="B778" s="72" t="s">
        <v>0</v>
      </c>
      <c r="C778" s="72" t="s">
        <v>548</v>
      </c>
      <c r="D778" s="72" t="s">
        <v>975</v>
      </c>
      <c r="E778" s="72" t="s">
        <v>441</v>
      </c>
      <c r="F778" s="73">
        <v>577.69961999999998</v>
      </c>
      <c r="G778" s="73">
        <v>0</v>
      </c>
      <c r="H778" s="60">
        <v>0</v>
      </c>
    </row>
    <row r="779" spans="1:8" ht="25.5" outlineLevel="2" x14ac:dyDescent="0.25">
      <c r="A779" s="59" t="s">
        <v>563</v>
      </c>
      <c r="B779" s="72" t="s">
        <v>0</v>
      </c>
      <c r="C779" s="72" t="s">
        <v>564</v>
      </c>
      <c r="D779" s="72"/>
      <c r="E779" s="72"/>
      <c r="F779" s="73">
        <v>3115.623</v>
      </c>
      <c r="G779" s="73">
        <v>2765.0711299999998</v>
      </c>
      <c r="H779" s="60">
        <v>0.88748578695175895</v>
      </c>
    </row>
    <row r="780" spans="1:8" ht="25.5" outlineLevel="3" x14ac:dyDescent="0.25">
      <c r="A780" s="59" t="s">
        <v>529</v>
      </c>
      <c r="B780" s="72" t="s">
        <v>0</v>
      </c>
      <c r="C780" s="72" t="s">
        <v>564</v>
      </c>
      <c r="D780" s="72" t="s">
        <v>530</v>
      </c>
      <c r="E780" s="72"/>
      <c r="F780" s="73">
        <v>187.26300000000001</v>
      </c>
      <c r="G780" s="73">
        <v>187.26300000000001</v>
      </c>
      <c r="H780" s="60">
        <v>1</v>
      </c>
    </row>
    <row r="781" spans="1:8" ht="38.25" outlineLevel="4" x14ac:dyDescent="0.25">
      <c r="A781" s="59" t="s">
        <v>440</v>
      </c>
      <c r="B781" s="72" t="s">
        <v>0</v>
      </c>
      <c r="C781" s="72" t="s">
        <v>564</v>
      </c>
      <c r="D781" s="72" t="s">
        <v>530</v>
      </c>
      <c r="E781" s="72" t="s">
        <v>441</v>
      </c>
      <c r="F781" s="73">
        <v>187.26300000000001</v>
      </c>
      <c r="G781" s="73">
        <v>187.26300000000001</v>
      </c>
      <c r="H781" s="60">
        <v>1</v>
      </c>
    </row>
    <row r="782" spans="1:8" ht="25.5" outlineLevel="3" x14ac:dyDescent="0.25">
      <c r="A782" s="59" t="s">
        <v>693</v>
      </c>
      <c r="B782" s="72" t="s">
        <v>0</v>
      </c>
      <c r="C782" s="72" t="s">
        <v>564</v>
      </c>
      <c r="D782" s="72" t="s">
        <v>707</v>
      </c>
      <c r="E782" s="72"/>
      <c r="F782" s="73">
        <v>2741.36</v>
      </c>
      <c r="G782" s="73">
        <v>2390.8081299999999</v>
      </c>
      <c r="H782" s="60">
        <v>0.87212483220007586</v>
      </c>
    </row>
    <row r="783" spans="1:8" ht="25.5" outlineLevel="4" x14ac:dyDescent="0.25">
      <c r="A783" s="59" t="s">
        <v>539</v>
      </c>
      <c r="B783" s="72" t="s">
        <v>0</v>
      </c>
      <c r="C783" s="72" t="s">
        <v>564</v>
      </c>
      <c r="D783" s="72" t="s">
        <v>707</v>
      </c>
      <c r="E783" s="72" t="s">
        <v>540</v>
      </c>
      <c r="F783" s="73">
        <v>1779.1</v>
      </c>
      <c r="G783" s="73">
        <v>1588.8110899999999</v>
      </c>
      <c r="H783" s="60">
        <v>0.89304203810915628</v>
      </c>
    </row>
    <row r="784" spans="1:8" ht="51" outlineLevel="4" x14ac:dyDescent="0.25">
      <c r="A784" s="59" t="s">
        <v>541</v>
      </c>
      <c r="B784" s="72" t="s">
        <v>0</v>
      </c>
      <c r="C784" s="72" t="s">
        <v>564</v>
      </c>
      <c r="D784" s="72" t="s">
        <v>707</v>
      </c>
      <c r="E784" s="72" t="s">
        <v>542</v>
      </c>
      <c r="F784" s="73">
        <v>616.86</v>
      </c>
      <c r="G784" s="73">
        <v>558.85188000000005</v>
      </c>
      <c r="H784" s="60">
        <v>0.90596226048049799</v>
      </c>
    </row>
    <row r="785" spans="1:8" ht="38.25" outlineLevel="4" x14ac:dyDescent="0.25">
      <c r="A785" s="59" t="s">
        <v>440</v>
      </c>
      <c r="B785" s="72" t="s">
        <v>0</v>
      </c>
      <c r="C785" s="72" t="s">
        <v>564</v>
      </c>
      <c r="D785" s="72" t="s">
        <v>707</v>
      </c>
      <c r="E785" s="72" t="s">
        <v>441</v>
      </c>
      <c r="F785" s="73">
        <v>339.03577000000001</v>
      </c>
      <c r="G785" s="73">
        <v>236.78093000000001</v>
      </c>
      <c r="H785" s="60">
        <v>0.69839512804209425</v>
      </c>
    </row>
    <row r="786" spans="1:8" ht="38.25" outlineLevel="4" x14ac:dyDescent="0.25">
      <c r="A786" s="59" t="s">
        <v>531</v>
      </c>
      <c r="B786" s="72" t="s">
        <v>0</v>
      </c>
      <c r="C786" s="72" t="s">
        <v>564</v>
      </c>
      <c r="D786" s="72" t="s">
        <v>707</v>
      </c>
      <c r="E786" s="72" t="s">
        <v>532</v>
      </c>
      <c r="F786" s="73">
        <v>5.0603699999999998</v>
      </c>
      <c r="G786" s="73">
        <v>5.0603699999999998</v>
      </c>
      <c r="H786" s="60">
        <v>1</v>
      </c>
    </row>
    <row r="787" spans="1:8" ht="25.5" outlineLevel="4" x14ac:dyDescent="0.25">
      <c r="A787" s="59" t="s">
        <v>695</v>
      </c>
      <c r="B787" s="72" t="s">
        <v>0</v>
      </c>
      <c r="C787" s="72" t="s">
        <v>564</v>
      </c>
      <c r="D787" s="72" t="s">
        <v>707</v>
      </c>
      <c r="E787" s="72" t="s">
        <v>696</v>
      </c>
      <c r="F787" s="73">
        <v>4.0000000000000001E-3</v>
      </c>
      <c r="G787" s="73">
        <v>4.0000000000000001E-3</v>
      </c>
      <c r="H787" s="60">
        <v>1</v>
      </c>
    </row>
    <row r="788" spans="1:8" ht="25.5" outlineLevel="4" x14ac:dyDescent="0.25">
      <c r="A788" s="59" t="s">
        <v>697</v>
      </c>
      <c r="B788" s="72" t="s">
        <v>0</v>
      </c>
      <c r="C788" s="72" t="s">
        <v>564</v>
      </c>
      <c r="D788" s="72" t="s">
        <v>707</v>
      </c>
      <c r="E788" s="72" t="s">
        <v>698</v>
      </c>
      <c r="F788" s="73">
        <v>0.2</v>
      </c>
      <c r="G788" s="73">
        <v>0.2</v>
      </c>
      <c r="H788" s="60">
        <v>1</v>
      </c>
    </row>
    <row r="789" spans="1:8" outlineLevel="4" x14ac:dyDescent="0.25">
      <c r="A789" s="59" t="s">
        <v>519</v>
      </c>
      <c r="B789" s="72" t="s">
        <v>0</v>
      </c>
      <c r="C789" s="72" t="s">
        <v>564</v>
      </c>
      <c r="D789" s="72" t="s">
        <v>707</v>
      </c>
      <c r="E789" s="72" t="s">
        <v>520</v>
      </c>
      <c r="F789" s="73">
        <v>1.0998600000000001</v>
      </c>
      <c r="G789" s="73">
        <v>1.0998600000000001</v>
      </c>
      <c r="H789" s="60">
        <v>1</v>
      </c>
    </row>
    <row r="790" spans="1:8" ht="38.25" outlineLevel="3" x14ac:dyDescent="0.25">
      <c r="A790" s="59" t="s">
        <v>976</v>
      </c>
      <c r="B790" s="72" t="s">
        <v>0</v>
      </c>
      <c r="C790" s="72" t="s">
        <v>564</v>
      </c>
      <c r="D790" s="72" t="s">
        <v>977</v>
      </c>
      <c r="E790" s="72"/>
      <c r="F790" s="73">
        <v>187</v>
      </c>
      <c r="G790" s="73">
        <v>187</v>
      </c>
      <c r="H790" s="60">
        <v>1</v>
      </c>
    </row>
    <row r="791" spans="1:8" ht="38.25" outlineLevel="4" x14ac:dyDescent="0.25">
      <c r="A791" s="59" t="s">
        <v>440</v>
      </c>
      <c r="B791" s="72" t="s">
        <v>0</v>
      </c>
      <c r="C791" s="72" t="s">
        <v>564</v>
      </c>
      <c r="D791" s="72" t="s">
        <v>977</v>
      </c>
      <c r="E791" s="72" t="s">
        <v>441</v>
      </c>
      <c r="F791" s="73">
        <v>0</v>
      </c>
      <c r="G791" s="73">
        <v>0</v>
      </c>
      <c r="H791" s="60">
        <v>0</v>
      </c>
    </row>
    <row r="792" spans="1:8" ht="63.75" outlineLevel="4" x14ac:dyDescent="0.25">
      <c r="A792" s="59" t="s">
        <v>978</v>
      </c>
      <c r="B792" s="72" t="s">
        <v>0</v>
      </c>
      <c r="C792" s="72" t="s">
        <v>564</v>
      </c>
      <c r="D792" s="72" t="s">
        <v>977</v>
      </c>
      <c r="E792" s="72" t="s">
        <v>979</v>
      </c>
      <c r="F792" s="73">
        <v>187</v>
      </c>
      <c r="G792" s="73">
        <v>187</v>
      </c>
      <c r="H792" s="60">
        <v>1</v>
      </c>
    </row>
    <row r="793" spans="1:8" ht="25.5" outlineLevel="1" x14ac:dyDescent="0.25">
      <c r="A793" s="59" t="s">
        <v>573</v>
      </c>
      <c r="B793" s="72" t="s">
        <v>0</v>
      </c>
      <c r="C793" s="72" t="s">
        <v>574</v>
      </c>
      <c r="D793" s="72"/>
      <c r="E793" s="72"/>
      <c r="F793" s="73">
        <v>13533.543659999999</v>
      </c>
      <c r="G793" s="73">
        <v>12610.145909999999</v>
      </c>
      <c r="H793" s="60">
        <v>0.92149435737826579</v>
      </c>
    </row>
    <row r="794" spans="1:8" outlineLevel="2" x14ac:dyDescent="0.25">
      <c r="A794" s="59" t="s">
        <v>599</v>
      </c>
      <c r="B794" s="72" t="s">
        <v>0</v>
      </c>
      <c r="C794" s="72" t="s">
        <v>600</v>
      </c>
      <c r="D794" s="72"/>
      <c r="E794" s="72"/>
      <c r="F794" s="73">
        <v>0</v>
      </c>
      <c r="G794" s="73">
        <v>0</v>
      </c>
      <c r="H794" s="60">
        <v>0</v>
      </c>
    </row>
    <row r="795" spans="1:8" ht="38.25" outlineLevel="3" x14ac:dyDescent="0.25">
      <c r="A795" s="59" t="s">
        <v>980</v>
      </c>
      <c r="B795" s="72" t="s">
        <v>0</v>
      </c>
      <c r="C795" s="72" t="s">
        <v>600</v>
      </c>
      <c r="D795" s="72" t="s">
        <v>981</v>
      </c>
      <c r="E795" s="72"/>
      <c r="F795" s="73">
        <v>0</v>
      </c>
      <c r="G795" s="73">
        <v>0</v>
      </c>
      <c r="H795" s="60">
        <v>0</v>
      </c>
    </row>
    <row r="796" spans="1:8" ht="38.25" outlineLevel="4" x14ac:dyDescent="0.25">
      <c r="A796" s="59" t="s">
        <v>440</v>
      </c>
      <c r="B796" s="72" t="s">
        <v>0</v>
      </c>
      <c r="C796" s="72" t="s">
        <v>600</v>
      </c>
      <c r="D796" s="72" t="s">
        <v>981</v>
      </c>
      <c r="E796" s="72" t="s">
        <v>441</v>
      </c>
      <c r="F796" s="73">
        <v>0</v>
      </c>
      <c r="G796" s="73">
        <v>0</v>
      </c>
      <c r="H796" s="60">
        <v>0</v>
      </c>
    </row>
    <row r="797" spans="1:8" outlineLevel="2" x14ac:dyDescent="0.25">
      <c r="A797" s="59" t="s">
        <v>613</v>
      </c>
      <c r="B797" s="72" t="s">
        <v>0</v>
      </c>
      <c r="C797" s="72" t="s">
        <v>614</v>
      </c>
      <c r="D797" s="72"/>
      <c r="E797" s="72"/>
      <c r="F797" s="73">
        <v>855.26700000000005</v>
      </c>
      <c r="G797" s="73">
        <v>821.30600000000004</v>
      </c>
      <c r="H797" s="60">
        <v>0.81626474891072731</v>
      </c>
    </row>
    <row r="798" spans="1:8" ht="25.5" outlineLevel="3" x14ac:dyDescent="0.25">
      <c r="A798" s="59" t="s">
        <v>633</v>
      </c>
      <c r="B798" s="72" t="s">
        <v>0</v>
      </c>
      <c r="C798" s="72" t="s">
        <v>614</v>
      </c>
      <c r="D798" s="72" t="s">
        <v>634</v>
      </c>
      <c r="E798" s="72"/>
      <c r="F798" s="73">
        <v>90.210999999999999</v>
      </c>
      <c r="G798" s="73">
        <v>90.21</v>
      </c>
      <c r="H798" s="60">
        <v>0.99998891487734309</v>
      </c>
    </row>
    <row r="799" spans="1:8" ht="38.25" outlineLevel="4" x14ac:dyDescent="0.25">
      <c r="A799" s="59" t="s">
        <v>440</v>
      </c>
      <c r="B799" s="72" t="s">
        <v>0</v>
      </c>
      <c r="C799" s="72" t="s">
        <v>614</v>
      </c>
      <c r="D799" s="72" t="s">
        <v>634</v>
      </c>
      <c r="E799" s="72" t="s">
        <v>441</v>
      </c>
      <c r="F799" s="73">
        <v>90.210999999999999</v>
      </c>
      <c r="G799" s="73">
        <v>90.21</v>
      </c>
      <c r="H799" s="60">
        <v>0.99998891487734309</v>
      </c>
    </row>
    <row r="800" spans="1:8" ht="25.5" outlineLevel="3" x14ac:dyDescent="0.25">
      <c r="A800" s="59" t="s">
        <v>691</v>
      </c>
      <c r="B800" s="72" t="s">
        <v>0</v>
      </c>
      <c r="C800" s="72" t="s">
        <v>614</v>
      </c>
      <c r="D800" s="72" t="s">
        <v>982</v>
      </c>
      <c r="E800" s="72"/>
      <c r="F800" s="73">
        <v>110.6</v>
      </c>
      <c r="G800" s="73">
        <v>76.64</v>
      </c>
      <c r="H800" s="60">
        <v>0.69294755877034353</v>
      </c>
    </row>
    <row r="801" spans="1:8" ht="38.25" outlineLevel="4" x14ac:dyDescent="0.25">
      <c r="A801" s="59" t="s">
        <v>440</v>
      </c>
      <c r="B801" s="72" t="s">
        <v>0</v>
      </c>
      <c r="C801" s="72" t="s">
        <v>614</v>
      </c>
      <c r="D801" s="72" t="s">
        <v>982</v>
      </c>
      <c r="E801" s="72" t="s">
        <v>441</v>
      </c>
      <c r="F801" s="73">
        <v>110.6</v>
      </c>
      <c r="G801" s="73">
        <v>76.64</v>
      </c>
      <c r="H801" s="60">
        <v>0.69294755877034353</v>
      </c>
    </row>
    <row r="802" spans="1:8" ht="38.25" outlineLevel="3" x14ac:dyDescent="0.25">
      <c r="A802" s="59" t="s">
        <v>983</v>
      </c>
      <c r="B802" s="72" t="s">
        <v>0</v>
      </c>
      <c r="C802" s="72" t="s">
        <v>614</v>
      </c>
      <c r="D802" s="72" t="s">
        <v>984</v>
      </c>
      <c r="E802" s="72"/>
      <c r="F802" s="73">
        <v>0</v>
      </c>
      <c r="G802" s="73">
        <v>0</v>
      </c>
      <c r="H802" s="60">
        <v>0</v>
      </c>
    </row>
    <row r="803" spans="1:8" ht="38.25" outlineLevel="4" x14ac:dyDescent="0.25">
      <c r="A803" s="59" t="s">
        <v>440</v>
      </c>
      <c r="B803" s="72" t="s">
        <v>0</v>
      </c>
      <c r="C803" s="72" t="s">
        <v>614</v>
      </c>
      <c r="D803" s="72" t="s">
        <v>984</v>
      </c>
      <c r="E803" s="72" t="s">
        <v>441</v>
      </c>
      <c r="F803" s="73">
        <v>0</v>
      </c>
      <c r="G803" s="73">
        <v>0</v>
      </c>
      <c r="H803" s="60">
        <v>0</v>
      </c>
    </row>
    <row r="804" spans="1:8" ht="25.5" outlineLevel="3" x14ac:dyDescent="0.25">
      <c r="A804" s="59" t="s">
        <v>529</v>
      </c>
      <c r="B804" s="72" t="s">
        <v>0</v>
      </c>
      <c r="C804" s="72" t="s">
        <v>614</v>
      </c>
      <c r="D804" s="72" t="s">
        <v>530</v>
      </c>
      <c r="E804" s="72"/>
      <c r="F804" s="73">
        <v>654.45600000000002</v>
      </c>
      <c r="G804" s="73">
        <v>654.45600000000002</v>
      </c>
      <c r="H804" s="60">
        <v>1</v>
      </c>
    </row>
    <row r="805" spans="1:8" ht="38.25" outlineLevel="4" x14ac:dyDescent="0.25">
      <c r="A805" s="59" t="s">
        <v>440</v>
      </c>
      <c r="B805" s="72" t="s">
        <v>0</v>
      </c>
      <c r="C805" s="72" t="s">
        <v>614</v>
      </c>
      <c r="D805" s="72" t="s">
        <v>530</v>
      </c>
      <c r="E805" s="72" t="s">
        <v>441</v>
      </c>
      <c r="F805" s="73">
        <v>654.45600000000002</v>
      </c>
      <c r="G805" s="73">
        <v>654.45600000000002</v>
      </c>
      <c r="H805" s="60">
        <v>1</v>
      </c>
    </row>
    <row r="806" spans="1:8" ht="25.5" outlineLevel="3" x14ac:dyDescent="0.25">
      <c r="A806" s="59" t="s">
        <v>669</v>
      </c>
      <c r="B806" s="72" t="s">
        <v>0</v>
      </c>
      <c r="C806" s="72" t="s">
        <v>614</v>
      </c>
      <c r="D806" s="72" t="s">
        <v>670</v>
      </c>
      <c r="E806" s="72"/>
      <c r="F806" s="73">
        <v>0</v>
      </c>
      <c r="G806" s="73">
        <v>0</v>
      </c>
      <c r="H806" s="60">
        <v>0</v>
      </c>
    </row>
    <row r="807" spans="1:8" ht="38.25" outlineLevel="4" x14ac:dyDescent="0.25">
      <c r="A807" s="59" t="s">
        <v>440</v>
      </c>
      <c r="B807" s="72" t="s">
        <v>0</v>
      </c>
      <c r="C807" s="72" t="s">
        <v>614</v>
      </c>
      <c r="D807" s="72" t="s">
        <v>670</v>
      </c>
      <c r="E807" s="72" t="s">
        <v>441</v>
      </c>
      <c r="F807" s="73">
        <v>0</v>
      </c>
      <c r="G807" s="73">
        <v>0</v>
      </c>
      <c r="H807" s="60">
        <v>0</v>
      </c>
    </row>
    <row r="808" spans="1:8" ht="63.75" outlineLevel="3" x14ac:dyDescent="0.25">
      <c r="A808" s="59" t="s">
        <v>985</v>
      </c>
      <c r="B808" s="72" t="s">
        <v>0</v>
      </c>
      <c r="C808" s="72" t="s">
        <v>614</v>
      </c>
      <c r="D808" s="72" t="s">
        <v>986</v>
      </c>
      <c r="E808" s="72"/>
      <c r="F808" s="73">
        <v>0</v>
      </c>
      <c r="G808" s="73">
        <v>0</v>
      </c>
      <c r="H808" s="60">
        <v>0</v>
      </c>
    </row>
    <row r="809" spans="1:8" ht="38.25" outlineLevel="4" x14ac:dyDescent="0.25">
      <c r="A809" s="59" t="s">
        <v>440</v>
      </c>
      <c r="B809" s="72" t="s">
        <v>0</v>
      </c>
      <c r="C809" s="72" t="s">
        <v>614</v>
      </c>
      <c r="D809" s="72" t="s">
        <v>986</v>
      </c>
      <c r="E809" s="72" t="s">
        <v>441</v>
      </c>
      <c r="F809" s="73">
        <v>0</v>
      </c>
      <c r="G809" s="73">
        <v>0</v>
      </c>
      <c r="H809" s="60">
        <v>0</v>
      </c>
    </row>
    <row r="810" spans="1:8" ht="51" outlineLevel="3" x14ac:dyDescent="0.25">
      <c r="A810" s="59" t="s">
        <v>987</v>
      </c>
      <c r="B810" s="72" t="s">
        <v>0</v>
      </c>
      <c r="C810" s="72" t="s">
        <v>614</v>
      </c>
      <c r="D810" s="72" t="s">
        <v>988</v>
      </c>
      <c r="E810" s="72"/>
      <c r="F810" s="73">
        <v>0</v>
      </c>
      <c r="G810" s="73">
        <v>0</v>
      </c>
      <c r="H810" s="60">
        <v>0</v>
      </c>
    </row>
    <row r="811" spans="1:8" ht="38.25" outlineLevel="4" x14ac:dyDescent="0.25">
      <c r="A811" s="59" t="s">
        <v>440</v>
      </c>
      <c r="B811" s="72" t="s">
        <v>0</v>
      </c>
      <c r="C811" s="72" t="s">
        <v>614</v>
      </c>
      <c r="D811" s="72" t="s">
        <v>988</v>
      </c>
      <c r="E811" s="72" t="s">
        <v>441</v>
      </c>
      <c r="F811" s="73">
        <v>0</v>
      </c>
      <c r="G811" s="73">
        <v>0</v>
      </c>
      <c r="H811" s="60">
        <v>0</v>
      </c>
    </row>
    <row r="812" spans="1:8" ht="25.5" outlineLevel="2" x14ac:dyDescent="0.25">
      <c r="A812" s="59" t="s">
        <v>685</v>
      </c>
      <c r="B812" s="72" t="s">
        <v>0</v>
      </c>
      <c r="C812" s="72" t="s">
        <v>686</v>
      </c>
      <c r="D812" s="72"/>
      <c r="E812" s="72"/>
      <c r="F812" s="73">
        <v>12678.27666</v>
      </c>
      <c r="G812" s="73">
        <v>11788.839910000001</v>
      </c>
      <c r="H812" s="60">
        <v>0.92984561120943388</v>
      </c>
    </row>
    <row r="813" spans="1:8" ht="38.25" outlineLevel="3" x14ac:dyDescent="0.25">
      <c r="A813" s="59" t="s">
        <v>962</v>
      </c>
      <c r="B813" s="72" t="s">
        <v>0</v>
      </c>
      <c r="C813" s="72" t="s">
        <v>686</v>
      </c>
      <c r="D813" s="72" t="s">
        <v>963</v>
      </c>
      <c r="E813" s="72"/>
      <c r="F813" s="73">
        <v>58.91507</v>
      </c>
      <c r="G813" s="73">
        <v>58.91507</v>
      </c>
      <c r="H813" s="60">
        <v>1</v>
      </c>
    </row>
    <row r="814" spans="1:8" ht="38.25" outlineLevel="4" x14ac:dyDescent="0.25">
      <c r="A814" s="59" t="s">
        <v>531</v>
      </c>
      <c r="B814" s="72" t="s">
        <v>0</v>
      </c>
      <c r="C814" s="72" t="s">
        <v>686</v>
      </c>
      <c r="D814" s="72" t="s">
        <v>963</v>
      </c>
      <c r="E814" s="72" t="s">
        <v>532</v>
      </c>
      <c r="F814" s="73">
        <v>58.91507</v>
      </c>
      <c r="G814" s="73">
        <v>58.91507</v>
      </c>
      <c r="H814" s="60">
        <v>1</v>
      </c>
    </row>
    <row r="815" spans="1:8" ht="63.75" outlineLevel="3" x14ac:dyDescent="0.25">
      <c r="A815" s="59" t="s">
        <v>985</v>
      </c>
      <c r="B815" s="72" t="s">
        <v>0</v>
      </c>
      <c r="C815" s="72" t="s">
        <v>686</v>
      </c>
      <c r="D815" s="72" t="s">
        <v>986</v>
      </c>
      <c r="E815" s="72"/>
      <c r="F815" s="73">
        <v>3000</v>
      </c>
      <c r="G815" s="73">
        <v>2926.9724999999999</v>
      </c>
      <c r="H815" s="60">
        <v>0.97565749999999996</v>
      </c>
    </row>
    <row r="816" spans="1:8" ht="38.25" outlineLevel="4" x14ac:dyDescent="0.25">
      <c r="A816" s="59" t="s">
        <v>440</v>
      </c>
      <c r="B816" s="72" t="s">
        <v>0</v>
      </c>
      <c r="C816" s="72" t="s">
        <v>686</v>
      </c>
      <c r="D816" s="72" t="s">
        <v>986</v>
      </c>
      <c r="E816" s="72" t="s">
        <v>441</v>
      </c>
      <c r="F816" s="73">
        <v>3000</v>
      </c>
      <c r="G816" s="73">
        <v>2926.9724999999999</v>
      </c>
      <c r="H816" s="60">
        <v>0.97565749999999996</v>
      </c>
    </row>
    <row r="817" spans="1:8" ht="25.5" outlineLevel="3" x14ac:dyDescent="0.25">
      <c r="A817" s="59" t="s">
        <v>989</v>
      </c>
      <c r="B817" s="72" t="s">
        <v>0</v>
      </c>
      <c r="C817" s="72" t="s">
        <v>686</v>
      </c>
      <c r="D817" s="72" t="s">
        <v>990</v>
      </c>
      <c r="E817" s="72"/>
      <c r="F817" s="73">
        <v>908.18600000000004</v>
      </c>
      <c r="G817" s="73">
        <v>908.18600000000004</v>
      </c>
      <c r="H817" s="60">
        <v>1</v>
      </c>
    </row>
    <row r="818" spans="1:8" ht="38.25" outlineLevel="4" x14ac:dyDescent="0.25">
      <c r="A818" s="59" t="s">
        <v>440</v>
      </c>
      <c r="B818" s="72" t="s">
        <v>0</v>
      </c>
      <c r="C818" s="72" t="s">
        <v>686</v>
      </c>
      <c r="D818" s="72" t="s">
        <v>990</v>
      </c>
      <c r="E818" s="72" t="s">
        <v>441</v>
      </c>
      <c r="F818" s="73">
        <v>908.18600000000004</v>
      </c>
      <c r="G818" s="73">
        <v>908.18600000000004</v>
      </c>
      <c r="H818" s="60">
        <v>1</v>
      </c>
    </row>
    <row r="819" spans="1:8" ht="51" outlineLevel="3" x14ac:dyDescent="0.25">
      <c r="A819" s="59" t="s">
        <v>987</v>
      </c>
      <c r="B819" s="72" t="s">
        <v>0</v>
      </c>
      <c r="C819" s="72" t="s">
        <v>686</v>
      </c>
      <c r="D819" s="72" t="s">
        <v>988</v>
      </c>
      <c r="E819" s="72"/>
      <c r="F819" s="73">
        <v>1168.6300000000001</v>
      </c>
      <c r="G819" s="73">
        <v>1072.6575</v>
      </c>
      <c r="H819" s="60">
        <v>0.9178760600018826</v>
      </c>
    </row>
    <row r="820" spans="1:8" ht="38.25" outlineLevel="4" x14ac:dyDescent="0.25">
      <c r="A820" s="59" t="s">
        <v>440</v>
      </c>
      <c r="B820" s="72" t="s">
        <v>0</v>
      </c>
      <c r="C820" s="72" t="s">
        <v>686</v>
      </c>
      <c r="D820" s="72" t="s">
        <v>988</v>
      </c>
      <c r="E820" s="72" t="s">
        <v>441</v>
      </c>
      <c r="F820" s="73">
        <v>1168.6300000000001</v>
      </c>
      <c r="G820" s="73">
        <v>1072.6575</v>
      </c>
      <c r="H820" s="60">
        <v>0.9178760600018826</v>
      </c>
    </row>
    <row r="821" spans="1:8" ht="51" outlineLevel="3" x14ac:dyDescent="0.25">
      <c r="A821" s="59" t="s">
        <v>991</v>
      </c>
      <c r="B821" s="72" t="s">
        <v>0</v>
      </c>
      <c r="C821" s="72" t="s">
        <v>686</v>
      </c>
      <c r="D821" s="72" t="s">
        <v>992</v>
      </c>
      <c r="E821" s="72"/>
      <c r="F821" s="73">
        <v>2400</v>
      </c>
      <c r="G821" s="73">
        <v>2400</v>
      </c>
      <c r="H821" s="60">
        <v>1</v>
      </c>
    </row>
    <row r="822" spans="1:8" ht="38.25" outlineLevel="4" x14ac:dyDescent="0.25">
      <c r="A822" s="59" t="s">
        <v>440</v>
      </c>
      <c r="B822" s="72" t="s">
        <v>0</v>
      </c>
      <c r="C822" s="72" t="s">
        <v>686</v>
      </c>
      <c r="D822" s="72" t="s">
        <v>992</v>
      </c>
      <c r="E822" s="72" t="s">
        <v>441</v>
      </c>
      <c r="F822" s="73">
        <v>2400</v>
      </c>
      <c r="G822" s="73">
        <v>2400</v>
      </c>
      <c r="H822" s="60">
        <v>1</v>
      </c>
    </row>
    <row r="823" spans="1:8" ht="38.25" outlineLevel="3" x14ac:dyDescent="0.25">
      <c r="A823" s="59" t="s">
        <v>993</v>
      </c>
      <c r="B823" s="72" t="s">
        <v>0</v>
      </c>
      <c r="C823" s="72" t="s">
        <v>686</v>
      </c>
      <c r="D823" s="72" t="s">
        <v>994</v>
      </c>
      <c r="E823" s="72"/>
      <c r="F823" s="73">
        <v>630</v>
      </c>
      <c r="G823" s="73">
        <v>629.98114999999996</v>
      </c>
      <c r="H823" s="60">
        <v>0.99997007936507931</v>
      </c>
    </row>
    <row r="824" spans="1:8" ht="38.25" outlineLevel="4" x14ac:dyDescent="0.25">
      <c r="A824" s="59" t="s">
        <v>440</v>
      </c>
      <c r="B824" s="72" t="s">
        <v>0</v>
      </c>
      <c r="C824" s="72" t="s">
        <v>686</v>
      </c>
      <c r="D824" s="72" t="s">
        <v>994</v>
      </c>
      <c r="E824" s="72" t="s">
        <v>441</v>
      </c>
      <c r="F824" s="73">
        <v>630</v>
      </c>
      <c r="G824" s="73">
        <v>629.98114999999996</v>
      </c>
      <c r="H824" s="60">
        <v>0.99997007936507931</v>
      </c>
    </row>
    <row r="825" spans="1:8" ht="51" outlineLevel="3" x14ac:dyDescent="0.25">
      <c r="A825" s="59" t="s">
        <v>995</v>
      </c>
      <c r="B825" s="72" t="s">
        <v>0</v>
      </c>
      <c r="C825" s="72" t="s">
        <v>686</v>
      </c>
      <c r="D825" s="72" t="s">
        <v>996</v>
      </c>
      <c r="E825" s="72"/>
      <c r="F825" s="73">
        <v>2400</v>
      </c>
      <c r="G825" s="73">
        <v>2400</v>
      </c>
      <c r="H825" s="60">
        <v>1</v>
      </c>
    </row>
    <row r="826" spans="1:8" ht="38.25" outlineLevel="4" x14ac:dyDescent="0.25">
      <c r="A826" s="59" t="s">
        <v>440</v>
      </c>
      <c r="B826" s="72" t="s">
        <v>0</v>
      </c>
      <c r="C826" s="72" t="s">
        <v>686</v>
      </c>
      <c r="D826" s="72" t="s">
        <v>996</v>
      </c>
      <c r="E826" s="72" t="s">
        <v>441</v>
      </c>
      <c r="F826" s="73">
        <v>2400</v>
      </c>
      <c r="G826" s="73">
        <v>2400</v>
      </c>
      <c r="H826" s="60">
        <v>1</v>
      </c>
    </row>
    <row r="827" spans="1:8" ht="38.25" outlineLevel="3" x14ac:dyDescent="0.25">
      <c r="A827" s="59" t="s">
        <v>997</v>
      </c>
      <c r="B827" s="72" t="s">
        <v>0</v>
      </c>
      <c r="C827" s="72" t="s">
        <v>686</v>
      </c>
      <c r="D827" s="72" t="s">
        <v>998</v>
      </c>
      <c r="E827" s="72"/>
      <c r="F827" s="73">
        <v>2112.5455900000002</v>
      </c>
      <c r="G827" s="73">
        <v>1392.12769</v>
      </c>
      <c r="H827" s="60">
        <v>0.65898113469825759</v>
      </c>
    </row>
    <row r="828" spans="1:8" ht="38.25" outlineLevel="4" x14ac:dyDescent="0.25">
      <c r="A828" s="59" t="s">
        <v>440</v>
      </c>
      <c r="B828" s="72" t="s">
        <v>0</v>
      </c>
      <c r="C828" s="72" t="s">
        <v>686</v>
      </c>
      <c r="D828" s="72" t="s">
        <v>998</v>
      </c>
      <c r="E828" s="72" t="s">
        <v>441</v>
      </c>
      <c r="F828" s="73">
        <v>2101.681</v>
      </c>
      <c r="G828" s="73">
        <v>1381.2630999999999</v>
      </c>
      <c r="H828" s="60">
        <v>0.65721824577564336</v>
      </c>
    </row>
    <row r="829" spans="1:8" ht="38.25" outlineLevel="4" x14ac:dyDescent="0.25">
      <c r="A829" s="59" t="s">
        <v>531</v>
      </c>
      <c r="B829" s="72" t="s">
        <v>0</v>
      </c>
      <c r="C829" s="72" t="s">
        <v>686</v>
      </c>
      <c r="D829" s="72" t="s">
        <v>998</v>
      </c>
      <c r="E829" s="72" t="s">
        <v>532</v>
      </c>
      <c r="F829" s="73">
        <v>10.86459</v>
      </c>
      <c r="G829" s="73">
        <v>10.86459</v>
      </c>
      <c r="H829" s="60">
        <v>1</v>
      </c>
    </row>
    <row r="830" spans="1:8" outlineLevel="1" x14ac:dyDescent="0.25">
      <c r="A830" s="59" t="s">
        <v>434</v>
      </c>
      <c r="B830" s="72" t="s">
        <v>0</v>
      </c>
      <c r="C830" s="72" t="s">
        <v>435</v>
      </c>
      <c r="D830" s="72"/>
      <c r="E830" s="72"/>
      <c r="F830" s="73">
        <v>51</v>
      </c>
      <c r="G830" s="73">
        <v>51</v>
      </c>
      <c r="H830" s="60">
        <v>1</v>
      </c>
    </row>
    <row r="831" spans="1:8" outlineLevel="2" x14ac:dyDescent="0.25">
      <c r="A831" s="59" t="s">
        <v>748</v>
      </c>
      <c r="B831" s="72" t="s">
        <v>0</v>
      </c>
      <c r="C831" s="72" t="s">
        <v>749</v>
      </c>
      <c r="D831" s="72"/>
      <c r="E831" s="72"/>
      <c r="F831" s="73">
        <v>0</v>
      </c>
      <c r="G831" s="73">
        <v>0</v>
      </c>
      <c r="H831" s="60">
        <v>0</v>
      </c>
    </row>
    <row r="832" spans="1:8" ht="25.5" outlineLevel="3" x14ac:dyDescent="0.25">
      <c r="A832" s="59" t="s">
        <v>529</v>
      </c>
      <c r="B832" s="72" t="s">
        <v>0</v>
      </c>
      <c r="C832" s="72" t="s">
        <v>749</v>
      </c>
      <c r="D832" s="72" t="s">
        <v>530</v>
      </c>
      <c r="E832" s="72"/>
      <c r="F832" s="73">
        <v>0</v>
      </c>
      <c r="G832" s="73">
        <v>0</v>
      </c>
      <c r="H832" s="60">
        <v>0</v>
      </c>
    </row>
    <row r="833" spans="1:8" ht="38.25" outlineLevel="4" x14ac:dyDescent="0.25">
      <c r="A833" s="59" t="s">
        <v>440</v>
      </c>
      <c r="B833" s="72" t="s">
        <v>0</v>
      </c>
      <c r="C833" s="72" t="s">
        <v>749</v>
      </c>
      <c r="D833" s="72" t="s">
        <v>530</v>
      </c>
      <c r="E833" s="72" t="s">
        <v>441</v>
      </c>
      <c r="F833" s="73">
        <v>0</v>
      </c>
      <c r="G833" s="73">
        <v>0</v>
      </c>
      <c r="H833" s="60">
        <v>0</v>
      </c>
    </row>
    <row r="834" spans="1:8" outlineLevel="2" x14ac:dyDescent="0.25">
      <c r="A834" s="59" t="s">
        <v>758</v>
      </c>
      <c r="B834" s="72" t="s">
        <v>0</v>
      </c>
      <c r="C834" s="72" t="s">
        <v>759</v>
      </c>
      <c r="D834" s="72"/>
      <c r="E834" s="72"/>
      <c r="F834" s="73">
        <v>51</v>
      </c>
      <c r="G834" s="73">
        <v>51</v>
      </c>
      <c r="H834" s="60">
        <v>1</v>
      </c>
    </row>
    <row r="835" spans="1:8" ht="25.5" outlineLevel="3" x14ac:dyDescent="0.25">
      <c r="A835" s="59" t="s">
        <v>750</v>
      </c>
      <c r="B835" s="72" t="s">
        <v>0</v>
      </c>
      <c r="C835" s="72" t="s">
        <v>759</v>
      </c>
      <c r="D835" s="72" t="s">
        <v>751</v>
      </c>
      <c r="E835" s="72"/>
      <c r="F835" s="73">
        <v>51</v>
      </c>
      <c r="G835" s="73">
        <v>51</v>
      </c>
      <c r="H835" s="60">
        <v>1</v>
      </c>
    </row>
    <row r="836" spans="1:8" ht="38.25" outlineLevel="4" x14ac:dyDescent="0.25">
      <c r="A836" s="59" t="s">
        <v>440</v>
      </c>
      <c r="B836" s="72" t="s">
        <v>0</v>
      </c>
      <c r="C836" s="72" t="s">
        <v>759</v>
      </c>
      <c r="D836" s="72" t="s">
        <v>751</v>
      </c>
      <c r="E836" s="72" t="s">
        <v>441</v>
      </c>
      <c r="F836" s="73">
        <v>51</v>
      </c>
      <c r="G836" s="73">
        <v>51</v>
      </c>
      <c r="H836" s="60">
        <v>1</v>
      </c>
    </row>
    <row r="837" spans="1:8" outlineLevel="1" x14ac:dyDescent="0.25">
      <c r="A837" s="59" t="s">
        <v>699</v>
      </c>
      <c r="B837" s="72" t="s">
        <v>0</v>
      </c>
      <c r="C837" s="72" t="s">
        <v>700</v>
      </c>
      <c r="D837" s="72"/>
      <c r="E837" s="72"/>
      <c r="F837" s="73">
        <v>766.78899999999999</v>
      </c>
      <c r="G837" s="73">
        <v>730.44304999999997</v>
      </c>
      <c r="H837" s="60">
        <v>0.95259980255324472</v>
      </c>
    </row>
    <row r="838" spans="1:8" outlineLevel="2" x14ac:dyDescent="0.25">
      <c r="A838" s="59" t="s">
        <v>701</v>
      </c>
      <c r="B838" s="72" t="s">
        <v>0</v>
      </c>
      <c r="C838" s="72" t="s">
        <v>702</v>
      </c>
      <c r="D838" s="72"/>
      <c r="E838" s="72"/>
      <c r="F838" s="73">
        <v>766.78899999999999</v>
      </c>
      <c r="G838" s="73">
        <v>730.44304999999997</v>
      </c>
      <c r="H838" s="60">
        <v>0.95259980255324472</v>
      </c>
    </row>
    <row r="839" spans="1:8" ht="25.5" outlineLevel="3" x14ac:dyDescent="0.25">
      <c r="A839" s="59" t="s">
        <v>750</v>
      </c>
      <c r="B839" s="72" t="s">
        <v>0</v>
      </c>
      <c r="C839" s="72" t="s">
        <v>702</v>
      </c>
      <c r="D839" s="72" t="s">
        <v>783</v>
      </c>
      <c r="E839" s="72"/>
      <c r="F839" s="73">
        <v>766.78899999999999</v>
      </c>
      <c r="G839" s="73">
        <v>730.44304999999997</v>
      </c>
      <c r="H839" s="60">
        <v>0.95259980255324472</v>
      </c>
    </row>
    <row r="840" spans="1:8" ht="38.25" outlineLevel="4" x14ac:dyDescent="0.25">
      <c r="A840" s="59" t="s">
        <v>886</v>
      </c>
      <c r="B840" s="72" t="s">
        <v>0</v>
      </c>
      <c r="C840" s="72" t="s">
        <v>702</v>
      </c>
      <c r="D840" s="72" t="s">
        <v>783</v>
      </c>
      <c r="E840" s="72" t="s">
        <v>887</v>
      </c>
      <c r="F840" s="73">
        <v>766.78899999999999</v>
      </c>
      <c r="G840" s="73">
        <v>730.44304999999997</v>
      </c>
      <c r="H840" s="60">
        <v>0.95259980255324472</v>
      </c>
    </row>
    <row r="841" spans="1:8" ht="38.25" x14ac:dyDescent="0.25">
      <c r="A841" s="62" t="s">
        <v>999</v>
      </c>
      <c r="B841" s="70" t="s">
        <v>1000</v>
      </c>
      <c r="C841" s="70"/>
      <c r="D841" s="70"/>
      <c r="E841" s="70"/>
      <c r="F841" s="71">
        <v>4433.5640000000003</v>
      </c>
      <c r="G841" s="71">
        <v>4376.1612800000003</v>
      </c>
      <c r="H841" s="63">
        <v>0.98705269169453735</v>
      </c>
    </row>
    <row r="842" spans="1:8" outlineLevel="1" x14ac:dyDescent="0.25">
      <c r="A842" s="59" t="s">
        <v>525</v>
      </c>
      <c r="B842" s="72" t="s">
        <v>1000</v>
      </c>
      <c r="C842" s="72" t="s">
        <v>526</v>
      </c>
      <c r="D842" s="72"/>
      <c r="E842" s="72"/>
      <c r="F842" s="73">
        <v>4140.5959999999995</v>
      </c>
      <c r="G842" s="73">
        <v>4083.19328</v>
      </c>
      <c r="H842" s="60">
        <v>0.98613660448882234</v>
      </c>
    </row>
    <row r="843" spans="1:8" ht="63.75" outlineLevel="2" x14ac:dyDescent="0.25">
      <c r="A843" s="59" t="s">
        <v>879</v>
      </c>
      <c r="B843" s="72" t="s">
        <v>1000</v>
      </c>
      <c r="C843" s="72" t="s">
        <v>880</v>
      </c>
      <c r="D843" s="72"/>
      <c r="E843" s="72"/>
      <c r="F843" s="73">
        <v>467.67599999999999</v>
      </c>
      <c r="G843" s="73">
        <v>442.85399999999998</v>
      </c>
      <c r="H843" s="60">
        <v>0.94692479408821495</v>
      </c>
    </row>
    <row r="844" spans="1:8" ht="38.25" outlineLevel="3" x14ac:dyDescent="0.25">
      <c r="A844" s="59" t="s">
        <v>517</v>
      </c>
      <c r="B844" s="72" t="s">
        <v>1000</v>
      </c>
      <c r="C844" s="72" t="s">
        <v>880</v>
      </c>
      <c r="D844" s="72" t="s">
        <v>883</v>
      </c>
      <c r="E844" s="72"/>
      <c r="F844" s="73">
        <v>467.67599999999999</v>
      </c>
      <c r="G844" s="73">
        <v>442.85399999999998</v>
      </c>
      <c r="H844" s="60">
        <v>0.94692479408821495</v>
      </c>
    </row>
    <row r="845" spans="1:8" ht="38.25" outlineLevel="4" x14ac:dyDescent="0.25">
      <c r="A845" s="59" t="s">
        <v>440</v>
      </c>
      <c r="B845" s="72" t="s">
        <v>1000</v>
      </c>
      <c r="C845" s="72" t="s">
        <v>880</v>
      </c>
      <c r="D845" s="72" t="s">
        <v>883</v>
      </c>
      <c r="E845" s="72" t="s">
        <v>441</v>
      </c>
      <c r="F845" s="73">
        <v>467.67599999999999</v>
      </c>
      <c r="G845" s="73">
        <v>442.85399999999998</v>
      </c>
      <c r="H845" s="60">
        <v>0.94692479408821495</v>
      </c>
    </row>
    <row r="846" spans="1:8" outlineLevel="2" x14ac:dyDescent="0.25">
      <c r="A846" s="59" t="s">
        <v>527</v>
      </c>
      <c r="B846" s="72" t="s">
        <v>1000</v>
      </c>
      <c r="C846" s="72" t="s">
        <v>528</v>
      </c>
      <c r="D846" s="72"/>
      <c r="E846" s="72"/>
      <c r="F846" s="73">
        <v>3672.92</v>
      </c>
      <c r="G846" s="73">
        <v>3640.3392800000001</v>
      </c>
      <c r="H846" s="60">
        <v>0.9911294773640591</v>
      </c>
    </row>
    <row r="847" spans="1:8" ht="25.5" outlineLevel="3" x14ac:dyDescent="0.25">
      <c r="A847" s="59" t="s">
        <v>693</v>
      </c>
      <c r="B847" s="72" t="s">
        <v>1000</v>
      </c>
      <c r="C847" s="72" t="s">
        <v>528</v>
      </c>
      <c r="D847" s="72" t="s">
        <v>1001</v>
      </c>
      <c r="E847" s="72"/>
      <c r="F847" s="73">
        <v>3672.92</v>
      </c>
      <c r="G847" s="73">
        <v>3640.3392800000001</v>
      </c>
      <c r="H847" s="60">
        <v>0.9911294773640591</v>
      </c>
    </row>
    <row r="848" spans="1:8" ht="25.5" outlineLevel="4" x14ac:dyDescent="0.25">
      <c r="A848" s="59" t="s">
        <v>539</v>
      </c>
      <c r="B848" s="72" t="s">
        <v>1000</v>
      </c>
      <c r="C848" s="72" t="s">
        <v>528</v>
      </c>
      <c r="D848" s="72" t="s">
        <v>1001</v>
      </c>
      <c r="E848" s="72" t="s">
        <v>540</v>
      </c>
      <c r="F848" s="73">
        <v>1919.52</v>
      </c>
      <c r="G848" s="73">
        <v>1919.4605899999999</v>
      </c>
      <c r="H848" s="60">
        <v>0.99996904955405519</v>
      </c>
    </row>
    <row r="849" spans="1:8" ht="51" outlineLevel="4" x14ac:dyDescent="0.25">
      <c r="A849" s="59" t="s">
        <v>541</v>
      </c>
      <c r="B849" s="72" t="s">
        <v>1000</v>
      </c>
      <c r="C849" s="72" t="s">
        <v>528</v>
      </c>
      <c r="D849" s="72" t="s">
        <v>1001</v>
      </c>
      <c r="E849" s="72" t="s">
        <v>542</v>
      </c>
      <c r="F849" s="73">
        <v>687.5</v>
      </c>
      <c r="G849" s="73">
        <v>685.96732999999995</v>
      </c>
      <c r="H849" s="60">
        <v>0.99777066181818186</v>
      </c>
    </row>
    <row r="850" spans="1:8" ht="38.25" outlineLevel="4" x14ac:dyDescent="0.25">
      <c r="A850" s="59" t="s">
        <v>440</v>
      </c>
      <c r="B850" s="72" t="s">
        <v>1000</v>
      </c>
      <c r="C850" s="72" t="s">
        <v>528</v>
      </c>
      <c r="D850" s="72" t="s">
        <v>1001</v>
      </c>
      <c r="E850" s="72" t="s">
        <v>441</v>
      </c>
      <c r="F850" s="73">
        <v>1064.3</v>
      </c>
      <c r="G850" s="73">
        <v>1033.4067600000001</v>
      </c>
      <c r="H850" s="60">
        <v>0.97097318425256041</v>
      </c>
    </row>
    <row r="851" spans="1:8" outlineLevel="4" x14ac:dyDescent="0.25">
      <c r="A851" s="59" t="s">
        <v>519</v>
      </c>
      <c r="B851" s="72" t="s">
        <v>1000</v>
      </c>
      <c r="C851" s="72" t="s">
        <v>528</v>
      </c>
      <c r="D851" s="72" t="s">
        <v>1001</v>
      </c>
      <c r="E851" s="72" t="s">
        <v>520</v>
      </c>
      <c r="F851" s="73">
        <v>1.6</v>
      </c>
      <c r="G851" s="73">
        <v>1.5045999999999999</v>
      </c>
      <c r="H851" s="60">
        <v>0.94037499999999996</v>
      </c>
    </row>
    <row r="852" spans="1:8" ht="25.5" outlineLevel="1" x14ac:dyDescent="0.25">
      <c r="A852" s="59" t="s">
        <v>533</v>
      </c>
      <c r="B852" s="72" t="s">
        <v>1000</v>
      </c>
      <c r="C852" s="72" t="s">
        <v>534</v>
      </c>
      <c r="D852" s="72"/>
      <c r="E852" s="72"/>
      <c r="F852" s="73">
        <v>292.96800000000002</v>
      </c>
      <c r="G852" s="73">
        <v>292.96800000000002</v>
      </c>
      <c r="H852" s="60">
        <v>1</v>
      </c>
    </row>
    <row r="853" spans="1:8" ht="38.25" outlineLevel="2" x14ac:dyDescent="0.25">
      <c r="A853" s="59" t="s">
        <v>535</v>
      </c>
      <c r="B853" s="72" t="s">
        <v>1000</v>
      </c>
      <c r="C853" s="72" t="s">
        <v>536</v>
      </c>
      <c r="D853" s="72"/>
      <c r="E853" s="72"/>
      <c r="F853" s="73">
        <v>292.96800000000002</v>
      </c>
      <c r="G853" s="73">
        <v>292.96800000000002</v>
      </c>
      <c r="H853" s="60">
        <v>1</v>
      </c>
    </row>
    <row r="854" spans="1:8" ht="51" outlineLevel="3" x14ac:dyDescent="0.25">
      <c r="A854" s="59" t="s">
        <v>728</v>
      </c>
      <c r="B854" s="72" t="s">
        <v>1000</v>
      </c>
      <c r="C854" s="72" t="s">
        <v>536</v>
      </c>
      <c r="D854" s="72" t="s">
        <v>729</v>
      </c>
      <c r="E854" s="72"/>
      <c r="F854" s="73">
        <v>292.96800000000002</v>
      </c>
      <c r="G854" s="73">
        <v>292.96800000000002</v>
      </c>
      <c r="H854" s="60">
        <v>1</v>
      </c>
    </row>
    <row r="855" spans="1:8" ht="38.25" outlineLevel="4" x14ac:dyDescent="0.25">
      <c r="A855" s="59" t="s">
        <v>440</v>
      </c>
      <c r="B855" s="72" t="s">
        <v>1000</v>
      </c>
      <c r="C855" s="72" t="s">
        <v>536</v>
      </c>
      <c r="D855" s="72" t="s">
        <v>729</v>
      </c>
      <c r="E855" s="72" t="s">
        <v>441</v>
      </c>
      <c r="F855" s="73">
        <v>292.96800000000002</v>
      </c>
      <c r="G855" s="73">
        <v>292.96800000000002</v>
      </c>
      <c r="H855" s="60">
        <v>1</v>
      </c>
    </row>
    <row r="856" spans="1:8" ht="63.75" x14ac:dyDescent="0.25">
      <c r="A856" s="62" t="s">
        <v>1002</v>
      </c>
      <c r="B856" s="70" t="s">
        <v>1003</v>
      </c>
      <c r="C856" s="70"/>
      <c r="D856" s="70"/>
      <c r="E856" s="70"/>
      <c r="F856" s="71">
        <v>5527.19</v>
      </c>
      <c r="G856" s="71">
        <v>5485.1095299999997</v>
      </c>
      <c r="H856" s="63">
        <v>0.99238664312245461</v>
      </c>
    </row>
    <row r="857" spans="1:8" outlineLevel="1" x14ac:dyDescent="0.25">
      <c r="A857" s="59" t="s">
        <v>525</v>
      </c>
      <c r="B857" s="72" t="s">
        <v>1003</v>
      </c>
      <c r="C857" s="72" t="s">
        <v>526</v>
      </c>
      <c r="D857" s="72"/>
      <c r="E857" s="72"/>
      <c r="F857" s="73">
        <v>5527.19</v>
      </c>
      <c r="G857" s="73">
        <v>5485.1095299999997</v>
      </c>
      <c r="H857" s="60">
        <v>0.99238664312245461</v>
      </c>
    </row>
    <row r="858" spans="1:8" outlineLevel="2" x14ac:dyDescent="0.25">
      <c r="A858" s="59" t="s">
        <v>527</v>
      </c>
      <c r="B858" s="72" t="s">
        <v>1003</v>
      </c>
      <c r="C858" s="72" t="s">
        <v>528</v>
      </c>
      <c r="D858" s="72"/>
      <c r="E858" s="72"/>
      <c r="F858" s="73">
        <v>5527.19</v>
      </c>
      <c r="G858" s="73">
        <v>5485.1095299999997</v>
      </c>
      <c r="H858" s="60">
        <v>0.99238664312245461</v>
      </c>
    </row>
    <row r="859" spans="1:8" ht="25.5" outlineLevel="3" x14ac:dyDescent="0.25">
      <c r="A859" s="59" t="s">
        <v>693</v>
      </c>
      <c r="B859" s="72" t="s">
        <v>1003</v>
      </c>
      <c r="C859" s="72" t="s">
        <v>528</v>
      </c>
      <c r="D859" s="72" t="s">
        <v>1004</v>
      </c>
      <c r="E859" s="72"/>
      <c r="F859" s="73">
        <v>5527.19</v>
      </c>
      <c r="G859" s="73">
        <v>5485.1095299999997</v>
      </c>
      <c r="H859" s="60">
        <v>0.99238664312245461</v>
      </c>
    </row>
    <row r="860" spans="1:8" ht="25.5" outlineLevel="4" x14ac:dyDescent="0.25">
      <c r="A860" s="59" t="s">
        <v>539</v>
      </c>
      <c r="B860" s="72" t="s">
        <v>1003</v>
      </c>
      <c r="C860" s="72" t="s">
        <v>528</v>
      </c>
      <c r="D860" s="72" t="s">
        <v>1004</v>
      </c>
      <c r="E860" s="72" t="s">
        <v>540</v>
      </c>
      <c r="F860" s="73">
        <v>3482.6</v>
      </c>
      <c r="G860" s="73">
        <v>3482.5819900000001</v>
      </c>
      <c r="H860" s="60">
        <v>0.99999482857635102</v>
      </c>
    </row>
    <row r="861" spans="1:8" ht="51" outlineLevel="4" x14ac:dyDescent="0.25">
      <c r="A861" s="59" t="s">
        <v>541</v>
      </c>
      <c r="B861" s="72" t="s">
        <v>1003</v>
      </c>
      <c r="C861" s="72" t="s">
        <v>528</v>
      </c>
      <c r="D861" s="72" t="s">
        <v>1004</v>
      </c>
      <c r="E861" s="72" t="s">
        <v>542</v>
      </c>
      <c r="F861" s="73">
        <v>1233.19</v>
      </c>
      <c r="G861" s="73">
        <v>1229.0333000000001</v>
      </c>
      <c r="H861" s="60">
        <v>0.99662931097397811</v>
      </c>
    </row>
    <row r="862" spans="1:8" ht="38.25" outlineLevel="4" x14ac:dyDescent="0.25">
      <c r="A862" s="59" t="s">
        <v>440</v>
      </c>
      <c r="B862" s="72" t="s">
        <v>1003</v>
      </c>
      <c r="C862" s="72" t="s">
        <v>528</v>
      </c>
      <c r="D862" s="72" t="s">
        <v>1004</v>
      </c>
      <c r="E862" s="72" t="s">
        <v>441</v>
      </c>
      <c r="F862" s="73">
        <v>808.2</v>
      </c>
      <c r="G862" s="73">
        <v>770.36005</v>
      </c>
      <c r="H862" s="60">
        <v>0.95317996782974512</v>
      </c>
    </row>
    <row r="863" spans="1:8" outlineLevel="4" x14ac:dyDescent="0.25">
      <c r="A863" s="59" t="s">
        <v>519</v>
      </c>
      <c r="B863" s="72" t="s">
        <v>1003</v>
      </c>
      <c r="C863" s="72" t="s">
        <v>528</v>
      </c>
      <c r="D863" s="72" t="s">
        <v>1004</v>
      </c>
      <c r="E863" s="72" t="s">
        <v>520</v>
      </c>
      <c r="F863" s="73">
        <v>3.2</v>
      </c>
      <c r="G863" s="73">
        <v>3.1341899999999998</v>
      </c>
      <c r="H863" s="60">
        <v>0.97943437499999997</v>
      </c>
    </row>
    <row r="864" spans="1:8" ht="38.25" x14ac:dyDescent="0.25">
      <c r="A864" s="62" t="s">
        <v>1005</v>
      </c>
      <c r="B864" s="70" t="s">
        <v>1006</v>
      </c>
      <c r="C864" s="70"/>
      <c r="D864" s="70"/>
      <c r="E864" s="70"/>
      <c r="F864" s="71">
        <v>2702.9160000000002</v>
      </c>
      <c r="G864" s="71">
        <v>2613.20793</v>
      </c>
      <c r="H864" s="63">
        <v>0.96681063340481166</v>
      </c>
    </row>
    <row r="865" spans="1:8" ht="25.5" outlineLevel="1" x14ac:dyDescent="0.25">
      <c r="A865" s="59" t="s">
        <v>533</v>
      </c>
      <c r="B865" s="72" t="s">
        <v>1006</v>
      </c>
      <c r="C865" s="72" t="s">
        <v>534</v>
      </c>
      <c r="D865" s="72"/>
      <c r="E865" s="72"/>
      <c r="F865" s="73">
        <v>2702.9160000000002</v>
      </c>
      <c r="G865" s="73">
        <v>2613.20793</v>
      </c>
      <c r="H865" s="60">
        <v>0.96681063340481166</v>
      </c>
    </row>
    <row r="866" spans="1:8" ht="38.25" outlineLevel="2" x14ac:dyDescent="0.25">
      <c r="A866" s="59" t="s">
        <v>535</v>
      </c>
      <c r="B866" s="72" t="s">
        <v>1006</v>
      </c>
      <c r="C866" s="72" t="s">
        <v>536</v>
      </c>
      <c r="D866" s="72"/>
      <c r="E866" s="72"/>
      <c r="F866" s="73">
        <v>2702.9160000000002</v>
      </c>
      <c r="G866" s="73">
        <v>2613.20793</v>
      </c>
      <c r="H866" s="60">
        <v>0.96681063340481166</v>
      </c>
    </row>
    <row r="867" spans="1:8" ht="51" outlineLevel="3" x14ac:dyDescent="0.25">
      <c r="A867" s="59" t="s">
        <v>728</v>
      </c>
      <c r="B867" s="72" t="s">
        <v>1006</v>
      </c>
      <c r="C867" s="72" t="s">
        <v>536</v>
      </c>
      <c r="D867" s="72" t="s">
        <v>729</v>
      </c>
      <c r="E867" s="72"/>
      <c r="F867" s="73">
        <v>71.335999999999999</v>
      </c>
      <c r="G867" s="73">
        <v>0</v>
      </c>
      <c r="H867" s="60">
        <v>0</v>
      </c>
    </row>
    <row r="868" spans="1:8" ht="38.25" outlineLevel="4" x14ac:dyDescent="0.25">
      <c r="A868" s="59" t="s">
        <v>440</v>
      </c>
      <c r="B868" s="72" t="s">
        <v>1006</v>
      </c>
      <c r="C868" s="72" t="s">
        <v>536</v>
      </c>
      <c r="D868" s="72" t="s">
        <v>729</v>
      </c>
      <c r="E868" s="72" t="s">
        <v>441</v>
      </c>
      <c r="F868" s="73">
        <v>71.335999999999999</v>
      </c>
      <c r="G868" s="73">
        <v>0</v>
      </c>
      <c r="H868" s="60">
        <v>0</v>
      </c>
    </row>
    <row r="869" spans="1:8" ht="38.25" outlineLevel="3" x14ac:dyDescent="0.25">
      <c r="A869" s="59" t="s">
        <v>1007</v>
      </c>
      <c r="B869" s="72" t="s">
        <v>1006</v>
      </c>
      <c r="C869" s="72" t="s">
        <v>536</v>
      </c>
      <c r="D869" s="72" t="s">
        <v>1008</v>
      </c>
      <c r="E869" s="72"/>
      <c r="F869" s="73">
        <v>2195.4499999999998</v>
      </c>
      <c r="G869" s="73">
        <v>2195.4499999999998</v>
      </c>
      <c r="H869" s="60">
        <v>1</v>
      </c>
    </row>
    <row r="870" spans="1:8" ht="25.5" outlineLevel="4" x14ac:dyDescent="0.25">
      <c r="A870" s="59" t="s">
        <v>539</v>
      </c>
      <c r="B870" s="72" t="s">
        <v>1006</v>
      </c>
      <c r="C870" s="72" t="s">
        <v>536</v>
      </c>
      <c r="D870" s="72" t="s">
        <v>1008</v>
      </c>
      <c r="E870" s="72" t="s">
        <v>540</v>
      </c>
      <c r="F870" s="73">
        <v>1634.96</v>
      </c>
      <c r="G870" s="73">
        <v>1634.96</v>
      </c>
      <c r="H870" s="60">
        <v>1</v>
      </c>
    </row>
    <row r="871" spans="1:8" ht="51" outlineLevel="4" x14ac:dyDescent="0.25">
      <c r="A871" s="59" t="s">
        <v>541</v>
      </c>
      <c r="B871" s="72" t="s">
        <v>1006</v>
      </c>
      <c r="C871" s="72" t="s">
        <v>536</v>
      </c>
      <c r="D871" s="72" t="s">
        <v>1008</v>
      </c>
      <c r="E871" s="72" t="s">
        <v>542</v>
      </c>
      <c r="F871" s="73">
        <v>489.3895</v>
      </c>
      <c r="G871" s="73">
        <v>489.3895</v>
      </c>
      <c r="H871" s="60">
        <v>1</v>
      </c>
    </row>
    <row r="872" spans="1:8" ht="38.25" outlineLevel="4" x14ac:dyDescent="0.25">
      <c r="A872" s="59" t="s">
        <v>440</v>
      </c>
      <c r="B872" s="72" t="s">
        <v>1006</v>
      </c>
      <c r="C872" s="72" t="s">
        <v>536</v>
      </c>
      <c r="D872" s="72" t="s">
        <v>1008</v>
      </c>
      <c r="E872" s="72" t="s">
        <v>441</v>
      </c>
      <c r="F872" s="73">
        <v>71.100499999999997</v>
      </c>
      <c r="G872" s="73">
        <v>71.100499999999997</v>
      </c>
      <c r="H872" s="60">
        <v>1</v>
      </c>
    </row>
    <row r="873" spans="1:8" ht="25.5" outlineLevel="3" x14ac:dyDescent="0.25">
      <c r="A873" s="59" t="s">
        <v>1009</v>
      </c>
      <c r="B873" s="72" t="s">
        <v>1006</v>
      </c>
      <c r="C873" s="72" t="s">
        <v>536</v>
      </c>
      <c r="D873" s="72" t="s">
        <v>1010</v>
      </c>
      <c r="E873" s="72"/>
      <c r="F873" s="73">
        <v>436.13</v>
      </c>
      <c r="G873" s="73">
        <v>417.75792999999999</v>
      </c>
      <c r="H873" s="60">
        <v>0.95787478504115742</v>
      </c>
    </row>
    <row r="874" spans="1:8" ht="25.5" outlineLevel="4" x14ac:dyDescent="0.25">
      <c r="A874" s="59" t="s">
        <v>539</v>
      </c>
      <c r="B874" s="72" t="s">
        <v>1006</v>
      </c>
      <c r="C874" s="72" t="s">
        <v>536</v>
      </c>
      <c r="D874" s="72" t="s">
        <v>1010</v>
      </c>
      <c r="E874" s="72" t="s">
        <v>540</v>
      </c>
      <c r="F874" s="73">
        <v>320</v>
      </c>
      <c r="G874" s="73">
        <v>306.64127999999999</v>
      </c>
      <c r="H874" s="60">
        <v>0.95825400000000005</v>
      </c>
    </row>
    <row r="875" spans="1:8" ht="51" outlineLevel="4" x14ac:dyDescent="0.25">
      <c r="A875" s="59" t="s">
        <v>541</v>
      </c>
      <c r="B875" s="72" t="s">
        <v>1006</v>
      </c>
      <c r="C875" s="72" t="s">
        <v>536</v>
      </c>
      <c r="D875" s="72" t="s">
        <v>1010</v>
      </c>
      <c r="E875" s="72" t="s">
        <v>542</v>
      </c>
      <c r="F875" s="73">
        <v>101.93</v>
      </c>
      <c r="G875" s="73">
        <v>101.82129999999999</v>
      </c>
      <c r="H875" s="60">
        <v>0.99893358186991077</v>
      </c>
    </row>
    <row r="876" spans="1:8" ht="38.25" outlineLevel="4" x14ac:dyDescent="0.25">
      <c r="A876" s="59" t="s">
        <v>440</v>
      </c>
      <c r="B876" s="72" t="s">
        <v>1006</v>
      </c>
      <c r="C876" s="72" t="s">
        <v>536</v>
      </c>
      <c r="D876" s="72" t="s">
        <v>1010</v>
      </c>
      <c r="E876" s="72" t="s">
        <v>441</v>
      </c>
      <c r="F876" s="73">
        <v>14</v>
      </c>
      <c r="G876" s="73">
        <v>9.1999999999999993</v>
      </c>
      <c r="H876" s="60">
        <v>0.65714285714285714</v>
      </c>
    </row>
    <row r="877" spans="1:8" outlineLevel="4" x14ac:dyDescent="0.25">
      <c r="A877" s="59" t="s">
        <v>519</v>
      </c>
      <c r="B877" s="72" t="s">
        <v>1006</v>
      </c>
      <c r="C877" s="72" t="s">
        <v>536</v>
      </c>
      <c r="D877" s="72" t="s">
        <v>1010</v>
      </c>
      <c r="E877" s="72" t="s">
        <v>520</v>
      </c>
      <c r="F877" s="73">
        <v>0.2</v>
      </c>
      <c r="G877" s="73">
        <v>9.5350000000000004E-2</v>
      </c>
      <c r="H877" s="60">
        <v>0.47675000000000001</v>
      </c>
    </row>
    <row r="878" spans="1:8" ht="25.5" customHeight="1" x14ac:dyDescent="0.25">
      <c r="A878" s="172" t="s">
        <v>1011</v>
      </c>
      <c r="B878" s="173"/>
      <c r="C878" s="173"/>
      <c r="D878" s="173"/>
      <c r="E878" s="173"/>
      <c r="F878" s="74">
        <v>462930.53162999998</v>
      </c>
      <c r="G878" s="74">
        <v>423627.68231</v>
      </c>
      <c r="H878" s="64">
        <v>0.91509989807409586</v>
      </c>
    </row>
    <row r="879" spans="1:8" ht="12.75" customHeight="1" x14ac:dyDescent="0.25">
      <c r="A879" s="58"/>
      <c r="B879" s="75"/>
      <c r="C879" s="75"/>
      <c r="D879" s="75"/>
      <c r="E879" s="75"/>
      <c r="F879" s="75"/>
      <c r="G879" s="75"/>
      <c r="H879" s="58"/>
    </row>
    <row r="880" spans="1:8" x14ac:dyDescent="0.25">
      <c r="A880" s="163"/>
      <c r="B880" s="164"/>
      <c r="C880" s="164"/>
      <c r="D880" s="164"/>
      <c r="E880" s="164"/>
      <c r="F880" s="164"/>
      <c r="G880" s="76"/>
      <c r="H880" s="61"/>
    </row>
  </sheetData>
  <mergeCells count="9">
    <mergeCell ref="A880:F880"/>
    <mergeCell ref="A1:H1"/>
    <mergeCell ref="A2:H2"/>
    <mergeCell ref="A3:H3"/>
    <mergeCell ref="A4:H4"/>
    <mergeCell ref="A6:H6"/>
    <mergeCell ref="A7:H7"/>
    <mergeCell ref="A878:E878"/>
    <mergeCell ref="A8:H8"/>
  </mergeCells>
  <pageMargins left="0.70866141732283472" right="0.19685039370078741" top="0.74803149606299213" bottom="0.31496062992125984" header="0.31496062992125984" footer="0.31496062992125984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0"/>
  <sheetViews>
    <sheetView workbookViewId="0">
      <selection activeCell="H7" sqref="H7"/>
    </sheetView>
  </sheetViews>
  <sheetFormatPr defaultRowHeight="15" outlineLevelRow="4" x14ac:dyDescent="0.25"/>
  <cols>
    <col min="1" max="1" width="40" style="77" customWidth="1"/>
    <col min="2" max="2" width="10.7109375" style="77" customWidth="1"/>
    <col min="3" max="3" width="7.7109375" style="77" customWidth="1"/>
    <col min="4" max="4" width="14.7109375" style="77" customWidth="1"/>
    <col min="5" max="6" width="11.7109375" style="77" customWidth="1"/>
    <col min="7" max="16384" width="9.140625" style="31"/>
  </cols>
  <sheetData>
    <row r="1" spans="1:7" x14ac:dyDescent="0.25">
      <c r="A1" s="165" t="s">
        <v>1277</v>
      </c>
      <c r="B1" s="178"/>
      <c r="C1" s="178"/>
      <c r="D1" s="178"/>
      <c r="E1" s="178"/>
      <c r="F1" s="178"/>
      <c r="G1" s="82"/>
    </row>
    <row r="2" spans="1:7" ht="16.5" customHeight="1" x14ac:dyDescent="0.25">
      <c r="A2" s="165" t="s">
        <v>1013</v>
      </c>
      <c r="B2" s="178"/>
      <c r="C2" s="178"/>
      <c r="D2" s="178"/>
      <c r="E2" s="178"/>
      <c r="F2" s="178"/>
      <c r="G2" s="82"/>
    </row>
    <row r="3" spans="1:7" ht="16.5" customHeight="1" x14ac:dyDescent="0.25">
      <c r="A3" s="165" t="s">
        <v>422</v>
      </c>
      <c r="B3" s="178"/>
      <c r="C3" s="178"/>
      <c r="D3" s="178"/>
      <c r="E3" s="178"/>
      <c r="F3" s="178"/>
      <c r="G3" s="82"/>
    </row>
    <row r="4" spans="1:7" ht="16.5" customHeight="1" x14ac:dyDescent="0.25">
      <c r="A4" s="165" t="s">
        <v>1288</v>
      </c>
      <c r="B4" s="178"/>
      <c r="C4" s="178"/>
      <c r="D4" s="178"/>
      <c r="E4" s="178"/>
      <c r="F4" s="178"/>
      <c r="G4" s="82"/>
    </row>
    <row r="5" spans="1:7" ht="69" customHeight="1" x14ac:dyDescent="0.3">
      <c r="A5" s="179" t="s">
        <v>1278</v>
      </c>
      <c r="B5" s="180"/>
      <c r="C5" s="180"/>
      <c r="D5" s="180"/>
      <c r="E5" s="180"/>
      <c r="F5" s="180"/>
      <c r="G5" s="83"/>
    </row>
    <row r="6" spans="1:7" ht="15.75" customHeight="1" x14ac:dyDescent="0.25">
      <c r="A6" s="181"/>
      <c r="B6" s="182"/>
      <c r="C6" s="182"/>
      <c r="D6" s="182"/>
      <c r="E6" s="183"/>
      <c r="F6" s="183"/>
    </row>
    <row r="7" spans="1:7" ht="12.75" customHeight="1" thickBot="1" x14ac:dyDescent="0.3">
      <c r="A7" s="184" t="s">
        <v>427</v>
      </c>
      <c r="B7" s="185"/>
      <c r="C7" s="185"/>
      <c r="D7" s="185"/>
      <c r="E7" s="185"/>
      <c r="F7" s="185"/>
    </row>
    <row r="8" spans="1:7" ht="26.25" customHeight="1" thickBot="1" x14ac:dyDescent="0.3">
      <c r="A8" s="84" t="s">
        <v>414</v>
      </c>
      <c r="B8" s="85" t="s">
        <v>430</v>
      </c>
      <c r="C8" s="85" t="s">
        <v>431</v>
      </c>
      <c r="D8" s="85" t="s">
        <v>1279</v>
      </c>
      <c r="E8" s="85" t="s">
        <v>3</v>
      </c>
      <c r="F8" s="86" t="s">
        <v>1280</v>
      </c>
    </row>
    <row r="9" spans="1:7" ht="38.25" x14ac:dyDescent="0.25">
      <c r="A9" s="87" t="s">
        <v>1017</v>
      </c>
      <c r="B9" s="88" t="s">
        <v>1018</v>
      </c>
      <c r="C9" s="88" t="s">
        <v>258</v>
      </c>
      <c r="D9" s="89">
        <v>179221.88402999999</v>
      </c>
      <c r="E9" s="89">
        <v>172843.43203</v>
      </c>
      <c r="F9" s="90">
        <v>0.96441030605987654</v>
      </c>
    </row>
    <row r="10" spans="1:7" ht="25.5" outlineLevel="2" x14ac:dyDescent="0.25">
      <c r="A10" s="78" t="s">
        <v>1019</v>
      </c>
      <c r="B10" s="72" t="s">
        <v>1020</v>
      </c>
      <c r="C10" s="72" t="s">
        <v>258</v>
      </c>
      <c r="D10" s="73">
        <v>18567.148120000002</v>
      </c>
      <c r="E10" s="73">
        <v>17787.811259999999</v>
      </c>
      <c r="F10" s="79">
        <v>0.95802603313319179</v>
      </c>
    </row>
    <row r="11" spans="1:7" ht="25.5" outlineLevel="3" x14ac:dyDescent="0.25">
      <c r="A11" s="78" t="s">
        <v>756</v>
      </c>
      <c r="B11" s="72" t="s">
        <v>774</v>
      </c>
      <c r="C11" s="72" t="s">
        <v>258</v>
      </c>
      <c r="D11" s="73">
        <v>18343.433120000002</v>
      </c>
      <c r="E11" s="73">
        <v>17619.580259999999</v>
      </c>
      <c r="F11" s="79">
        <v>0.96053885577118181</v>
      </c>
    </row>
    <row r="12" spans="1:7" ht="63.75" outlineLevel="4" x14ac:dyDescent="0.25">
      <c r="A12" s="78" t="s">
        <v>461</v>
      </c>
      <c r="B12" s="72" t="s">
        <v>774</v>
      </c>
      <c r="C12" s="72" t="s">
        <v>462</v>
      </c>
      <c r="D12" s="73">
        <v>15392.61512</v>
      </c>
      <c r="E12" s="73">
        <v>15278.70643</v>
      </c>
      <c r="F12" s="79">
        <v>0.9925997831354858</v>
      </c>
    </row>
    <row r="13" spans="1:7" ht="63.75" outlineLevel="4" x14ac:dyDescent="0.25">
      <c r="A13" s="78" t="s">
        <v>734</v>
      </c>
      <c r="B13" s="72" t="s">
        <v>774</v>
      </c>
      <c r="C13" s="72" t="s">
        <v>735</v>
      </c>
      <c r="D13" s="73">
        <v>2950.8180000000002</v>
      </c>
      <c r="E13" s="73">
        <v>2340.87383</v>
      </c>
      <c r="F13" s="79">
        <v>0.79329658081250687</v>
      </c>
    </row>
    <row r="14" spans="1:7" ht="25.5" outlineLevel="3" x14ac:dyDescent="0.25">
      <c r="A14" s="78" t="s">
        <v>775</v>
      </c>
      <c r="B14" s="72" t="s">
        <v>776</v>
      </c>
      <c r="C14" s="72" t="s">
        <v>258</v>
      </c>
      <c r="D14" s="73">
        <v>219.935</v>
      </c>
      <c r="E14" s="73">
        <v>168.23099999999999</v>
      </c>
      <c r="F14" s="79">
        <v>0.76491236047013889</v>
      </c>
    </row>
    <row r="15" spans="1:7" ht="25.5" outlineLevel="4" x14ac:dyDescent="0.25">
      <c r="A15" s="78" t="s">
        <v>495</v>
      </c>
      <c r="B15" s="72" t="s">
        <v>776</v>
      </c>
      <c r="C15" s="72" t="s">
        <v>496</v>
      </c>
      <c r="D15" s="73">
        <v>219.935</v>
      </c>
      <c r="E15" s="73">
        <v>168.23099999999999</v>
      </c>
      <c r="F15" s="79">
        <v>0.76491236047013889</v>
      </c>
    </row>
    <row r="16" spans="1:7" ht="25.5" outlineLevel="4" x14ac:dyDescent="0.25">
      <c r="A16" s="78" t="s">
        <v>497</v>
      </c>
      <c r="B16" s="72" t="s">
        <v>776</v>
      </c>
      <c r="C16" s="72" t="s">
        <v>498</v>
      </c>
      <c r="D16" s="73">
        <v>0</v>
      </c>
      <c r="E16" s="73">
        <v>0</v>
      </c>
      <c r="F16" s="79">
        <v>0</v>
      </c>
    </row>
    <row r="17" spans="1:6" ht="38.25" outlineLevel="3" x14ac:dyDescent="0.25">
      <c r="A17" s="78" t="s">
        <v>786</v>
      </c>
      <c r="B17" s="72" t="s">
        <v>787</v>
      </c>
      <c r="C17" s="72" t="s">
        <v>258</v>
      </c>
      <c r="D17" s="73">
        <v>3.78</v>
      </c>
      <c r="E17" s="73">
        <v>0</v>
      </c>
      <c r="F17" s="79">
        <v>0</v>
      </c>
    </row>
    <row r="18" spans="1:6" ht="25.5" outlineLevel="4" x14ac:dyDescent="0.25">
      <c r="A18" s="78" t="s">
        <v>495</v>
      </c>
      <c r="B18" s="72" t="s">
        <v>787</v>
      </c>
      <c r="C18" s="72" t="s">
        <v>496</v>
      </c>
      <c r="D18" s="73">
        <v>3.78</v>
      </c>
      <c r="E18" s="73">
        <v>0</v>
      </c>
      <c r="F18" s="79">
        <v>0</v>
      </c>
    </row>
    <row r="19" spans="1:6" ht="51" outlineLevel="2" x14ac:dyDescent="0.25">
      <c r="A19" s="78" t="s">
        <v>1021</v>
      </c>
      <c r="B19" s="72" t="s">
        <v>1022</v>
      </c>
      <c r="C19" s="72" t="s">
        <v>258</v>
      </c>
      <c r="D19" s="73">
        <v>388.5</v>
      </c>
      <c r="E19" s="73">
        <v>321.11500000000001</v>
      </c>
      <c r="F19" s="79">
        <v>0.8265508365508365</v>
      </c>
    </row>
    <row r="20" spans="1:6" ht="38.25" outlineLevel="3" x14ac:dyDescent="0.25">
      <c r="A20" s="78" t="s">
        <v>920</v>
      </c>
      <c r="B20" s="72" t="s">
        <v>921</v>
      </c>
      <c r="C20" s="72" t="s">
        <v>258</v>
      </c>
      <c r="D20" s="73">
        <v>388.5</v>
      </c>
      <c r="E20" s="73">
        <v>321.11500000000001</v>
      </c>
      <c r="F20" s="79">
        <v>0.8265508365508365</v>
      </c>
    </row>
    <row r="21" spans="1:6" ht="38.25" outlineLevel="4" x14ac:dyDescent="0.25">
      <c r="A21" s="78" t="s">
        <v>440</v>
      </c>
      <c r="B21" s="72" t="s">
        <v>921</v>
      </c>
      <c r="C21" s="72" t="s">
        <v>441</v>
      </c>
      <c r="D21" s="73">
        <v>232.5</v>
      </c>
      <c r="E21" s="73">
        <v>165.11500000000001</v>
      </c>
      <c r="F21" s="79">
        <v>0.71017204301075265</v>
      </c>
    </row>
    <row r="22" spans="1:6" outlineLevel="4" x14ac:dyDescent="0.25">
      <c r="A22" s="78" t="s">
        <v>898</v>
      </c>
      <c r="B22" s="72" t="s">
        <v>921</v>
      </c>
      <c r="C22" s="72" t="s">
        <v>899</v>
      </c>
      <c r="D22" s="73">
        <v>156</v>
      </c>
      <c r="E22" s="73">
        <v>156</v>
      </c>
      <c r="F22" s="79">
        <v>1</v>
      </c>
    </row>
    <row r="23" spans="1:6" ht="63.75" outlineLevel="2" x14ac:dyDescent="0.25">
      <c r="A23" s="78" t="s">
        <v>1023</v>
      </c>
      <c r="B23" s="72" t="s">
        <v>1024</v>
      </c>
      <c r="C23" s="72" t="s">
        <v>258</v>
      </c>
      <c r="D23" s="73">
        <v>11587.377689999999</v>
      </c>
      <c r="E23" s="73">
        <v>7390.2298300000002</v>
      </c>
      <c r="F23" s="79">
        <v>0.63778276912280396</v>
      </c>
    </row>
    <row r="24" spans="1:6" ht="25.5" outlineLevel="3" x14ac:dyDescent="0.25">
      <c r="A24" s="78" t="s">
        <v>750</v>
      </c>
      <c r="B24" s="72" t="s">
        <v>751</v>
      </c>
      <c r="C24" s="72" t="s">
        <v>258</v>
      </c>
      <c r="D24" s="73">
        <v>11311.17769</v>
      </c>
      <c r="E24" s="73">
        <v>7114.0298300000004</v>
      </c>
      <c r="F24" s="79">
        <v>0.6289380314738916</v>
      </c>
    </row>
    <row r="25" spans="1:6" ht="38.25" outlineLevel="4" x14ac:dyDescent="0.25">
      <c r="A25" s="78" t="s">
        <v>440</v>
      </c>
      <c r="B25" s="72" t="s">
        <v>751</v>
      </c>
      <c r="C25" s="72" t="s">
        <v>441</v>
      </c>
      <c r="D25" s="73">
        <v>51</v>
      </c>
      <c r="E25" s="73">
        <v>51</v>
      </c>
      <c r="F25" s="79">
        <v>1</v>
      </c>
    </row>
    <row r="26" spans="1:6" ht="25.5" outlineLevel="4" x14ac:dyDescent="0.25">
      <c r="A26" s="78" t="s">
        <v>495</v>
      </c>
      <c r="B26" s="72" t="s">
        <v>751</v>
      </c>
      <c r="C26" s="72" t="s">
        <v>496</v>
      </c>
      <c r="D26" s="73">
        <v>398.93</v>
      </c>
      <c r="E26" s="73">
        <v>348.93</v>
      </c>
      <c r="F26" s="79">
        <v>0.87466472814779539</v>
      </c>
    </row>
    <row r="27" spans="1:6" ht="25.5" outlineLevel="4" x14ac:dyDescent="0.25">
      <c r="A27" s="78" t="s">
        <v>497</v>
      </c>
      <c r="B27" s="72" t="s">
        <v>751</v>
      </c>
      <c r="C27" s="72" t="s">
        <v>498</v>
      </c>
      <c r="D27" s="73">
        <v>10861.24769</v>
      </c>
      <c r="E27" s="73">
        <v>6714.0998300000001</v>
      </c>
      <c r="F27" s="79">
        <v>0.61817021594873511</v>
      </c>
    </row>
    <row r="28" spans="1:6" ht="38.25" outlineLevel="3" x14ac:dyDescent="0.25">
      <c r="A28" s="78" t="s">
        <v>752</v>
      </c>
      <c r="B28" s="72" t="s">
        <v>753</v>
      </c>
      <c r="C28" s="72" t="s">
        <v>258</v>
      </c>
      <c r="D28" s="73">
        <v>276.2</v>
      </c>
      <c r="E28" s="73">
        <v>276.2</v>
      </c>
      <c r="F28" s="79">
        <v>1</v>
      </c>
    </row>
    <row r="29" spans="1:6" ht="25.5" outlineLevel="4" x14ac:dyDescent="0.25">
      <c r="A29" s="78" t="s">
        <v>497</v>
      </c>
      <c r="B29" s="72" t="s">
        <v>753</v>
      </c>
      <c r="C29" s="72" t="s">
        <v>498</v>
      </c>
      <c r="D29" s="73">
        <v>276.2</v>
      </c>
      <c r="E29" s="73">
        <v>276.2</v>
      </c>
      <c r="F29" s="79">
        <v>1</v>
      </c>
    </row>
    <row r="30" spans="1:6" ht="25.5" outlineLevel="2" x14ac:dyDescent="0.25">
      <c r="A30" s="78" t="s">
        <v>1025</v>
      </c>
      <c r="B30" s="72" t="s">
        <v>1026</v>
      </c>
      <c r="C30" s="72" t="s">
        <v>258</v>
      </c>
      <c r="D30" s="73">
        <v>66614.789999999994</v>
      </c>
      <c r="E30" s="73">
        <v>66563.610390000002</v>
      </c>
      <c r="F30" s="79">
        <v>0.99923170800358296</v>
      </c>
    </row>
    <row r="31" spans="1:6" ht="63.75" outlineLevel="3" x14ac:dyDescent="0.25">
      <c r="A31" s="78" t="s">
        <v>754</v>
      </c>
      <c r="B31" s="72" t="s">
        <v>755</v>
      </c>
      <c r="C31" s="72" t="s">
        <v>258</v>
      </c>
      <c r="D31" s="73">
        <v>44932.17</v>
      </c>
      <c r="E31" s="73">
        <v>44932.17</v>
      </c>
      <c r="F31" s="79">
        <v>1</v>
      </c>
    </row>
    <row r="32" spans="1:6" ht="63.75" outlineLevel="4" x14ac:dyDescent="0.25">
      <c r="A32" s="78" t="s">
        <v>461</v>
      </c>
      <c r="B32" s="72" t="s">
        <v>755</v>
      </c>
      <c r="C32" s="72" t="s">
        <v>462</v>
      </c>
      <c r="D32" s="73">
        <v>2527.4</v>
      </c>
      <c r="E32" s="73">
        <v>2527.4</v>
      </c>
      <c r="F32" s="79">
        <v>1</v>
      </c>
    </row>
    <row r="33" spans="1:6" ht="63.75" outlineLevel="4" x14ac:dyDescent="0.25">
      <c r="A33" s="78" t="s">
        <v>734</v>
      </c>
      <c r="B33" s="72" t="s">
        <v>755</v>
      </c>
      <c r="C33" s="72" t="s">
        <v>735</v>
      </c>
      <c r="D33" s="73">
        <v>42404.77</v>
      </c>
      <c r="E33" s="73">
        <v>42404.77</v>
      </c>
      <c r="F33" s="79">
        <v>1</v>
      </c>
    </row>
    <row r="34" spans="1:6" ht="25.5" outlineLevel="3" x14ac:dyDescent="0.25">
      <c r="A34" s="78" t="s">
        <v>756</v>
      </c>
      <c r="B34" s="72" t="s">
        <v>757</v>
      </c>
      <c r="C34" s="72" t="s">
        <v>258</v>
      </c>
      <c r="D34" s="73">
        <v>21645.05</v>
      </c>
      <c r="E34" s="73">
        <v>21628.820390000001</v>
      </c>
      <c r="F34" s="79">
        <v>0.9992501930002472</v>
      </c>
    </row>
    <row r="35" spans="1:6" ht="63.75" outlineLevel="4" x14ac:dyDescent="0.25">
      <c r="A35" s="78" t="s">
        <v>461</v>
      </c>
      <c r="B35" s="72" t="s">
        <v>757</v>
      </c>
      <c r="C35" s="72" t="s">
        <v>462</v>
      </c>
      <c r="D35" s="73">
        <v>1596.96</v>
      </c>
      <c r="E35" s="73">
        <v>1580.7303899999999</v>
      </c>
      <c r="F35" s="79">
        <v>0.98983718440036073</v>
      </c>
    </row>
    <row r="36" spans="1:6" ht="63.75" outlineLevel="4" x14ac:dyDescent="0.25">
      <c r="A36" s="78" t="s">
        <v>734</v>
      </c>
      <c r="B36" s="72" t="s">
        <v>757</v>
      </c>
      <c r="C36" s="72" t="s">
        <v>735</v>
      </c>
      <c r="D36" s="73">
        <v>20048.09</v>
      </c>
      <c r="E36" s="73">
        <v>20048.09</v>
      </c>
      <c r="F36" s="79">
        <v>1</v>
      </c>
    </row>
    <row r="37" spans="1:6" ht="38.25" outlineLevel="3" x14ac:dyDescent="0.25">
      <c r="A37" s="78" t="s">
        <v>786</v>
      </c>
      <c r="B37" s="72" t="s">
        <v>788</v>
      </c>
      <c r="C37" s="72" t="s">
        <v>258</v>
      </c>
      <c r="D37" s="73">
        <v>37.57</v>
      </c>
      <c r="E37" s="73">
        <v>2.62</v>
      </c>
      <c r="F37" s="79">
        <v>6.97364918818206E-2</v>
      </c>
    </row>
    <row r="38" spans="1:6" ht="25.5" outlineLevel="4" x14ac:dyDescent="0.25">
      <c r="A38" s="78" t="s">
        <v>495</v>
      </c>
      <c r="B38" s="72" t="s">
        <v>788</v>
      </c>
      <c r="C38" s="72" t="s">
        <v>496</v>
      </c>
      <c r="D38" s="73">
        <v>1.92</v>
      </c>
      <c r="E38" s="73">
        <v>0</v>
      </c>
      <c r="F38" s="79">
        <v>0</v>
      </c>
    </row>
    <row r="39" spans="1:6" ht="25.5" outlineLevel="4" x14ac:dyDescent="0.25">
      <c r="A39" s="78" t="s">
        <v>497</v>
      </c>
      <c r="B39" s="72" t="s">
        <v>788</v>
      </c>
      <c r="C39" s="72" t="s">
        <v>498</v>
      </c>
      <c r="D39" s="73">
        <v>35.65</v>
      </c>
      <c r="E39" s="73">
        <v>2.62</v>
      </c>
      <c r="F39" s="79">
        <v>7.3492286115007008E-2</v>
      </c>
    </row>
    <row r="40" spans="1:6" ht="25.5" outlineLevel="2" x14ac:dyDescent="0.25">
      <c r="A40" s="78" t="s">
        <v>1027</v>
      </c>
      <c r="B40" s="72" t="s">
        <v>1028</v>
      </c>
      <c r="C40" s="72" t="s">
        <v>258</v>
      </c>
      <c r="D40" s="73">
        <v>82064.068220000001</v>
      </c>
      <c r="E40" s="73">
        <v>80780.665550000005</v>
      </c>
      <c r="F40" s="79">
        <v>0.98436096701226883</v>
      </c>
    </row>
    <row r="41" spans="1:6" ht="51" outlineLevel="3" x14ac:dyDescent="0.25">
      <c r="A41" s="78" t="s">
        <v>760</v>
      </c>
      <c r="B41" s="72" t="s">
        <v>761</v>
      </c>
      <c r="C41" s="72" t="s">
        <v>258</v>
      </c>
      <c r="D41" s="73">
        <v>50.882309999999997</v>
      </c>
      <c r="E41" s="73">
        <v>50.882309999999997</v>
      </c>
      <c r="F41" s="79">
        <v>1</v>
      </c>
    </row>
    <row r="42" spans="1:6" ht="25.5" outlineLevel="4" x14ac:dyDescent="0.25">
      <c r="A42" s="78" t="s">
        <v>497</v>
      </c>
      <c r="B42" s="72" t="s">
        <v>761</v>
      </c>
      <c r="C42" s="72" t="s">
        <v>498</v>
      </c>
      <c r="D42" s="73">
        <v>50.882309999999997</v>
      </c>
      <c r="E42" s="73">
        <v>50.882309999999997</v>
      </c>
      <c r="F42" s="79">
        <v>1</v>
      </c>
    </row>
    <row r="43" spans="1:6" ht="63.75" outlineLevel="3" x14ac:dyDescent="0.25">
      <c r="A43" s="78" t="s">
        <v>754</v>
      </c>
      <c r="B43" s="72" t="s">
        <v>762</v>
      </c>
      <c r="C43" s="72" t="s">
        <v>258</v>
      </c>
      <c r="D43" s="73">
        <v>61469.599999999999</v>
      </c>
      <c r="E43" s="73">
        <v>61469.599999999999</v>
      </c>
      <c r="F43" s="79">
        <v>1</v>
      </c>
    </row>
    <row r="44" spans="1:6" ht="63.75" outlineLevel="4" x14ac:dyDescent="0.25">
      <c r="A44" s="78" t="s">
        <v>461</v>
      </c>
      <c r="B44" s="72" t="s">
        <v>762</v>
      </c>
      <c r="C44" s="72" t="s">
        <v>462</v>
      </c>
      <c r="D44" s="73">
        <v>6616.54</v>
      </c>
      <c r="E44" s="73">
        <v>6616.54</v>
      </c>
      <c r="F44" s="79">
        <v>1</v>
      </c>
    </row>
    <row r="45" spans="1:6" ht="63.75" outlineLevel="4" x14ac:dyDescent="0.25">
      <c r="A45" s="78" t="s">
        <v>734</v>
      </c>
      <c r="B45" s="72" t="s">
        <v>762</v>
      </c>
      <c r="C45" s="72" t="s">
        <v>735</v>
      </c>
      <c r="D45" s="73">
        <v>54853.06</v>
      </c>
      <c r="E45" s="73">
        <v>54853.06</v>
      </c>
      <c r="F45" s="79">
        <v>1</v>
      </c>
    </row>
    <row r="46" spans="1:6" ht="38.25" outlineLevel="3" x14ac:dyDescent="0.25">
      <c r="A46" s="78" t="s">
        <v>910</v>
      </c>
      <c r="B46" s="72" t="s">
        <v>911</v>
      </c>
      <c r="C46" s="72" t="s">
        <v>258</v>
      </c>
      <c r="D46" s="73">
        <v>142</v>
      </c>
      <c r="E46" s="73">
        <v>142</v>
      </c>
      <c r="F46" s="79">
        <v>1</v>
      </c>
    </row>
    <row r="47" spans="1:6" ht="51" outlineLevel="4" x14ac:dyDescent="0.25">
      <c r="A47" s="78" t="s">
        <v>617</v>
      </c>
      <c r="B47" s="72" t="s">
        <v>911</v>
      </c>
      <c r="C47" s="72" t="s">
        <v>618</v>
      </c>
      <c r="D47" s="73">
        <v>0</v>
      </c>
      <c r="E47" s="73">
        <v>0</v>
      </c>
      <c r="F47" s="79">
        <v>0</v>
      </c>
    </row>
    <row r="48" spans="1:6" ht="63.75" outlineLevel="4" x14ac:dyDescent="0.25">
      <c r="A48" s="78" t="s">
        <v>619</v>
      </c>
      <c r="B48" s="72" t="s">
        <v>911</v>
      </c>
      <c r="C48" s="72" t="s">
        <v>620</v>
      </c>
      <c r="D48" s="73">
        <v>142</v>
      </c>
      <c r="E48" s="73">
        <v>142</v>
      </c>
      <c r="F48" s="79">
        <v>1</v>
      </c>
    </row>
    <row r="49" spans="1:6" ht="51" outlineLevel="3" x14ac:dyDescent="0.25">
      <c r="A49" s="78" t="s">
        <v>763</v>
      </c>
      <c r="B49" s="72" t="s">
        <v>764</v>
      </c>
      <c r="C49" s="72" t="s">
        <v>258</v>
      </c>
      <c r="D49" s="73">
        <v>966.76391000000001</v>
      </c>
      <c r="E49" s="73">
        <v>966.76381000000003</v>
      </c>
      <c r="F49" s="79">
        <v>0.99999989656212962</v>
      </c>
    </row>
    <row r="50" spans="1:6" ht="38.25" outlineLevel="4" x14ac:dyDescent="0.25">
      <c r="A50" s="78" t="s">
        <v>440</v>
      </c>
      <c r="B50" s="72" t="s">
        <v>764</v>
      </c>
      <c r="C50" s="72" t="s">
        <v>441</v>
      </c>
      <c r="D50" s="73">
        <v>0</v>
      </c>
      <c r="E50" s="73">
        <v>0</v>
      </c>
      <c r="F50" s="79">
        <v>0</v>
      </c>
    </row>
    <row r="51" spans="1:6" ht="25.5" outlineLevel="4" x14ac:dyDescent="0.25">
      <c r="A51" s="78" t="s">
        <v>497</v>
      </c>
      <c r="B51" s="72" t="s">
        <v>764</v>
      </c>
      <c r="C51" s="72" t="s">
        <v>498</v>
      </c>
      <c r="D51" s="73">
        <v>966.76391000000001</v>
      </c>
      <c r="E51" s="73">
        <v>966.76381000000003</v>
      </c>
      <c r="F51" s="79">
        <v>0.99999989656212962</v>
      </c>
    </row>
    <row r="52" spans="1:6" ht="25.5" outlineLevel="3" x14ac:dyDescent="0.25">
      <c r="A52" s="78" t="s">
        <v>756</v>
      </c>
      <c r="B52" s="72" t="s">
        <v>765</v>
      </c>
      <c r="C52" s="72" t="s">
        <v>258</v>
      </c>
      <c r="D52" s="73">
        <v>14327.37</v>
      </c>
      <c r="E52" s="73">
        <v>13568.10147</v>
      </c>
      <c r="F52" s="79">
        <v>0.9470057288951147</v>
      </c>
    </row>
    <row r="53" spans="1:6" ht="63.75" outlineLevel="4" x14ac:dyDescent="0.25">
      <c r="A53" s="78" t="s">
        <v>461</v>
      </c>
      <c r="B53" s="72" t="s">
        <v>765</v>
      </c>
      <c r="C53" s="72" t="s">
        <v>462</v>
      </c>
      <c r="D53" s="73">
        <v>2836.84</v>
      </c>
      <c r="E53" s="73">
        <v>2677.9059499999998</v>
      </c>
      <c r="F53" s="79">
        <v>0.94397496862706387</v>
      </c>
    </row>
    <row r="54" spans="1:6" ht="63.75" outlineLevel="4" x14ac:dyDescent="0.25">
      <c r="A54" s="78" t="s">
        <v>734</v>
      </c>
      <c r="B54" s="72" t="s">
        <v>765</v>
      </c>
      <c r="C54" s="72" t="s">
        <v>735</v>
      </c>
      <c r="D54" s="73">
        <v>11490.53</v>
      </c>
      <c r="E54" s="73">
        <v>10890.195519999999</v>
      </c>
      <c r="F54" s="79">
        <v>0.94775397827602381</v>
      </c>
    </row>
    <row r="55" spans="1:6" ht="25.5" outlineLevel="4" x14ac:dyDescent="0.25">
      <c r="A55" s="78" t="s">
        <v>497</v>
      </c>
      <c r="B55" s="72" t="s">
        <v>765</v>
      </c>
      <c r="C55" s="72" t="s">
        <v>498</v>
      </c>
      <c r="D55" s="73">
        <v>0</v>
      </c>
      <c r="E55" s="73">
        <v>0</v>
      </c>
      <c r="F55" s="79">
        <v>0</v>
      </c>
    </row>
    <row r="56" spans="1:6" ht="38.25" outlineLevel="3" x14ac:dyDescent="0.25">
      <c r="A56" s="78" t="s">
        <v>766</v>
      </c>
      <c r="B56" s="72" t="s">
        <v>767</v>
      </c>
      <c r="C56" s="72" t="s">
        <v>258</v>
      </c>
      <c r="D56" s="73">
        <v>3665.09</v>
      </c>
      <c r="E56" s="73">
        <v>3665.09</v>
      </c>
      <c r="F56" s="79">
        <v>1</v>
      </c>
    </row>
    <row r="57" spans="1:6" ht="25.5" outlineLevel="4" x14ac:dyDescent="0.25">
      <c r="A57" s="78" t="s">
        <v>495</v>
      </c>
      <c r="B57" s="72" t="s">
        <v>767</v>
      </c>
      <c r="C57" s="72" t="s">
        <v>496</v>
      </c>
      <c r="D57" s="73">
        <v>807.44</v>
      </c>
      <c r="E57" s="73">
        <v>807.44</v>
      </c>
      <c r="F57" s="79">
        <v>1</v>
      </c>
    </row>
    <row r="58" spans="1:6" ht="25.5" outlineLevel="4" x14ac:dyDescent="0.25">
      <c r="A58" s="78" t="s">
        <v>497</v>
      </c>
      <c r="B58" s="72" t="s">
        <v>767</v>
      </c>
      <c r="C58" s="72" t="s">
        <v>498</v>
      </c>
      <c r="D58" s="73">
        <v>2857.65</v>
      </c>
      <c r="E58" s="73">
        <v>2857.65</v>
      </c>
      <c r="F58" s="79">
        <v>1</v>
      </c>
    </row>
    <row r="59" spans="1:6" ht="38.25" outlineLevel="3" x14ac:dyDescent="0.25">
      <c r="A59" s="78" t="s">
        <v>768</v>
      </c>
      <c r="B59" s="72" t="s">
        <v>769</v>
      </c>
      <c r="C59" s="72" t="s">
        <v>258</v>
      </c>
      <c r="D59" s="73">
        <v>858.17</v>
      </c>
      <c r="E59" s="73">
        <v>723.15</v>
      </c>
      <c r="F59" s="79">
        <v>0.84266520619457685</v>
      </c>
    </row>
    <row r="60" spans="1:6" ht="25.5" outlineLevel="4" x14ac:dyDescent="0.25">
      <c r="A60" s="78" t="s">
        <v>495</v>
      </c>
      <c r="B60" s="72" t="s">
        <v>769</v>
      </c>
      <c r="C60" s="72" t="s">
        <v>496</v>
      </c>
      <c r="D60" s="73">
        <v>93.8</v>
      </c>
      <c r="E60" s="73">
        <v>68</v>
      </c>
      <c r="F60" s="79">
        <v>0.72494669509594878</v>
      </c>
    </row>
    <row r="61" spans="1:6" ht="25.5" outlineLevel="4" x14ac:dyDescent="0.25">
      <c r="A61" s="78" t="s">
        <v>497</v>
      </c>
      <c r="B61" s="72" t="s">
        <v>769</v>
      </c>
      <c r="C61" s="72" t="s">
        <v>498</v>
      </c>
      <c r="D61" s="73">
        <v>764.37</v>
      </c>
      <c r="E61" s="73">
        <v>655.15</v>
      </c>
      <c r="F61" s="79">
        <v>0.85711108494577237</v>
      </c>
    </row>
    <row r="62" spans="1:6" ht="38.25" outlineLevel="3" x14ac:dyDescent="0.25">
      <c r="A62" s="78" t="s">
        <v>786</v>
      </c>
      <c r="B62" s="72" t="s">
        <v>789</v>
      </c>
      <c r="C62" s="72" t="s">
        <v>258</v>
      </c>
      <c r="D62" s="73">
        <v>38.299999999999997</v>
      </c>
      <c r="E62" s="73">
        <v>15.772</v>
      </c>
      <c r="F62" s="79">
        <v>0.41180156657963446</v>
      </c>
    </row>
    <row r="63" spans="1:6" ht="25.5" outlineLevel="4" x14ac:dyDescent="0.25">
      <c r="A63" s="78" t="s">
        <v>495</v>
      </c>
      <c r="B63" s="72" t="s">
        <v>789</v>
      </c>
      <c r="C63" s="72" t="s">
        <v>496</v>
      </c>
      <c r="D63" s="73">
        <v>8</v>
      </c>
      <c r="E63" s="73">
        <v>8</v>
      </c>
      <c r="F63" s="79">
        <v>1</v>
      </c>
    </row>
    <row r="64" spans="1:6" ht="25.5" outlineLevel="4" x14ac:dyDescent="0.25">
      <c r="A64" s="78" t="s">
        <v>497</v>
      </c>
      <c r="B64" s="72" t="s">
        <v>789</v>
      </c>
      <c r="C64" s="72" t="s">
        <v>498</v>
      </c>
      <c r="D64" s="73">
        <v>30.3</v>
      </c>
      <c r="E64" s="73">
        <v>7.7720000000000002</v>
      </c>
      <c r="F64" s="79">
        <v>0.25650165016501653</v>
      </c>
    </row>
    <row r="65" spans="1:6" ht="38.25" outlineLevel="3" x14ac:dyDescent="0.25">
      <c r="A65" s="78" t="s">
        <v>912</v>
      </c>
      <c r="B65" s="72" t="s">
        <v>913</v>
      </c>
      <c r="C65" s="72" t="s">
        <v>258</v>
      </c>
      <c r="D65" s="73">
        <v>440.6</v>
      </c>
      <c r="E65" s="73">
        <v>86.536000000000001</v>
      </c>
      <c r="F65" s="79">
        <v>0.19640490240581027</v>
      </c>
    </row>
    <row r="66" spans="1:6" ht="51" outlineLevel="4" x14ac:dyDescent="0.25">
      <c r="A66" s="78" t="s">
        <v>617</v>
      </c>
      <c r="B66" s="72" t="s">
        <v>913</v>
      </c>
      <c r="C66" s="72" t="s">
        <v>618</v>
      </c>
      <c r="D66" s="73">
        <v>0</v>
      </c>
      <c r="E66" s="73">
        <v>0</v>
      </c>
      <c r="F66" s="79">
        <v>0</v>
      </c>
    </row>
    <row r="67" spans="1:6" ht="63.75" outlineLevel="4" x14ac:dyDescent="0.25">
      <c r="A67" s="78" t="s">
        <v>619</v>
      </c>
      <c r="B67" s="72" t="s">
        <v>913</v>
      </c>
      <c r="C67" s="72" t="s">
        <v>620</v>
      </c>
      <c r="D67" s="73">
        <v>440.6</v>
      </c>
      <c r="E67" s="73">
        <v>86.536000000000001</v>
      </c>
      <c r="F67" s="79">
        <v>0.19640490240581027</v>
      </c>
    </row>
    <row r="68" spans="1:6" ht="25.5" outlineLevel="3" x14ac:dyDescent="0.25">
      <c r="A68" s="78" t="s">
        <v>914</v>
      </c>
      <c r="B68" s="72" t="s">
        <v>915</v>
      </c>
      <c r="C68" s="72" t="s">
        <v>258</v>
      </c>
      <c r="D68" s="73">
        <v>105.292</v>
      </c>
      <c r="E68" s="73">
        <v>92.769959999999998</v>
      </c>
      <c r="F68" s="79">
        <v>0.88107320594157201</v>
      </c>
    </row>
    <row r="69" spans="1:6" ht="51" outlineLevel="4" x14ac:dyDescent="0.25">
      <c r="A69" s="78" t="s">
        <v>617</v>
      </c>
      <c r="B69" s="72" t="s">
        <v>915</v>
      </c>
      <c r="C69" s="72" t="s">
        <v>618</v>
      </c>
      <c r="D69" s="73">
        <v>0</v>
      </c>
      <c r="E69" s="73">
        <v>0</v>
      </c>
      <c r="F69" s="79">
        <v>0</v>
      </c>
    </row>
    <row r="70" spans="1:6" ht="63.75" outlineLevel="4" x14ac:dyDescent="0.25">
      <c r="A70" s="78" t="s">
        <v>619</v>
      </c>
      <c r="B70" s="72" t="s">
        <v>915</v>
      </c>
      <c r="C70" s="72" t="s">
        <v>620</v>
      </c>
      <c r="D70" s="73">
        <v>105.292</v>
      </c>
      <c r="E70" s="73">
        <v>92.769959999999998</v>
      </c>
      <c r="F70" s="79">
        <v>0.88107320594157201</v>
      </c>
    </row>
    <row r="71" spans="1:6" ht="38.25" x14ac:dyDescent="0.25">
      <c r="A71" s="91" t="s">
        <v>1029</v>
      </c>
      <c r="B71" s="70" t="s">
        <v>1030</v>
      </c>
      <c r="C71" s="70" t="s">
        <v>258</v>
      </c>
      <c r="D71" s="71">
        <v>30647.499110000001</v>
      </c>
      <c r="E71" s="71">
        <v>29887.801790000001</v>
      </c>
      <c r="F71" s="92">
        <v>0.97521176793991271</v>
      </c>
    </row>
    <row r="72" spans="1:6" ht="25.5" outlineLevel="2" x14ac:dyDescent="0.25">
      <c r="A72" s="78" t="s">
        <v>1031</v>
      </c>
      <c r="B72" s="72" t="s">
        <v>1032</v>
      </c>
      <c r="C72" s="72" t="s">
        <v>258</v>
      </c>
      <c r="D72" s="73">
        <v>1452.925</v>
      </c>
      <c r="E72" s="73">
        <v>1298.36259</v>
      </c>
      <c r="F72" s="79">
        <v>0.89361982896570713</v>
      </c>
    </row>
    <row r="73" spans="1:6" ht="51" outlineLevel="3" x14ac:dyDescent="0.25">
      <c r="A73" s="78" t="s">
        <v>465</v>
      </c>
      <c r="B73" s="72" t="s">
        <v>466</v>
      </c>
      <c r="C73" s="72" t="s">
        <v>258</v>
      </c>
      <c r="D73" s="73">
        <v>33.825000000000003</v>
      </c>
      <c r="E73" s="73">
        <v>15.10713</v>
      </c>
      <c r="F73" s="79">
        <v>0.44662616407982264</v>
      </c>
    </row>
    <row r="74" spans="1:6" ht="38.25" outlineLevel="4" x14ac:dyDescent="0.25">
      <c r="A74" s="78" t="s">
        <v>442</v>
      </c>
      <c r="B74" s="72" t="s">
        <v>466</v>
      </c>
      <c r="C74" s="72" t="s">
        <v>443</v>
      </c>
      <c r="D74" s="73">
        <v>33.825000000000003</v>
      </c>
      <c r="E74" s="73">
        <v>15.10713</v>
      </c>
      <c r="F74" s="79">
        <v>0.44662616407982264</v>
      </c>
    </row>
    <row r="75" spans="1:6" ht="25.5" outlineLevel="3" x14ac:dyDescent="0.25">
      <c r="A75" s="78" t="s">
        <v>467</v>
      </c>
      <c r="B75" s="72" t="s">
        <v>468</v>
      </c>
      <c r="C75" s="72" t="s">
        <v>258</v>
      </c>
      <c r="D75" s="73">
        <v>379.9</v>
      </c>
      <c r="E75" s="73">
        <v>312.90129999999999</v>
      </c>
      <c r="F75" s="79">
        <v>0.82364122137404583</v>
      </c>
    </row>
    <row r="76" spans="1:6" ht="38.25" outlineLevel="4" x14ac:dyDescent="0.25">
      <c r="A76" s="78" t="s">
        <v>440</v>
      </c>
      <c r="B76" s="72" t="s">
        <v>468</v>
      </c>
      <c r="C76" s="72" t="s">
        <v>441</v>
      </c>
      <c r="D76" s="73">
        <v>379.9</v>
      </c>
      <c r="E76" s="73">
        <v>312.90129999999999</v>
      </c>
      <c r="F76" s="79">
        <v>0.82364122137404583</v>
      </c>
    </row>
    <row r="77" spans="1:6" ht="38.25" outlineLevel="3" x14ac:dyDescent="0.25">
      <c r="A77" s="78" t="s">
        <v>453</v>
      </c>
      <c r="B77" s="72" t="s">
        <v>454</v>
      </c>
      <c r="C77" s="72" t="s">
        <v>258</v>
      </c>
      <c r="D77" s="73">
        <v>469.2</v>
      </c>
      <c r="E77" s="73">
        <v>441</v>
      </c>
      <c r="F77" s="79">
        <v>0.93989769820971869</v>
      </c>
    </row>
    <row r="78" spans="1:6" ht="25.5" outlineLevel="4" x14ac:dyDescent="0.25">
      <c r="A78" s="78" t="s">
        <v>455</v>
      </c>
      <c r="B78" s="72" t="s">
        <v>454</v>
      </c>
      <c r="C78" s="72" t="s">
        <v>456</v>
      </c>
      <c r="D78" s="73">
        <v>469.2</v>
      </c>
      <c r="E78" s="73">
        <v>441</v>
      </c>
      <c r="F78" s="79">
        <v>0.93989769820971869</v>
      </c>
    </row>
    <row r="79" spans="1:6" ht="38.25" outlineLevel="3" x14ac:dyDescent="0.25">
      <c r="A79" s="78" t="s">
        <v>469</v>
      </c>
      <c r="B79" s="72" t="s">
        <v>470</v>
      </c>
      <c r="C79" s="72" t="s">
        <v>258</v>
      </c>
      <c r="D79" s="73">
        <v>495</v>
      </c>
      <c r="E79" s="73">
        <v>479.17</v>
      </c>
      <c r="F79" s="79">
        <v>0.968020202020202</v>
      </c>
    </row>
    <row r="80" spans="1:6" ht="38.25" outlineLevel="4" x14ac:dyDescent="0.25">
      <c r="A80" s="78" t="s">
        <v>471</v>
      </c>
      <c r="B80" s="72" t="s">
        <v>470</v>
      </c>
      <c r="C80" s="72" t="s">
        <v>472</v>
      </c>
      <c r="D80" s="73">
        <v>428.03</v>
      </c>
      <c r="E80" s="73">
        <v>412.2</v>
      </c>
      <c r="F80" s="79">
        <v>0.9630166109852113</v>
      </c>
    </row>
    <row r="81" spans="1:6" ht="38.25" outlineLevel="4" x14ac:dyDescent="0.25">
      <c r="A81" s="78" t="s">
        <v>442</v>
      </c>
      <c r="B81" s="72" t="s">
        <v>470</v>
      </c>
      <c r="C81" s="72" t="s">
        <v>443</v>
      </c>
      <c r="D81" s="73">
        <v>66.97</v>
      </c>
      <c r="E81" s="73">
        <v>66.97</v>
      </c>
      <c r="F81" s="79">
        <v>1</v>
      </c>
    </row>
    <row r="82" spans="1:6" ht="51" outlineLevel="3" x14ac:dyDescent="0.25">
      <c r="A82" s="78" t="s">
        <v>473</v>
      </c>
      <c r="B82" s="72" t="s">
        <v>474</v>
      </c>
      <c r="C82" s="72" t="s">
        <v>258</v>
      </c>
      <c r="D82" s="73">
        <v>75</v>
      </c>
      <c r="E82" s="73">
        <v>50.184159999999999</v>
      </c>
      <c r="F82" s="79">
        <v>0.66912213333333337</v>
      </c>
    </row>
    <row r="83" spans="1:6" ht="38.25" outlineLevel="4" x14ac:dyDescent="0.25">
      <c r="A83" s="78" t="s">
        <v>471</v>
      </c>
      <c r="B83" s="72" t="s">
        <v>474</v>
      </c>
      <c r="C83" s="72" t="s">
        <v>472</v>
      </c>
      <c r="D83" s="73">
        <v>75</v>
      </c>
      <c r="E83" s="73">
        <v>50.184159999999999</v>
      </c>
      <c r="F83" s="79">
        <v>0.66912213333333337</v>
      </c>
    </row>
    <row r="84" spans="1:6" ht="38.25" outlineLevel="2" x14ac:dyDescent="0.25">
      <c r="A84" s="78" t="s">
        <v>1033</v>
      </c>
      <c r="B84" s="72" t="s">
        <v>1034</v>
      </c>
      <c r="C84" s="72" t="s">
        <v>258</v>
      </c>
      <c r="D84" s="73">
        <v>390.54</v>
      </c>
      <c r="E84" s="73">
        <v>373.12421000000001</v>
      </c>
      <c r="F84" s="79">
        <v>0.95540587391816456</v>
      </c>
    </row>
    <row r="85" spans="1:6" ht="76.5" outlineLevel="3" x14ac:dyDescent="0.25">
      <c r="A85" s="78" t="s">
        <v>475</v>
      </c>
      <c r="B85" s="72" t="s">
        <v>476</v>
      </c>
      <c r="C85" s="72" t="s">
        <v>258</v>
      </c>
      <c r="D85" s="73">
        <v>390.54</v>
      </c>
      <c r="E85" s="73">
        <v>373.12421000000001</v>
      </c>
      <c r="F85" s="79">
        <v>0.95540587391816456</v>
      </c>
    </row>
    <row r="86" spans="1:6" ht="38.25" outlineLevel="4" x14ac:dyDescent="0.25">
      <c r="A86" s="78" t="s">
        <v>440</v>
      </c>
      <c r="B86" s="72" t="s">
        <v>476</v>
      </c>
      <c r="C86" s="72" t="s">
        <v>441</v>
      </c>
      <c r="D86" s="73">
        <v>8.4030000000000005</v>
      </c>
      <c r="E86" s="73">
        <v>0</v>
      </c>
      <c r="F86" s="79">
        <v>0</v>
      </c>
    </row>
    <row r="87" spans="1:6" ht="25.5" outlineLevel="4" x14ac:dyDescent="0.25">
      <c r="A87" s="78" t="s">
        <v>495</v>
      </c>
      <c r="B87" s="72" t="s">
        <v>476</v>
      </c>
      <c r="C87" s="72" t="s">
        <v>496</v>
      </c>
      <c r="D87" s="73">
        <v>233.96700000000001</v>
      </c>
      <c r="E87" s="73">
        <v>225.92956000000001</v>
      </c>
      <c r="F87" s="79">
        <v>0.96564712117520846</v>
      </c>
    </row>
    <row r="88" spans="1:6" ht="25.5" outlineLevel="4" x14ac:dyDescent="0.25">
      <c r="A88" s="78" t="s">
        <v>497</v>
      </c>
      <c r="B88" s="72" t="s">
        <v>476</v>
      </c>
      <c r="C88" s="72" t="s">
        <v>498</v>
      </c>
      <c r="D88" s="73">
        <v>148.16999999999999</v>
      </c>
      <c r="E88" s="73">
        <v>147.19465</v>
      </c>
      <c r="F88" s="79">
        <v>0.99341735843963019</v>
      </c>
    </row>
    <row r="89" spans="1:6" ht="25.5" outlineLevel="2" x14ac:dyDescent="0.25">
      <c r="A89" s="78" t="s">
        <v>1035</v>
      </c>
      <c r="B89" s="72" t="s">
        <v>1036</v>
      </c>
      <c r="C89" s="72" t="s">
        <v>258</v>
      </c>
      <c r="D89" s="73">
        <v>1301.115</v>
      </c>
      <c r="E89" s="73">
        <v>1209.5550000000001</v>
      </c>
      <c r="F89" s="79">
        <v>0.92962958693120901</v>
      </c>
    </row>
    <row r="90" spans="1:6" ht="76.5" outlineLevel="3" x14ac:dyDescent="0.25">
      <c r="A90" s="78" t="s">
        <v>493</v>
      </c>
      <c r="B90" s="72" t="s">
        <v>494</v>
      </c>
      <c r="C90" s="72" t="s">
        <v>258</v>
      </c>
      <c r="D90" s="73">
        <v>701.11500000000001</v>
      </c>
      <c r="E90" s="73">
        <v>699.55499999999995</v>
      </c>
      <c r="F90" s="79">
        <v>0.99777497272202131</v>
      </c>
    </row>
    <row r="91" spans="1:6" ht="25.5" outlineLevel="4" x14ac:dyDescent="0.25">
      <c r="A91" s="78" t="s">
        <v>495</v>
      </c>
      <c r="B91" s="72" t="s">
        <v>494</v>
      </c>
      <c r="C91" s="72" t="s">
        <v>496</v>
      </c>
      <c r="D91" s="73">
        <v>135.255</v>
      </c>
      <c r="E91" s="73">
        <v>135.255</v>
      </c>
      <c r="F91" s="79">
        <v>1</v>
      </c>
    </row>
    <row r="92" spans="1:6" ht="25.5" outlineLevel="4" x14ac:dyDescent="0.25">
      <c r="A92" s="78" t="s">
        <v>497</v>
      </c>
      <c r="B92" s="72" t="s">
        <v>494</v>
      </c>
      <c r="C92" s="72" t="s">
        <v>498</v>
      </c>
      <c r="D92" s="73">
        <v>565.86</v>
      </c>
      <c r="E92" s="73">
        <v>564.29999999999995</v>
      </c>
      <c r="F92" s="79">
        <v>0.9972431343441841</v>
      </c>
    </row>
    <row r="93" spans="1:6" ht="25.5" outlineLevel="3" x14ac:dyDescent="0.25">
      <c r="A93" s="78" t="s">
        <v>477</v>
      </c>
      <c r="B93" s="72" t="s">
        <v>478</v>
      </c>
      <c r="C93" s="72" t="s">
        <v>258</v>
      </c>
      <c r="D93" s="73">
        <v>600</v>
      </c>
      <c r="E93" s="73">
        <v>510</v>
      </c>
      <c r="F93" s="79">
        <v>0.85</v>
      </c>
    </row>
    <row r="94" spans="1:6" ht="38.25" outlineLevel="4" x14ac:dyDescent="0.25">
      <c r="A94" s="78" t="s">
        <v>471</v>
      </c>
      <c r="B94" s="72" t="s">
        <v>478</v>
      </c>
      <c r="C94" s="72" t="s">
        <v>472</v>
      </c>
      <c r="D94" s="73">
        <v>600</v>
      </c>
      <c r="E94" s="73">
        <v>510</v>
      </c>
      <c r="F94" s="79">
        <v>0.85</v>
      </c>
    </row>
    <row r="95" spans="1:6" ht="51" outlineLevel="2" x14ac:dyDescent="0.25">
      <c r="A95" s="78" t="s">
        <v>1037</v>
      </c>
      <c r="B95" s="72" t="s">
        <v>1038</v>
      </c>
      <c r="C95" s="72" t="s">
        <v>258</v>
      </c>
      <c r="D95" s="73">
        <v>7087.58</v>
      </c>
      <c r="E95" s="73">
        <v>6911.0223999999998</v>
      </c>
      <c r="F95" s="79">
        <v>0.97508915596014434</v>
      </c>
    </row>
    <row r="96" spans="1:6" ht="63.75" outlineLevel="3" x14ac:dyDescent="0.25">
      <c r="A96" s="78" t="s">
        <v>511</v>
      </c>
      <c r="B96" s="72" t="s">
        <v>512</v>
      </c>
      <c r="C96" s="72" t="s">
        <v>258</v>
      </c>
      <c r="D96" s="73">
        <v>103.53</v>
      </c>
      <c r="E96" s="73">
        <v>103.53</v>
      </c>
      <c r="F96" s="79">
        <v>1</v>
      </c>
    </row>
    <row r="97" spans="1:6" ht="25.5" outlineLevel="4" x14ac:dyDescent="0.25">
      <c r="A97" s="78" t="s">
        <v>503</v>
      </c>
      <c r="B97" s="72" t="s">
        <v>512</v>
      </c>
      <c r="C97" s="72" t="s">
        <v>504</v>
      </c>
      <c r="D97" s="73">
        <v>72.001999999999995</v>
      </c>
      <c r="E97" s="73">
        <v>72.001999999999995</v>
      </c>
      <c r="F97" s="79">
        <v>1</v>
      </c>
    </row>
    <row r="98" spans="1:6" ht="51" outlineLevel="4" x14ac:dyDescent="0.25">
      <c r="A98" s="78" t="s">
        <v>505</v>
      </c>
      <c r="B98" s="72" t="s">
        <v>512</v>
      </c>
      <c r="C98" s="72" t="s">
        <v>506</v>
      </c>
      <c r="D98" s="73">
        <v>21.74</v>
      </c>
      <c r="E98" s="73">
        <v>21.74</v>
      </c>
      <c r="F98" s="79">
        <v>1</v>
      </c>
    </row>
    <row r="99" spans="1:6" ht="38.25" outlineLevel="4" x14ac:dyDescent="0.25">
      <c r="A99" s="78" t="s">
        <v>440</v>
      </c>
      <c r="B99" s="72" t="s">
        <v>512</v>
      </c>
      <c r="C99" s="72" t="s">
        <v>441</v>
      </c>
      <c r="D99" s="73">
        <v>9.7880000000000003</v>
      </c>
      <c r="E99" s="73">
        <v>9.7880000000000003</v>
      </c>
      <c r="F99" s="79">
        <v>1</v>
      </c>
    </row>
    <row r="100" spans="1:6" ht="51" outlineLevel="3" x14ac:dyDescent="0.25">
      <c r="A100" s="78" t="s">
        <v>459</v>
      </c>
      <c r="B100" s="72" t="s">
        <v>460</v>
      </c>
      <c r="C100" s="72" t="s">
        <v>258</v>
      </c>
      <c r="D100" s="73">
        <v>5779.05</v>
      </c>
      <c r="E100" s="73">
        <v>5779.05</v>
      </c>
      <c r="F100" s="79">
        <v>1</v>
      </c>
    </row>
    <row r="101" spans="1:6" ht="63.75" outlineLevel="4" x14ac:dyDescent="0.25">
      <c r="A101" s="78" t="s">
        <v>461</v>
      </c>
      <c r="B101" s="72" t="s">
        <v>460</v>
      </c>
      <c r="C101" s="72" t="s">
        <v>462</v>
      </c>
      <c r="D101" s="73">
        <v>5779.05</v>
      </c>
      <c r="E101" s="73">
        <v>5779.05</v>
      </c>
      <c r="F101" s="79">
        <v>1</v>
      </c>
    </row>
    <row r="102" spans="1:6" ht="38.25" outlineLevel="3" x14ac:dyDescent="0.25">
      <c r="A102" s="78" t="s">
        <v>479</v>
      </c>
      <c r="B102" s="72" t="s">
        <v>480</v>
      </c>
      <c r="C102" s="72" t="s">
        <v>258</v>
      </c>
      <c r="D102" s="73">
        <v>905</v>
      </c>
      <c r="E102" s="73">
        <v>733.67915000000005</v>
      </c>
      <c r="F102" s="79">
        <v>0.81069519337016571</v>
      </c>
    </row>
    <row r="103" spans="1:6" ht="38.25" outlineLevel="4" x14ac:dyDescent="0.25">
      <c r="A103" s="78" t="s">
        <v>440</v>
      </c>
      <c r="B103" s="72" t="s">
        <v>480</v>
      </c>
      <c r="C103" s="72" t="s">
        <v>441</v>
      </c>
      <c r="D103" s="73">
        <v>905</v>
      </c>
      <c r="E103" s="73">
        <v>733.67915000000005</v>
      </c>
      <c r="F103" s="79">
        <v>0.81069519337016571</v>
      </c>
    </row>
    <row r="104" spans="1:6" ht="38.25" outlineLevel="3" x14ac:dyDescent="0.25">
      <c r="A104" s="78" t="s">
        <v>481</v>
      </c>
      <c r="B104" s="72" t="s">
        <v>482</v>
      </c>
      <c r="C104" s="72" t="s">
        <v>258</v>
      </c>
      <c r="D104" s="73">
        <v>300</v>
      </c>
      <c r="E104" s="73">
        <v>294.76325000000003</v>
      </c>
      <c r="F104" s="79">
        <v>0.98254416666666666</v>
      </c>
    </row>
    <row r="105" spans="1:6" ht="38.25" outlineLevel="4" x14ac:dyDescent="0.25">
      <c r="A105" s="78" t="s">
        <v>440</v>
      </c>
      <c r="B105" s="72" t="s">
        <v>482</v>
      </c>
      <c r="C105" s="72" t="s">
        <v>441</v>
      </c>
      <c r="D105" s="73">
        <v>300</v>
      </c>
      <c r="E105" s="73">
        <v>294.76325000000003</v>
      </c>
      <c r="F105" s="79">
        <v>0.98254416666666666</v>
      </c>
    </row>
    <row r="106" spans="1:6" ht="63.75" outlineLevel="2" x14ac:dyDescent="0.25">
      <c r="A106" s="78" t="s">
        <v>1039</v>
      </c>
      <c r="B106" s="72" t="s">
        <v>1040</v>
      </c>
      <c r="C106" s="72" t="s">
        <v>258</v>
      </c>
      <c r="D106" s="73">
        <v>3367.7530000000002</v>
      </c>
      <c r="E106" s="73">
        <v>3318.8543500000001</v>
      </c>
      <c r="F106" s="79">
        <v>0.98548033362304188</v>
      </c>
    </row>
    <row r="107" spans="1:6" outlineLevel="3" x14ac:dyDescent="0.25">
      <c r="A107" s="78" t="s">
        <v>438</v>
      </c>
      <c r="B107" s="72" t="s">
        <v>439</v>
      </c>
      <c r="C107" s="72" t="s">
        <v>258</v>
      </c>
      <c r="D107" s="73">
        <v>1197.6890000000001</v>
      </c>
      <c r="E107" s="73">
        <v>1178.8558499999999</v>
      </c>
      <c r="F107" s="79">
        <v>0.98427542542346136</v>
      </c>
    </row>
    <row r="108" spans="1:6" ht="38.25" outlineLevel="4" x14ac:dyDescent="0.25">
      <c r="A108" s="78" t="s">
        <v>440</v>
      </c>
      <c r="B108" s="72" t="s">
        <v>439</v>
      </c>
      <c r="C108" s="72" t="s">
        <v>441</v>
      </c>
      <c r="D108" s="73">
        <v>44.728000000000002</v>
      </c>
      <c r="E108" s="73">
        <v>44.728000000000002</v>
      </c>
      <c r="F108" s="79">
        <v>1</v>
      </c>
    </row>
    <row r="109" spans="1:6" ht="38.25" outlineLevel="4" x14ac:dyDescent="0.25">
      <c r="A109" s="78" t="s">
        <v>442</v>
      </c>
      <c r="B109" s="72" t="s">
        <v>439</v>
      </c>
      <c r="C109" s="72" t="s">
        <v>443</v>
      </c>
      <c r="D109" s="73">
        <v>39.472000000000001</v>
      </c>
      <c r="E109" s="73">
        <v>21.69</v>
      </c>
      <c r="F109" s="79">
        <v>0.54950344548034047</v>
      </c>
    </row>
    <row r="110" spans="1:6" ht="25.5" outlineLevel="4" x14ac:dyDescent="0.25">
      <c r="A110" s="78" t="s">
        <v>495</v>
      </c>
      <c r="B110" s="72" t="s">
        <v>439</v>
      </c>
      <c r="C110" s="72" t="s">
        <v>496</v>
      </c>
      <c r="D110" s="73">
        <v>573.40200000000004</v>
      </c>
      <c r="E110" s="73">
        <v>572.77200000000005</v>
      </c>
      <c r="F110" s="79">
        <v>0.99890129437985919</v>
      </c>
    </row>
    <row r="111" spans="1:6" ht="25.5" outlineLevel="4" x14ac:dyDescent="0.25">
      <c r="A111" s="78" t="s">
        <v>497</v>
      </c>
      <c r="B111" s="72" t="s">
        <v>439</v>
      </c>
      <c r="C111" s="72" t="s">
        <v>498</v>
      </c>
      <c r="D111" s="73">
        <v>540.08699999999999</v>
      </c>
      <c r="E111" s="73">
        <v>539.66584999999998</v>
      </c>
      <c r="F111" s="79">
        <v>0.9992202182241009</v>
      </c>
    </row>
    <row r="112" spans="1:6" ht="38.25" outlineLevel="3" x14ac:dyDescent="0.25">
      <c r="A112" s="78" t="s">
        <v>444</v>
      </c>
      <c r="B112" s="72" t="s">
        <v>445</v>
      </c>
      <c r="C112" s="72" t="s">
        <v>258</v>
      </c>
      <c r="D112" s="73">
        <v>581.84</v>
      </c>
      <c r="E112" s="73">
        <v>581.84</v>
      </c>
      <c r="F112" s="79">
        <v>1</v>
      </c>
    </row>
    <row r="113" spans="1:6" ht="38.25" outlineLevel="4" x14ac:dyDescent="0.25">
      <c r="A113" s="78" t="s">
        <v>442</v>
      </c>
      <c r="B113" s="72" t="s">
        <v>445</v>
      </c>
      <c r="C113" s="72" t="s">
        <v>443</v>
      </c>
      <c r="D113" s="73">
        <v>571.20000000000005</v>
      </c>
      <c r="E113" s="73">
        <v>571.20000000000005</v>
      </c>
      <c r="F113" s="79">
        <v>1</v>
      </c>
    </row>
    <row r="114" spans="1:6" ht="25.5" outlineLevel="4" x14ac:dyDescent="0.25">
      <c r="A114" s="78" t="s">
        <v>497</v>
      </c>
      <c r="B114" s="72" t="s">
        <v>445</v>
      </c>
      <c r="C114" s="72" t="s">
        <v>498</v>
      </c>
      <c r="D114" s="73">
        <v>10.64</v>
      </c>
      <c r="E114" s="73">
        <v>10.64</v>
      </c>
      <c r="F114" s="79">
        <v>1</v>
      </c>
    </row>
    <row r="115" spans="1:6" ht="51" outlineLevel="3" x14ac:dyDescent="0.25">
      <c r="A115" s="78" t="s">
        <v>884</v>
      </c>
      <c r="B115" s="72" t="s">
        <v>885</v>
      </c>
      <c r="C115" s="72" t="s">
        <v>258</v>
      </c>
      <c r="D115" s="73">
        <v>438</v>
      </c>
      <c r="E115" s="73">
        <v>438</v>
      </c>
      <c r="F115" s="79">
        <v>1</v>
      </c>
    </row>
    <row r="116" spans="1:6" ht="25.5" outlineLevel="4" x14ac:dyDescent="0.25">
      <c r="A116" s="78" t="s">
        <v>539</v>
      </c>
      <c r="B116" s="72" t="s">
        <v>885</v>
      </c>
      <c r="C116" s="72" t="s">
        <v>540</v>
      </c>
      <c r="D116" s="73">
        <v>332.16</v>
      </c>
      <c r="E116" s="73">
        <v>332.16</v>
      </c>
      <c r="F116" s="79">
        <v>1</v>
      </c>
    </row>
    <row r="117" spans="1:6" ht="51" outlineLevel="4" x14ac:dyDescent="0.25">
      <c r="A117" s="78" t="s">
        <v>541</v>
      </c>
      <c r="B117" s="72" t="s">
        <v>885</v>
      </c>
      <c r="C117" s="72" t="s">
        <v>542</v>
      </c>
      <c r="D117" s="73">
        <v>100.31</v>
      </c>
      <c r="E117" s="73">
        <v>100.31</v>
      </c>
      <c r="F117" s="79">
        <v>1</v>
      </c>
    </row>
    <row r="118" spans="1:6" ht="25.5" outlineLevel="4" x14ac:dyDescent="0.25">
      <c r="A118" s="78" t="s">
        <v>503</v>
      </c>
      <c r="B118" s="72" t="s">
        <v>885</v>
      </c>
      <c r="C118" s="72" t="s">
        <v>504</v>
      </c>
      <c r="D118" s="73">
        <v>0</v>
      </c>
      <c r="E118" s="73">
        <v>0</v>
      </c>
      <c r="F118" s="79">
        <v>0</v>
      </c>
    </row>
    <row r="119" spans="1:6" ht="51" outlineLevel="4" x14ac:dyDescent="0.25">
      <c r="A119" s="78" t="s">
        <v>505</v>
      </c>
      <c r="B119" s="72" t="s">
        <v>885</v>
      </c>
      <c r="C119" s="72" t="s">
        <v>506</v>
      </c>
      <c r="D119" s="73">
        <v>0</v>
      </c>
      <c r="E119" s="73">
        <v>0</v>
      </c>
      <c r="F119" s="79">
        <v>0</v>
      </c>
    </row>
    <row r="120" spans="1:6" ht="38.25" outlineLevel="4" x14ac:dyDescent="0.25">
      <c r="A120" s="78" t="s">
        <v>440</v>
      </c>
      <c r="B120" s="72" t="s">
        <v>885</v>
      </c>
      <c r="C120" s="72" t="s">
        <v>441</v>
      </c>
      <c r="D120" s="73">
        <v>5.53</v>
      </c>
      <c r="E120" s="73">
        <v>5.53</v>
      </c>
      <c r="F120" s="79">
        <v>1</v>
      </c>
    </row>
    <row r="121" spans="1:6" ht="25.5" outlineLevel="3" x14ac:dyDescent="0.25">
      <c r="A121" s="78" t="s">
        <v>446</v>
      </c>
      <c r="B121" s="72" t="s">
        <v>447</v>
      </c>
      <c r="C121" s="72" t="s">
        <v>258</v>
      </c>
      <c r="D121" s="73">
        <v>799.6</v>
      </c>
      <c r="E121" s="73">
        <v>799.6</v>
      </c>
      <c r="F121" s="79">
        <v>1</v>
      </c>
    </row>
    <row r="122" spans="1:6" ht="38.25" outlineLevel="4" x14ac:dyDescent="0.25">
      <c r="A122" s="78" t="s">
        <v>442</v>
      </c>
      <c r="B122" s="72" t="s">
        <v>447</v>
      </c>
      <c r="C122" s="72" t="s">
        <v>443</v>
      </c>
      <c r="D122" s="73">
        <v>67.83</v>
      </c>
      <c r="E122" s="73">
        <v>67.83</v>
      </c>
      <c r="F122" s="79">
        <v>1</v>
      </c>
    </row>
    <row r="123" spans="1:6" ht="25.5" outlineLevel="4" x14ac:dyDescent="0.25">
      <c r="A123" s="78" t="s">
        <v>495</v>
      </c>
      <c r="B123" s="72" t="s">
        <v>447</v>
      </c>
      <c r="C123" s="72" t="s">
        <v>496</v>
      </c>
      <c r="D123" s="73">
        <v>222.34200000000001</v>
      </c>
      <c r="E123" s="73">
        <v>222.34200000000001</v>
      </c>
      <c r="F123" s="79">
        <v>1</v>
      </c>
    </row>
    <row r="124" spans="1:6" ht="25.5" outlineLevel="4" x14ac:dyDescent="0.25">
      <c r="A124" s="78" t="s">
        <v>497</v>
      </c>
      <c r="B124" s="72" t="s">
        <v>447</v>
      </c>
      <c r="C124" s="72" t="s">
        <v>498</v>
      </c>
      <c r="D124" s="73">
        <v>509.428</v>
      </c>
      <c r="E124" s="73">
        <v>509.428</v>
      </c>
      <c r="F124" s="79">
        <v>1</v>
      </c>
    </row>
    <row r="125" spans="1:6" outlineLevel="3" x14ac:dyDescent="0.25">
      <c r="A125" s="78" t="s">
        <v>438</v>
      </c>
      <c r="B125" s="72" t="s">
        <v>448</v>
      </c>
      <c r="C125" s="72" t="s">
        <v>258</v>
      </c>
      <c r="D125" s="73">
        <v>350.62400000000002</v>
      </c>
      <c r="E125" s="73">
        <v>320.55849999999998</v>
      </c>
      <c r="F125" s="79">
        <v>0.91425144884548692</v>
      </c>
    </row>
    <row r="126" spans="1:6" ht="38.25" outlineLevel="4" x14ac:dyDescent="0.25">
      <c r="A126" s="78" t="s">
        <v>442</v>
      </c>
      <c r="B126" s="72" t="s">
        <v>448</v>
      </c>
      <c r="C126" s="72" t="s">
        <v>443</v>
      </c>
      <c r="D126" s="73">
        <v>160.06549999999999</v>
      </c>
      <c r="E126" s="73">
        <v>130</v>
      </c>
      <c r="F126" s="79">
        <v>0.81216751892194128</v>
      </c>
    </row>
    <row r="127" spans="1:6" ht="25.5" outlineLevel="4" x14ac:dyDescent="0.25">
      <c r="A127" s="78" t="s">
        <v>495</v>
      </c>
      <c r="B127" s="72" t="s">
        <v>448</v>
      </c>
      <c r="C127" s="72" t="s">
        <v>496</v>
      </c>
      <c r="D127" s="73">
        <v>124.87</v>
      </c>
      <c r="E127" s="73">
        <v>124.87</v>
      </c>
      <c r="F127" s="79">
        <v>1</v>
      </c>
    </row>
    <row r="128" spans="1:6" ht="25.5" outlineLevel="4" x14ac:dyDescent="0.25">
      <c r="A128" s="78" t="s">
        <v>497</v>
      </c>
      <c r="B128" s="72" t="s">
        <v>448</v>
      </c>
      <c r="C128" s="72" t="s">
        <v>498</v>
      </c>
      <c r="D128" s="73">
        <v>65.688500000000005</v>
      </c>
      <c r="E128" s="73">
        <v>65.688500000000005</v>
      </c>
      <c r="F128" s="79">
        <v>1</v>
      </c>
    </row>
    <row r="129" spans="1:6" ht="38.25" outlineLevel="2" x14ac:dyDescent="0.25">
      <c r="A129" s="78" t="s">
        <v>1041</v>
      </c>
      <c r="B129" s="72" t="s">
        <v>1042</v>
      </c>
      <c r="C129" s="72" t="s">
        <v>258</v>
      </c>
      <c r="D129" s="73">
        <v>4129.5590000000002</v>
      </c>
      <c r="E129" s="73">
        <v>4100.0495899999996</v>
      </c>
      <c r="F129" s="79">
        <v>0.99285410137014629</v>
      </c>
    </row>
    <row r="130" spans="1:6" ht="51" outlineLevel="3" x14ac:dyDescent="0.25">
      <c r="A130" s="78" t="s">
        <v>513</v>
      </c>
      <c r="B130" s="72" t="s">
        <v>514</v>
      </c>
      <c r="C130" s="72" t="s">
        <v>258</v>
      </c>
      <c r="D130" s="73">
        <v>945.33</v>
      </c>
      <c r="E130" s="73">
        <v>945.33</v>
      </c>
      <c r="F130" s="79">
        <v>1</v>
      </c>
    </row>
    <row r="131" spans="1:6" ht="25.5" outlineLevel="4" x14ac:dyDescent="0.25">
      <c r="A131" s="78" t="s">
        <v>503</v>
      </c>
      <c r="B131" s="72" t="s">
        <v>514</v>
      </c>
      <c r="C131" s="72" t="s">
        <v>504</v>
      </c>
      <c r="D131" s="73">
        <v>710.91</v>
      </c>
      <c r="E131" s="73">
        <v>710.91</v>
      </c>
      <c r="F131" s="79">
        <v>1</v>
      </c>
    </row>
    <row r="132" spans="1:6" ht="38.25" outlineLevel="4" x14ac:dyDescent="0.25">
      <c r="A132" s="78" t="s">
        <v>515</v>
      </c>
      <c r="B132" s="72" t="s">
        <v>514</v>
      </c>
      <c r="C132" s="72" t="s">
        <v>516</v>
      </c>
      <c r="D132" s="73">
        <v>2.3236500000000002</v>
      </c>
      <c r="E132" s="73">
        <v>2.3236500000000002</v>
      </c>
      <c r="F132" s="79">
        <v>1</v>
      </c>
    </row>
    <row r="133" spans="1:6" ht="51" outlineLevel="4" x14ac:dyDescent="0.25">
      <c r="A133" s="78" t="s">
        <v>505</v>
      </c>
      <c r="B133" s="72" t="s">
        <v>514</v>
      </c>
      <c r="C133" s="72" t="s">
        <v>506</v>
      </c>
      <c r="D133" s="73">
        <v>214.79634999999999</v>
      </c>
      <c r="E133" s="73">
        <v>214.79634999999999</v>
      </c>
      <c r="F133" s="79">
        <v>1</v>
      </c>
    </row>
    <row r="134" spans="1:6" ht="38.25" outlineLevel="4" x14ac:dyDescent="0.25">
      <c r="A134" s="78" t="s">
        <v>440</v>
      </c>
      <c r="B134" s="72" t="s">
        <v>514</v>
      </c>
      <c r="C134" s="72" t="s">
        <v>441</v>
      </c>
      <c r="D134" s="73">
        <v>17.3</v>
      </c>
      <c r="E134" s="73">
        <v>17.3</v>
      </c>
      <c r="F134" s="79">
        <v>1</v>
      </c>
    </row>
    <row r="135" spans="1:6" ht="38.25" outlineLevel="3" x14ac:dyDescent="0.25">
      <c r="A135" s="78" t="s">
        <v>517</v>
      </c>
      <c r="B135" s="72" t="s">
        <v>518</v>
      </c>
      <c r="C135" s="72" t="s">
        <v>258</v>
      </c>
      <c r="D135" s="73">
        <v>3184.2289999999998</v>
      </c>
      <c r="E135" s="73">
        <v>3154.7195900000002</v>
      </c>
      <c r="F135" s="79">
        <v>0.99073263574950166</v>
      </c>
    </row>
    <row r="136" spans="1:6" ht="25.5" outlineLevel="4" x14ac:dyDescent="0.25">
      <c r="A136" s="78" t="s">
        <v>503</v>
      </c>
      <c r="B136" s="72" t="s">
        <v>518</v>
      </c>
      <c r="C136" s="72" t="s">
        <v>504</v>
      </c>
      <c r="D136" s="73">
        <v>2333.3871899999999</v>
      </c>
      <c r="E136" s="73">
        <v>2318.6616399999998</v>
      </c>
      <c r="F136" s="79">
        <v>0.99368919566237957</v>
      </c>
    </row>
    <row r="137" spans="1:6" ht="38.25" outlineLevel="4" x14ac:dyDescent="0.25">
      <c r="A137" s="78" t="s">
        <v>515</v>
      </c>
      <c r="B137" s="72" t="s">
        <v>518</v>
      </c>
      <c r="C137" s="72" t="s">
        <v>516</v>
      </c>
      <c r="D137" s="73">
        <v>1.7911999999999999</v>
      </c>
      <c r="E137" s="73">
        <v>1.5911999999999999</v>
      </c>
      <c r="F137" s="79">
        <v>0.888343010272443</v>
      </c>
    </row>
    <row r="138" spans="1:6" ht="51" outlineLevel="4" x14ac:dyDescent="0.25">
      <c r="A138" s="78" t="s">
        <v>505</v>
      </c>
      <c r="B138" s="72" t="s">
        <v>518</v>
      </c>
      <c r="C138" s="72" t="s">
        <v>506</v>
      </c>
      <c r="D138" s="73">
        <v>732.61060999999995</v>
      </c>
      <c r="E138" s="73">
        <v>732.61060999999995</v>
      </c>
      <c r="F138" s="79">
        <v>1</v>
      </c>
    </row>
    <row r="139" spans="1:6" ht="38.25" outlineLevel="4" x14ac:dyDescent="0.25">
      <c r="A139" s="78" t="s">
        <v>440</v>
      </c>
      <c r="B139" s="72" t="s">
        <v>518</v>
      </c>
      <c r="C139" s="72" t="s">
        <v>441</v>
      </c>
      <c r="D139" s="73">
        <v>113.04</v>
      </c>
      <c r="E139" s="73">
        <v>98.846249999999998</v>
      </c>
      <c r="F139" s="79">
        <v>0.87443604033970279</v>
      </c>
    </row>
    <row r="140" spans="1:6" outlineLevel="4" x14ac:dyDescent="0.25">
      <c r="A140" s="78" t="s">
        <v>519</v>
      </c>
      <c r="B140" s="72" t="s">
        <v>518</v>
      </c>
      <c r="C140" s="72" t="s">
        <v>520</v>
      </c>
      <c r="D140" s="73">
        <v>3.4</v>
      </c>
      <c r="E140" s="73">
        <v>3.00989</v>
      </c>
      <c r="F140" s="79">
        <v>0.88526176470588236</v>
      </c>
    </row>
    <row r="141" spans="1:6" ht="38.25" outlineLevel="1" x14ac:dyDescent="0.25">
      <c r="A141" s="78" t="s">
        <v>1043</v>
      </c>
      <c r="B141" s="72" t="s">
        <v>1044</v>
      </c>
      <c r="C141" s="72" t="s">
        <v>258</v>
      </c>
      <c r="D141" s="73">
        <v>200</v>
      </c>
      <c r="E141" s="73">
        <v>200</v>
      </c>
      <c r="F141" s="79">
        <v>1</v>
      </c>
    </row>
    <row r="142" spans="1:6" ht="38.25" outlineLevel="2" x14ac:dyDescent="0.25">
      <c r="A142" s="78" t="s">
        <v>1045</v>
      </c>
      <c r="B142" s="72" t="s">
        <v>1046</v>
      </c>
      <c r="C142" s="72" t="s">
        <v>258</v>
      </c>
      <c r="D142" s="73">
        <v>200</v>
      </c>
      <c r="E142" s="73">
        <v>200</v>
      </c>
      <c r="F142" s="79">
        <v>1</v>
      </c>
    </row>
    <row r="143" spans="1:6" ht="51" outlineLevel="3" x14ac:dyDescent="0.25">
      <c r="A143" s="78" t="s">
        <v>823</v>
      </c>
      <c r="B143" s="72" t="s">
        <v>824</v>
      </c>
      <c r="C143" s="72" t="s">
        <v>258</v>
      </c>
      <c r="D143" s="73">
        <v>200</v>
      </c>
      <c r="E143" s="73">
        <v>200</v>
      </c>
      <c r="F143" s="79">
        <v>1</v>
      </c>
    </row>
    <row r="144" spans="1:6" ht="25.5" outlineLevel="4" x14ac:dyDescent="0.25">
      <c r="A144" s="78" t="s">
        <v>497</v>
      </c>
      <c r="B144" s="72" t="s">
        <v>824</v>
      </c>
      <c r="C144" s="72" t="s">
        <v>498</v>
      </c>
      <c r="D144" s="73">
        <v>200</v>
      </c>
      <c r="E144" s="73">
        <v>200</v>
      </c>
      <c r="F144" s="79">
        <v>1</v>
      </c>
    </row>
    <row r="145" spans="1:6" ht="25.5" outlineLevel="1" x14ac:dyDescent="0.25">
      <c r="A145" s="78" t="s">
        <v>1047</v>
      </c>
      <c r="B145" s="72" t="s">
        <v>1048</v>
      </c>
      <c r="C145" s="72" t="s">
        <v>258</v>
      </c>
      <c r="D145" s="73">
        <v>831.82710999999995</v>
      </c>
      <c r="E145" s="73">
        <v>781.76511000000005</v>
      </c>
      <c r="F145" s="79">
        <v>0.93981682082951112</v>
      </c>
    </row>
    <row r="146" spans="1:6" ht="51" outlineLevel="2" x14ac:dyDescent="0.25">
      <c r="A146" s="78" t="s">
        <v>1049</v>
      </c>
      <c r="B146" s="72" t="s">
        <v>1050</v>
      </c>
      <c r="C146" s="72" t="s">
        <v>258</v>
      </c>
      <c r="D146" s="73">
        <v>831.82710999999995</v>
      </c>
      <c r="E146" s="73">
        <v>781.76511000000005</v>
      </c>
      <c r="F146" s="79">
        <v>0.93981682082951112</v>
      </c>
    </row>
    <row r="147" spans="1:6" ht="63.75" outlineLevel="3" x14ac:dyDescent="0.25">
      <c r="A147" s="78" t="s">
        <v>825</v>
      </c>
      <c r="B147" s="72" t="s">
        <v>826</v>
      </c>
      <c r="C147" s="72" t="s">
        <v>258</v>
      </c>
      <c r="D147" s="73">
        <v>331.82711</v>
      </c>
      <c r="E147" s="73">
        <v>331.82711</v>
      </c>
      <c r="F147" s="79">
        <v>1</v>
      </c>
    </row>
    <row r="148" spans="1:6" ht="25.5" outlineLevel="4" x14ac:dyDescent="0.25">
      <c r="A148" s="78" t="s">
        <v>497</v>
      </c>
      <c r="B148" s="72" t="s">
        <v>826</v>
      </c>
      <c r="C148" s="72" t="s">
        <v>498</v>
      </c>
      <c r="D148" s="73">
        <v>331.82711</v>
      </c>
      <c r="E148" s="73">
        <v>331.82711</v>
      </c>
      <c r="F148" s="79">
        <v>1</v>
      </c>
    </row>
    <row r="149" spans="1:6" outlineLevel="3" x14ac:dyDescent="0.25">
      <c r="A149" s="78" t="s">
        <v>521</v>
      </c>
      <c r="B149" s="72" t="s">
        <v>522</v>
      </c>
      <c r="C149" s="72" t="s">
        <v>258</v>
      </c>
      <c r="D149" s="73">
        <v>500</v>
      </c>
      <c r="E149" s="73">
        <v>449.93799999999999</v>
      </c>
      <c r="F149" s="79">
        <v>0.89987600000000001</v>
      </c>
    </row>
    <row r="150" spans="1:6" ht="38.25" outlineLevel="4" x14ac:dyDescent="0.25">
      <c r="A150" s="78" t="s">
        <v>886</v>
      </c>
      <c r="B150" s="72" t="s">
        <v>522</v>
      </c>
      <c r="C150" s="72" t="s">
        <v>887</v>
      </c>
      <c r="D150" s="73">
        <v>500</v>
      </c>
      <c r="E150" s="73">
        <v>449.93799999999999</v>
      </c>
      <c r="F150" s="79">
        <v>0.89987600000000001</v>
      </c>
    </row>
    <row r="151" spans="1:6" ht="25.5" outlineLevel="4" x14ac:dyDescent="0.25">
      <c r="A151" s="78" t="s">
        <v>497</v>
      </c>
      <c r="B151" s="72" t="s">
        <v>522</v>
      </c>
      <c r="C151" s="72" t="s">
        <v>498</v>
      </c>
      <c r="D151" s="73">
        <v>0</v>
      </c>
      <c r="E151" s="73">
        <v>0</v>
      </c>
      <c r="F151" s="79">
        <v>0</v>
      </c>
    </row>
    <row r="152" spans="1:6" ht="25.5" outlineLevel="1" x14ac:dyDescent="0.25">
      <c r="A152" s="78" t="s">
        <v>1051</v>
      </c>
      <c r="B152" s="72" t="s">
        <v>1052</v>
      </c>
      <c r="C152" s="72" t="s">
        <v>258</v>
      </c>
      <c r="D152" s="73">
        <v>8286.2000000000007</v>
      </c>
      <c r="E152" s="73">
        <v>8095.0685400000002</v>
      </c>
      <c r="F152" s="79">
        <v>0.97693376215877004</v>
      </c>
    </row>
    <row r="153" spans="1:6" ht="38.25" outlineLevel="2" x14ac:dyDescent="0.25">
      <c r="A153" s="78" t="s">
        <v>1053</v>
      </c>
      <c r="B153" s="72" t="s">
        <v>1054</v>
      </c>
      <c r="C153" s="72" t="s">
        <v>258</v>
      </c>
      <c r="D153" s="73">
        <v>8286.2000000000007</v>
      </c>
      <c r="E153" s="73">
        <v>8095.0685400000002</v>
      </c>
      <c r="F153" s="79">
        <v>0.97693376215877004</v>
      </c>
    </row>
    <row r="154" spans="1:6" ht="89.25" outlineLevel="3" x14ac:dyDescent="0.25">
      <c r="A154" s="78" t="s">
        <v>499</v>
      </c>
      <c r="B154" s="72" t="s">
        <v>500</v>
      </c>
      <c r="C154" s="72" t="s">
        <v>258</v>
      </c>
      <c r="D154" s="73">
        <v>6701.01</v>
      </c>
      <c r="E154" s="73">
        <v>6513.09854</v>
      </c>
      <c r="F154" s="79">
        <v>0.97195774069879015</v>
      </c>
    </row>
    <row r="155" spans="1:6" ht="38.25" outlineLevel="4" x14ac:dyDescent="0.25">
      <c r="A155" s="78" t="s">
        <v>471</v>
      </c>
      <c r="B155" s="72" t="s">
        <v>500</v>
      </c>
      <c r="C155" s="72" t="s">
        <v>472</v>
      </c>
      <c r="D155" s="73">
        <v>3956.1850300000001</v>
      </c>
      <c r="E155" s="73">
        <v>3774.37437</v>
      </c>
      <c r="F155" s="79">
        <v>0.95404394419843397</v>
      </c>
    </row>
    <row r="156" spans="1:6" ht="38.25" outlineLevel="4" x14ac:dyDescent="0.25">
      <c r="A156" s="78" t="s">
        <v>442</v>
      </c>
      <c r="B156" s="72" t="s">
        <v>500</v>
      </c>
      <c r="C156" s="72" t="s">
        <v>443</v>
      </c>
      <c r="D156" s="73">
        <v>2744.8249700000001</v>
      </c>
      <c r="E156" s="73">
        <v>2738.72417</v>
      </c>
      <c r="F156" s="79">
        <v>0.99777734461516498</v>
      </c>
    </row>
    <row r="157" spans="1:6" ht="51" outlineLevel="3" x14ac:dyDescent="0.25">
      <c r="A157" s="78" t="s">
        <v>501</v>
      </c>
      <c r="B157" s="72" t="s">
        <v>502</v>
      </c>
      <c r="C157" s="72" t="s">
        <v>258</v>
      </c>
      <c r="D157" s="73">
        <v>695.19</v>
      </c>
      <c r="E157" s="73">
        <v>695.19</v>
      </c>
      <c r="F157" s="79">
        <v>1</v>
      </c>
    </row>
    <row r="158" spans="1:6" ht="25.5" outlineLevel="4" x14ac:dyDescent="0.25">
      <c r="A158" s="78" t="s">
        <v>503</v>
      </c>
      <c r="B158" s="72" t="s">
        <v>502</v>
      </c>
      <c r="C158" s="72" t="s">
        <v>504</v>
      </c>
      <c r="D158" s="73">
        <v>523.08000000000004</v>
      </c>
      <c r="E158" s="73">
        <v>523.08000000000004</v>
      </c>
      <c r="F158" s="79">
        <v>1</v>
      </c>
    </row>
    <row r="159" spans="1:6" ht="51" outlineLevel="4" x14ac:dyDescent="0.25">
      <c r="A159" s="78" t="s">
        <v>505</v>
      </c>
      <c r="B159" s="72" t="s">
        <v>502</v>
      </c>
      <c r="C159" s="72" t="s">
        <v>506</v>
      </c>
      <c r="D159" s="73">
        <v>157.97</v>
      </c>
      <c r="E159" s="73">
        <v>157.97</v>
      </c>
      <c r="F159" s="79">
        <v>1</v>
      </c>
    </row>
    <row r="160" spans="1:6" ht="38.25" outlineLevel="4" x14ac:dyDescent="0.25">
      <c r="A160" s="78" t="s">
        <v>440</v>
      </c>
      <c r="B160" s="72" t="s">
        <v>502</v>
      </c>
      <c r="C160" s="72" t="s">
        <v>441</v>
      </c>
      <c r="D160" s="73">
        <v>14.14</v>
      </c>
      <c r="E160" s="73">
        <v>14.14</v>
      </c>
      <c r="F160" s="79">
        <v>1</v>
      </c>
    </row>
    <row r="161" spans="1:6" ht="25.5" outlineLevel="3" x14ac:dyDescent="0.25">
      <c r="A161" s="78" t="s">
        <v>507</v>
      </c>
      <c r="B161" s="72" t="s">
        <v>508</v>
      </c>
      <c r="C161" s="72" t="s">
        <v>258</v>
      </c>
      <c r="D161" s="73">
        <v>890</v>
      </c>
      <c r="E161" s="73">
        <v>886.78</v>
      </c>
      <c r="F161" s="79">
        <v>0.9963820224719101</v>
      </c>
    </row>
    <row r="162" spans="1:6" ht="38.25" outlineLevel="4" x14ac:dyDescent="0.25">
      <c r="A162" s="78" t="s">
        <v>440</v>
      </c>
      <c r="B162" s="72" t="s">
        <v>508</v>
      </c>
      <c r="C162" s="72" t="s">
        <v>441</v>
      </c>
      <c r="D162" s="73">
        <v>890</v>
      </c>
      <c r="E162" s="73">
        <v>886.78</v>
      </c>
      <c r="F162" s="79">
        <v>0.9963820224719101</v>
      </c>
    </row>
    <row r="163" spans="1:6" ht="38.25" outlineLevel="1" x14ac:dyDescent="0.25">
      <c r="A163" s="78" t="s">
        <v>1055</v>
      </c>
      <c r="B163" s="72" t="s">
        <v>1056</v>
      </c>
      <c r="C163" s="72" t="s">
        <v>258</v>
      </c>
      <c r="D163" s="73">
        <v>3600</v>
      </c>
      <c r="E163" s="73">
        <v>3600</v>
      </c>
      <c r="F163" s="79">
        <v>1</v>
      </c>
    </row>
    <row r="164" spans="1:6" ht="38.25" outlineLevel="2" x14ac:dyDescent="0.25">
      <c r="A164" s="78" t="s">
        <v>1057</v>
      </c>
      <c r="B164" s="72" t="s">
        <v>1058</v>
      </c>
      <c r="C164" s="72" t="s">
        <v>258</v>
      </c>
      <c r="D164" s="73">
        <v>3600</v>
      </c>
      <c r="E164" s="73">
        <v>3600</v>
      </c>
      <c r="F164" s="79">
        <v>1</v>
      </c>
    </row>
    <row r="165" spans="1:6" ht="51" outlineLevel="3" x14ac:dyDescent="0.25">
      <c r="A165" s="78" t="s">
        <v>483</v>
      </c>
      <c r="B165" s="72" t="s">
        <v>484</v>
      </c>
      <c r="C165" s="72" t="s">
        <v>258</v>
      </c>
      <c r="D165" s="73">
        <v>135</v>
      </c>
      <c r="E165" s="73">
        <v>135</v>
      </c>
      <c r="F165" s="79">
        <v>1</v>
      </c>
    </row>
    <row r="166" spans="1:6" ht="25.5" outlineLevel="4" x14ac:dyDescent="0.25">
      <c r="A166" s="78" t="s">
        <v>485</v>
      </c>
      <c r="B166" s="72" t="s">
        <v>484</v>
      </c>
      <c r="C166" s="72" t="s">
        <v>486</v>
      </c>
      <c r="D166" s="73">
        <v>135</v>
      </c>
      <c r="E166" s="73">
        <v>135</v>
      </c>
      <c r="F166" s="79">
        <v>1</v>
      </c>
    </row>
    <row r="167" spans="1:6" ht="25.5" outlineLevel="3" x14ac:dyDescent="0.25">
      <c r="A167" s="78" t="s">
        <v>487</v>
      </c>
      <c r="B167" s="72" t="s">
        <v>488</v>
      </c>
      <c r="C167" s="72" t="s">
        <v>258</v>
      </c>
      <c r="D167" s="73">
        <v>1767.998</v>
      </c>
      <c r="E167" s="73">
        <v>1767.998</v>
      </c>
      <c r="F167" s="79">
        <v>1</v>
      </c>
    </row>
    <row r="168" spans="1:6" ht="25.5" outlineLevel="4" x14ac:dyDescent="0.25">
      <c r="A168" s="78" t="s">
        <v>485</v>
      </c>
      <c r="B168" s="72" t="s">
        <v>488</v>
      </c>
      <c r="C168" s="72" t="s">
        <v>486</v>
      </c>
      <c r="D168" s="73">
        <v>1767.998</v>
      </c>
      <c r="E168" s="73">
        <v>1767.998</v>
      </c>
      <c r="F168" s="79">
        <v>1</v>
      </c>
    </row>
    <row r="169" spans="1:6" ht="38.25" outlineLevel="3" x14ac:dyDescent="0.25">
      <c r="A169" s="78" t="s">
        <v>489</v>
      </c>
      <c r="B169" s="72" t="s">
        <v>490</v>
      </c>
      <c r="C169" s="72" t="s">
        <v>258</v>
      </c>
      <c r="D169" s="73">
        <v>1697.002</v>
      </c>
      <c r="E169" s="73">
        <v>1697.002</v>
      </c>
      <c r="F169" s="79">
        <v>1</v>
      </c>
    </row>
    <row r="170" spans="1:6" ht="25.5" outlineLevel="4" x14ac:dyDescent="0.25">
      <c r="A170" s="78" t="s">
        <v>485</v>
      </c>
      <c r="B170" s="72" t="s">
        <v>490</v>
      </c>
      <c r="C170" s="72" t="s">
        <v>486</v>
      </c>
      <c r="D170" s="73">
        <v>1697.002</v>
      </c>
      <c r="E170" s="73">
        <v>1697.002</v>
      </c>
      <c r="F170" s="79">
        <v>1</v>
      </c>
    </row>
    <row r="171" spans="1:6" ht="38.25" x14ac:dyDescent="0.25">
      <c r="A171" s="91" t="s">
        <v>1059</v>
      </c>
      <c r="B171" s="70" t="s">
        <v>1060</v>
      </c>
      <c r="C171" s="70" t="s">
        <v>258</v>
      </c>
      <c r="D171" s="71">
        <v>37185.309130000001</v>
      </c>
      <c r="E171" s="71">
        <v>36078.573219999998</v>
      </c>
      <c r="F171" s="92">
        <v>0.97023728090760664</v>
      </c>
    </row>
    <row r="172" spans="1:6" ht="51" outlineLevel="2" x14ac:dyDescent="0.25">
      <c r="A172" s="78" t="s">
        <v>1061</v>
      </c>
      <c r="B172" s="72" t="s">
        <v>1062</v>
      </c>
      <c r="C172" s="72" t="s">
        <v>258</v>
      </c>
      <c r="D172" s="73">
        <v>240</v>
      </c>
      <c r="E172" s="73">
        <v>164.3</v>
      </c>
      <c r="F172" s="79">
        <v>0.68458333333333332</v>
      </c>
    </row>
    <row r="173" spans="1:6" ht="63.75" outlineLevel="3" x14ac:dyDescent="0.25">
      <c r="A173" s="78" t="s">
        <v>794</v>
      </c>
      <c r="B173" s="72" t="s">
        <v>795</v>
      </c>
      <c r="C173" s="72" t="s">
        <v>258</v>
      </c>
      <c r="D173" s="73">
        <v>240</v>
      </c>
      <c r="E173" s="73">
        <v>164.3</v>
      </c>
      <c r="F173" s="79">
        <v>0.68458333333333332</v>
      </c>
    </row>
    <row r="174" spans="1:6" ht="38.25" outlineLevel="4" x14ac:dyDescent="0.25">
      <c r="A174" s="78" t="s">
        <v>440</v>
      </c>
      <c r="B174" s="72" t="s">
        <v>795</v>
      </c>
      <c r="C174" s="72" t="s">
        <v>441</v>
      </c>
      <c r="D174" s="73">
        <v>120</v>
      </c>
      <c r="E174" s="73">
        <v>111.3</v>
      </c>
      <c r="F174" s="79">
        <v>0.92749999999999999</v>
      </c>
    </row>
    <row r="175" spans="1:6" ht="25.5" outlineLevel="4" x14ac:dyDescent="0.25">
      <c r="A175" s="78" t="s">
        <v>495</v>
      </c>
      <c r="B175" s="72" t="s">
        <v>795</v>
      </c>
      <c r="C175" s="72" t="s">
        <v>496</v>
      </c>
      <c r="D175" s="73">
        <v>50</v>
      </c>
      <c r="E175" s="73">
        <v>0</v>
      </c>
      <c r="F175" s="79">
        <v>0</v>
      </c>
    </row>
    <row r="176" spans="1:6" ht="25.5" outlineLevel="4" x14ac:dyDescent="0.25">
      <c r="A176" s="78" t="s">
        <v>497</v>
      </c>
      <c r="B176" s="72" t="s">
        <v>795</v>
      </c>
      <c r="C176" s="72" t="s">
        <v>498</v>
      </c>
      <c r="D176" s="73">
        <v>70</v>
      </c>
      <c r="E176" s="73">
        <v>53</v>
      </c>
      <c r="F176" s="79">
        <v>0.75714285714285712</v>
      </c>
    </row>
    <row r="177" spans="1:6" ht="89.25" outlineLevel="2" x14ac:dyDescent="0.25">
      <c r="A177" s="78" t="s">
        <v>1063</v>
      </c>
      <c r="B177" s="72" t="s">
        <v>1064</v>
      </c>
      <c r="C177" s="72" t="s">
        <v>258</v>
      </c>
      <c r="D177" s="73">
        <v>8773</v>
      </c>
      <c r="E177" s="73">
        <v>8409.9594799999995</v>
      </c>
      <c r="F177" s="79">
        <v>0.95861842927162888</v>
      </c>
    </row>
    <row r="178" spans="1:6" ht="25.5" outlineLevel="3" x14ac:dyDescent="0.25">
      <c r="A178" s="78" t="s">
        <v>777</v>
      </c>
      <c r="B178" s="72" t="s">
        <v>796</v>
      </c>
      <c r="C178" s="72" t="s">
        <v>258</v>
      </c>
      <c r="D178" s="73">
        <v>2314</v>
      </c>
      <c r="E178" s="73">
        <v>2192.9401200000002</v>
      </c>
      <c r="F178" s="79">
        <v>0.94768371650821093</v>
      </c>
    </row>
    <row r="179" spans="1:6" ht="63.75" outlineLevel="4" x14ac:dyDescent="0.25">
      <c r="A179" s="78" t="s">
        <v>461</v>
      </c>
      <c r="B179" s="72" t="s">
        <v>796</v>
      </c>
      <c r="C179" s="72" t="s">
        <v>462</v>
      </c>
      <c r="D179" s="73">
        <v>2314</v>
      </c>
      <c r="E179" s="73">
        <v>2192.9401200000002</v>
      </c>
      <c r="F179" s="79">
        <v>0.94768371650821093</v>
      </c>
    </row>
    <row r="180" spans="1:6" ht="38.25" outlineLevel="3" x14ac:dyDescent="0.25">
      <c r="A180" s="78" t="s">
        <v>797</v>
      </c>
      <c r="B180" s="72" t="s">
        <v>798</v>
      </c>
      <c r="C180" s="72" t="s">
        <v>258</v>
      </c>
      <c r="D180" s="73">
        <v>5579</v>
      </c>
      <c r="E180" s="73">
        <v>5419.0245999999997</v>
      </c>
      <c r="F180" s="79">
        <v>0.97132543466571075</v>
      </c>
    </row>
    <row r="181" spans="1:6" ht="38.25" outlineLevel="4" x14ac:dyDescent="0.25">
      <c r="A181" s="78" t="s">
        <v>440</v>
      </c>
      <c r="B181" s="72" t="s">
        <v>798</v>
      </c>
      <c r="C181" s="72" t="s">
        <v>441</v>
      </c>
      <c r="D181" s="73">
        <v>457.9</v>
      </c>
      <c r="E181" s="73">
        <v>381.06664000000001</v>
      </c>
      <c r="F181" s="79">
        <v>0.83220493557545316</v>
      </c>
    </row>
    <row r="182" spans="1:6" ht="25.5" outlineLevel="4" x14ac:dyDescent="0.25">
      <c r="A182" s="78" t="s">
        <v>495</v>
      </c>
      <c r="B182" s="72" t="s">
        <v>798</v>
      </c>
      <c r="C182" s="72" t="s">
        <v>496</v>
      </c>
      <c r="D182" s="73">
        <v>621.1</v>
      </c>
      <c r="E182" s="73">
        <v>566.06196</v>
      </c>
      <c r="F182" s="79">
        <v>0.91138618579938813</v>
      </c>
    </row>
    <row r="183" spans="1:6" ht="25.5" outlineLevel="4" x14ac:dyDescent="0.25">
      <c r="A183" s="78" t="s">
        <v>497</v>
      </c>
      <c r="B183" s="72" t="s">
        <v>798</v>
      </c>
      <c r="C183" s="72" t="s">
        <v>498</v>
      </c>
      <c r="D183" s="73">
        <v>4500</v>
      </c>
      <c r="E183" s="73">
        <v>4471.8959999999997</v>
      </c>
      <c r="F183" s="79">
        <v>0.99375466666666668</v>
      </c>
    </row>
    <row r="184" spans="1:6" ht="38.25" outlineLevel="3" x14ac:dyDescent="0.25">
      <c r="A184" s="78" t="s">
        <v>799</v>
      </c>
      <c r="B184" s="72" t="s">
        <v>800</v>
      </c>
      <c r="C184" s="72" t="s">
        <v>258</v>
      </c>
      <c r="D184" s="73">
        <v>500</v>
      </c>
      <c r="E184" s="73">
        <v>499.99799999999999</v>
      </c>
      <c r="F184" s="79">
        <v>0.999996</v>
      </c>
    </row>
    <row r="185" spans="1:6" ht="38.25" outlineLevel="4" x14ac:dyDescent="0.25">
      <c r="A185" s="78" t="s">
        <v>440</v>
      </c>
      <c r="B185" s="72" t="s">
        <v>800</v>
      </c>
      <c r="C185" s="72" t="s">
        <v>441</v>
      </c>
      <c r="D185" s="73">
        <v>0</v>
      </c>
      <c r="E185" s="73">
        <v>0</v>
      </c>
      <c r="F185" s="79">
        <v>0</v>
      </c>
    </row>
    <row r="186" spans="1:6" ht="25.5" outlineLevel="4" x14ac:dyDescent="0.25">
      <c r="A186" s="78" t="s">
        <v>495</v>
      </c>
      <c r="B186" s="72" t="s">
        <v>800</v>
      </c>
      <c r="C186" s="72" t="s">
        <v>496</v>
      </c>
      <c r="D186" s="73">
        <v>500</v>
      </c>
      <c r="E186" s="73">
        <v>499.99799999999999</v>
      </c>
      <c r="F186" s="79">
        <v>0.999996</v>
      </c>
    </row>
    <row r="187" spans="1:6" ht="38.25" outlineLevel="3" x14ac:dyDescent="0.25">
      <c r="A187" s="78" t="s">
        <v>801</v>
      </c>
      <c r="B187" s="72" t="s">
        <v>802</v>
      </c>
      <c r="C187" s="72" t="s">
        <v>258</v>
      </c>
      <c r="D187" s="73">
        <v>260</v>
      </c>
      <c r="E187" s="73">
        <v>198</v>
      </c>
      <c r="F187" s="79">
        <v>0.7615384615384615</v>
      </c>
    </row>
    <row r="188" spans="1:6" ht="38.25" outlineLevel="4" x14ac:dyDescent="0.25">
      <c r="A188" s="78" t="s">
        <v>440</v>
      </c>
      <c r="B188" s="72" t="s">
        <v>802</v>
      </c>
      <c r="C188" s="72" t="s">
        <v>441</v>
      </c>
      <c r="D188" s="73">
        <v>82</v>
      </c>
      <c r="E188" s="73">
        <v>20</v>
      </c>
      <c r="F188" s="79">
        <v>0.24390243902439024</v>
      </c>
    </row>
    <row r="189" spans="1:6" ht="25.5" outlineLevel="4" x14ac:dyDescent="0.25">
      <c r="A189" s="78" t="s">
        <v>495</v>
      </c>
      <c r="B189" s="72" t="s">
        <v>802</v>
      </c>
      <c r="C189" s="72" t="s">
        <v>496</v>
      </c>
      <c r="D189" s="73">
        <v>178</v>
      </c>
      <c r="E189" s="73">
        <v>178</v>
      </c>
      <c r="F189" s="79">
        <v>1</v>
      </c>
    </row>
    <row r="190" spans="1:6" ht="38.25" outlineLevel="3" x14ac:dyDescent="0.25">
      <c r="A190" s="78" t="s">
        <v>803</v>
      </c>
      <c r="B190" s="72" t="s">
        <v>804</v>
      </c>
      <c r="C190" s="72" t="s">
        <v>258</v>
      </c>
      <c r="D190" s="73">
        <v>120</v>
      </c>
      <c r="E190" s="73">
        <v>99.996759999999995</v>
      </c>
      <c r="F190" s="79">
        <v>0.83330633333333337</v>
      </c>
    </row>
    <row r="191" spans="1:6" ht="38.25" outlineLevel="4" x14ac:dyDescent="0.25">
      <c r="A191" s="78" t="s">
        <v>440</v>
      </c>
      <c r="B191" s="72" t="s">
        <v>804</v>
      </c>
      <c r="C191" s="72" t="s">
        <v>441</v>
      </c>
      <c r="D191" s="73">
        <v>20</v>
      </c>
      <c r="E191" s="73">
        <v>0</v>
      </c>
      <c r="F191" s="79">
        <v>0</v>
      </c>
    </row>
    <row r="192" spans="1:6" ht="25.5" outlineLevel="4" x14ac:dyDescent="0.25">
      <c r="A192" s="78" t="s">
        <v>495</v>
      </c>
      <c r="B192" s="72" t="s">
        <v>804</v>
      </c>
      <c r="C192" s="72" t="s">
        <v>496</v>
      </c>
      <c r="D192" s="73">
        <v>100</v>
      </c>
      <c r="E192" s="73">
        <v>99.996759999999995</v>
      </c>
      <c r="F192" s="79">
        <v>0.99996759999999996</v>
      </c>
    </row>
    <row r="193" spans="1:6" ht="38.25" outlineLevel="2" x14ac:dyDescent="0.25">
      <c r="A193" s="78" t="s">
        <v>1065</v>
      </c>
      <c r="B193" s="72" t="s">
        <v>1066</v>
      </c>
      <c r="C193" s="72" t="s">
        <v>258</v>
      </c>
      <c r="D193" s="73">
        <v>19893.514029999998</v>
      </c>
      <c r="E193" s="73">
        <v>19692.66805</v>
      </c>
      <c r="F193" s="79">
        <v>0.98990394659801595</v>
      </c>
    </row>
    <row r="194" spans="1:6" ht="38.25" outlineLevel="3" x14ac:dyDescent="0.25">
      <c r="A194" s="78" t="s">
        <v>805</v>
      </c>
      <c r="B194" s="72" t="s">
        <v>806</v>
      </c>
      <c r="C194" s="72" t="s">
        <v>258</v>
      </c>
      <c r="D194" s="73">
        <v>75</v>
      </c>
      <c r="E194" s="73">
        <v>75</v>
      </c>
      <c r="F194" s="79">
        <v>1</v>
      </c>
    </row>
    <row r="195" spans="1:6" ht="25.5" outlineLevel="4" x14ac:dyDescent="0.25">
      <c r="A195" s="78" t="s">
        <v>495</v>
      </c>
      <c r="B195" s="72" t="s">
        <v>806</v>
      </c>
      <c r="C195" s="72" t="s">
        <v>496</v>
      </c>
      <c r="D195" s="73">
        <v>75</v>
      </c>
      <c r="E195" s="73">
        <v>75</v>
      </c>
      <c r="F195" s="79">
        <v>1</v>
      </c>
    </row>
    <row r="196" spans="1:6" ht="25.5" outlineLevel="3" x14ac:dyDescent="0.25">
      <c r="A196" s="78" t="s">
        <v>807</v>
      </c>
      <c r="B196" s="72" t="s">
        <v>808</v>
      </c>
      <c r="C196" s="72" t="s">
        <v>258</v>
      </c>
      <c r="D196" s="73">
        <v>0</v>
      </c>
      <c r="E196" s="73">
        <v>0</v>
      </c>
      <c r="F196" s="79">
        <v>0</v>
      </c>
    </row>
    <row r="197" spans="1:6" ht="25.5" outlineLevel="4" x14ac:dyDescent="0.25">
      <c r="A197" s="78" t="s">
        <v>495</v>
      </c>
      <c r="B197" s="72" t="s">
        <v>808</v>
      </c>
      <c r="C197" s="72" t="s">
        <v>496</v>
      </c>
      <c r="D197" s="73">
        <v>0</v>
      </c>
      <c r="E197" s="73">
        <v>0</v>
      </c>
      <c r="F197" s="79">
        <v>0</v>
      </c>
    </row>
    <row r="198" spans="1:6" ht="38.25" outlineLevel="3" x14ac:dyDescent="0.25">
      <c r="A198" s="78" t="s">
        <v>809</v>
      </c>
      <c r="B198" s="72" t="s">
        <v>810</v>
      </c>
      <c r="C198" s="72" t="s">
        <v>258</v>
      </c>
      <c r="D198" s="73">
        <v>250</v>
      </c>
      <c r="E198" s="73">
        <v>250</v>
      </c>
      <c r="F198" s="79">
        <v>1</v>
      </c>
    </row>
    <row r="199" spans="1:6" ht="25.5" outlineLevel="4" x14ac:dyDescent="0.25">
      <c r="A199" s="78" t="s">
        <v>495</v>
      </c>
      <c r="B199" s="72" t="s">
        <v>810</v>
      </c>
      <c r="C199" s="72" t="s">
        <v>496</v>
      </c>
      <c r="D199" s="73">
        <v>250</v>
      </c>
      <c r="E199" s="73">
        <v>250</v>
      </c>
      <c r="F199" s="79">
        <v>1</v>
      </c>
    </row>
    <row r="200" spans="1:6" ht="25.5" outlineLevel="3" x14ac:dyDescent="0.25">
      <c r="A200" s="78" t="s">
        <v>777</v>
      </c>
      <c r="B200" s="72" t="s">
        <v>778</v>
      </c>
      <c r="C200" s="72" t="s">
        <v>258</v>
      </c>
      <c r="D200" s="73">
        <v>18750.099999999999</v>
      </c>
      <c r="E200" s="73">
        <v>18549.260020000002</v>
      </c>
      <c r="F200" s="79">
        <v>0.98928859152751181</v>
      </c>
    </row>
    <row r="201" spans="1:6" ht="63.75" outlineLevel="4" x14ac:dyDescent="0.25">
      <c r="A201" s="78" t="s">
        <v>461</v>
      </c>
      <c r="B201" s="72" t="s">
        <v>778</v>
      </c>
      <c r="C201" s="72" t="s">
        <v>462</v>
      </c>
      <c r="D201" s="73">
        <v>18750.099999999999</v>
      </c>
      <c r="E201" s="73">
        <v>18549.260020000002</v>
      </c>
      <c r="F201" s="79">
        <v>0.98928859152751181</v>
      </c>
    </row>
    <row r="202" spans="1:6" ht="38.25" outlineLevel="3" x14ac:dyDescent="0.25">
      <c r="A202" s="78" t="s">
        <v>779</v>
      </c>
      <c r="B202" s="72" t="s">
        <v>780</v>
      </c>
      <c r="C202" s="72" t="s">
        <v>258</v>
      </c>
      <c r="D202" s="73">
        <v>386.08902999999998</v>
      </c>
      <c r="E202" s="73">
        <v>386.08303000000001</v>
      </c>
      <c r="F202" s="79">
        <v>0.99998445954291937</v>
      </c>
    </row>
    <row r="203" spans="1:6" ht="25.5" outlineLevel="4" x14ac:dyDescent="0.25">
      <c r="A203" s="78" t="s">
        <v>495</v>
      </c>
      <c r="B203" s="72" t="s">
        <v>780</v>
      </c>
      <c r="C203" s="72" t="s">
        <v>496</v>
      </c>
      <c r="D203" s="73">
        <v>386.08902999999998</v>
      </c>
      <c r="E203" s="73">
        <v>386.08303000000001</v>
      </c>
      <c r="F203" s="79">
        <v>0.99998445954291937</v>
      </c>
    </row>
    <row r="204" spans="1:6" ht="25.5" outlineLevel="3" x14ac:dyDescent="0.25">
      <c r="A204" s="78" t="s">
        <v>807</v>
      </c>
      <c r="B204" s="72" t="s">
        <v>811</v>
      </c>
      <c r="C204" s="72" t="s">
        <v>258</v>
      </c>
      <c r="D204" s="73">
        <v>432.32499999999999</v>
      </c>
      <c r="E204" s="73">
        <v>432.32499999999999</v>
      </c>
      <c r="F204" s="79">
        <v>1</v>
      </c>
    </row>
    <row r="205" spans="1:6" ht="25.5" outlineLevel="4" x14ac:dyDescent="0.25">
      <c r="A205" s="78" t="s">
        <v>495</v>
      </c>
      <c r="B205" s="72" t="s">
        <v>811</v>
      </c>
      <c r="C205" s="72" t="s">
        <v>496</v>
      </c>
      <c r="D205" s="73">
        <v>432.32499999999999</v>
      </c>
      <c r="E205" s="73">
        <v>432.32499999999999</v>
      </c>
      <c r="F205" s="79">
        <v>1</v>
      </c>
    </row>
    <row r="206" spans="1:6" ht="89.25" outlineLevel="2" x14ac:dyDescent="0.25">
      <c r="A206" s="78" t="s">
        <v>1067</v>
      </c>
      <c r="B206" s="72" t="s">
        <v>1068</v>
      </c>
      <c r="C206" s="72" t="s">
        <v>258</v>
      </c>
      <c r="D206" s="73">
        <v>860.19090000000006</v>
      </c>
      <c r="E206" s="73">
        <v>823.91657999999995</v>
      </c>
      <c r="F206" s="79">
        <v>0.95782991891683578</v>
      </c>
    </row>
    <row r="207" spans="1:6" ht="51" outlineLevel="3" x14ac:dyDescent="0.25">
      <c r="A207" s="78" t="s">
        <v>812</v>
      </c>
      <c r="B207" s="72" t="s">
        <v>813</v>
      </c>
      <c r="C207" s="72" t="s">
        <v>258</v>
      </c>
      <c r="D207" s="73">
        <v>860.19090000000006</v>
      </c>
      <c r="E207" s="73">
        <v>823.91657999999995</v>
      </c>
      <c r="F207" s="79">
        <v>0.95782991891683578</v>
      </c>
    </row>
    <row r="208" spans="1:6" ht="38.25" outlineLevel="4" x14ac:dyDescent="0.25">
      <c r="A208" s="78" t="s">
        <v>440</v>
      </c>
      <c r="B208" s="72" t="s">
        <v>813</v>
      </c>
      <c r="C208" s="72" t="s">
        <v>441</v>
      </c>
      <c r="D208" s="73">
        <v>0</v>
      </c>
      <c r="E208" s="73">
        <v>0</v>
      </c>
      <c r="F208" s="79">
        <v>0</v>
      </c>
    </row>
    <row r="209" spans="1:6" ht="25.5" outlineLevel="4" x14ac:dyDescent="0.25">
      <c r="A209" s="78" t="s">
        <v>495</v>
      </c>
      <c r="B209" s="72" t="s">
        <v>813</v>
      </c>
      <c r="C209" s="72" t="s">
        <v>496</v>
      </c>
      <c r="D209" s="73">
        <v>665.19090000000006</v>
      </c>
      <c r="E209" s="73">
        <v>663.66758000000004</v>
      </c>
      <c r="F209" s="79">
        <v>0.99770995063221701</v>
      </c>
    </row>
    <row r="210" spans="1:6" ht="25.5" outlineLevel="4" x14ac:dyDescent="0.25">
      <c r="A210" s="78" t="s">
        <v>497</v>
      </c>
      <c r="B210" s="72" t="s">
        <v>813</v>
      </c>
      <c r="C210" s="72" t="s">
        <v>498</v>
      </c>
      <c r="D210" s="73">
        <v>195</v>
      </c>
      <c r="E210" s="73">
        <v>160.249</v>
      </c>
      <c r="F210" s="79">
        <v>0.82178974358974355</v>
      </c>
    </row>
    <row r="211" spans="1:6" ht="51" outlineLevel="2" x14ac:dyDescent="0.25">
      <c r="A211" s="78" t="s">
        <v>1069</v>
      </c>
      <c r="B211" s="72" t="s">
        <v>1070</v>
      </c>
      <c r="C211" s="72" t="s">
        <v>258</v>
      </c>
      <c r="D211" s="73">
        <v>75</v>
      </c>
      <c r="E211" s="73">
        <v>0</v>
      </c>
      <c r="F211" s="79">
        <v>0</v>
      </c>
    </row>
    <row r="212" spans="1:6" ht="63.75" outlineLevel="3" x14ac:dyDescent="0.25">
      <c r="A212" s="78" t="s">
        <v>781</v>
      </c>
      <c r="B212" s="72" t="s">
        <v>782</v>
      </c>
      <c r="C212" s="72" t="s">
        <v>258</v>
      </c>
      <c r="D212" s="73">
        <v>75</v>
      </c>
      <c r="E212" s="73">
        <v>0</v>
      </c>
      <c r="F212" s="79">
        <v>0</v>
      </c>
    </row>
    <row r="213" spans="1:6" ht="25.5" outlineLevel="4" x14ac:dyDescent="0.25">
      <c r="A213" s="78" t="s">
        <v>495</v>
      </c>
      <c r="B213" s="72" t="s">
        <v>782</v>
      </c>
      <c r="C213" s="72" t="s">
        <v>496</v>
      </c>
      <c r="D213" s="73">
        <v>75</v>
      </c>
      <c r="E213" s="73">
        <v>0</v>
      </c>
      <c r="F213" s="79">
        <v>0</v>
      </c>
    </row>
    <row r="214" spans="1:6" ht="76.5" outlineLevel="2" x14ac:dyDescent="0.25">
      <c r="A214" s="78" t="s">
        <v>1071</v>
      </c>
      <c r="B214" s="72" t="s">
        <v>1072</v>
      </c>
      <c r="C214" s="72" t="s">
        <v>258</v>
      </c>
      <c r="D214" s="73">
        <v>2605.6511999999998</v>
      </c>
      <c r="E214" s="73">
        <v>2267.6645199999998</v>
      </c>
      <c r="F214" s="79">
        <v>0.87028705914283544</v>
      </c>
    </row>
    <row r="215" spans="1:6" ht="25.5" outlineLevel="3" x14ac:dyDescent="0.25">
      <c r="A215" s="78" t="s">
        <v>750</v>
      </c>
      <c r="B215" s="72" t="s">
        <v>783</v>
      </c>
      <c r="C215" s="72" t="s">
        <v>258</v>
      </c>
      <c r="D215" s="73">
        <v>2242.1511999999998</v>
      </c>
      <c r="E215" s="73">
        <v>1904.1650400000001</v>
      </c>
      <c r="F215" s="79">
        <v>0.84925808750096787</v>
      </c>
    </row>
    <row r="216" spans="1:6" ht="38.25" outlineLevel="4" x14ac:dyDescent="0.25">
      <c r="A216" s="78" t="s">
        <v>886</v>
      </c>
      <c r="B216" s="72" t="s">
        <v>783</v>
      </c>
      <c r="C216" s="72" t="s">
        <v>887</v>
      </c>
      <c r="D216" s="73">
        <v>766.78899999999999</v>
      </c>
      <c r="E216" s="73">
        <v>730.44304999999997</v>
      </c>
      <c r="F216" s="79">
        <v>0.95259980255324472</v>
      </c>
    </row>
    <row r="217" spans="1:6" ht="25.5" outlineLevel="4" x14ac:dyDescent="0.25">
      <c r="A217" s="78" t="s">
        <v>495</v>
      </c>
      <c r="B217" s="72" t="s">
        <v>783</v>
      </c>
      <c r="C217" s="72" t="s">
        <v>496</v>
      </c>
      <c r="D217" s="73">
        <v>1475.3622</v>
      </c>
      <c r="E217" s="73">
        <v>1173.72199</v>
      </c>
      <c r="F217" s="79">
        <v>0.79554836771607673</v>
      </c>
    </row>
    <row r="218" spans="1:6" ht="25.5" outlineLevel="3" x14ac:dyDescent="0.25">
      <c r="A218" s="78" t="s">
        <v>703</v>
      </c>
      <c r="B218" s="72" t="s">
        <v>704</v>
      </c>
      <c r="C218" s="72" t="s">
        <v>258</v>
      </c>
      <c r="D218" s="73">
        <v>363.5</v>
      </c>
      <c r="E218" s="73">
        <v>363.49948000000001</v>
      </c>
      <c r="F218" s="79">
        <v>0.99999856946354881</v>
      </c>
    </row>
    <row r="219" spans="1:6" ht="38.25" outlineLevel="4" x14ac:dyDescent="0.25">
      <c r="A219" s="78" t="s">
        <v>440</v>
      </c>
      <c r="B219" s="72" t="s">
        <v>704</v>
      </c>
      <c r="C219" s="72" t="s">
        <v>441</v>
      </c>
      <c r="D219" s="73">
        <v>363.5</v>
      </c>
      <c r="E219" s="73">
        <v>363.49948000000001</v>
      </c>
      <c r="F219" s="79">
        <v>0.99999856946354881</v>
      </c>
    </row>
    <row r="220" spans="1:6" ht="25.5" outlineLevel="2" x14ac:dyDescent="0.25">
      <c r="A220" s="78" t="s">
        <v>1073</v>
      </c>
      <c r="B220" s="72" t="s">
        <v>1074</v>
      </c>
      <c r="C220" s="72" t="s">
        <v>258</v>
      </c>
      <c r="D220" s="73">
        <v>4737.9530000000004</v>
      </c>
      <c r="E220" s="73">
        <v>4720.06459</v>
      </c>
      <c r="F220" s="79">
        <v>0.99622444334082672</v>
      </c>
    </row>
    <row r="221" spans="1:6" outlineLevel="3" x14ac:dyDescent="0.25">
      <c r="A221" s="78" t="s">
        <v>814</v>
      </c>
      <c r="B221" s="72" t="s">
        <v>815</v>
      </c>
      <c r="C221" s="72" t="s">
        <v>258</v>
      </c>
      <c r="D221" s="73">
        <v>0</v>
      </c>
      <c r="E221" s="73">
        <v>0</v>
      </c>
      <c r="F221" s="79">
        <v>0</v>
      </c>
    </row>
    <row r="222" spans="1:6" ht="25.5" outlineLevel="4" x14ac:dyDescent="0.25">
      <c r="A222" s="78" t="s">
        <v>495</v>
      </c>
      <c r="B222" s="72" t="s">
        <v>815</v>
      </c>
      <c r="C222" s="72" t="s">
        <v>496</v>
      </c>
      <c r="D222" s="73">
        <v>0</v>
      </c>
      <c r="E222" s="73">
        <v>0</v>
      </c>
      <c r="F222" s="79">
        <v>0</v>
      </c>
    </row>
    <row r="223" spans="1:6" ht="25.5" outlineLevel="3" x14ac:dyDescent="0.25">
      <c r="A223" s="78" t="s">
        <v>777</v>
      </c>
      <c r="B223" s="72" t="s">
        <v>816</v>
      </c>
      <c r="C223" s="72" t="s">
        <v>258</v>
      </c>
      <c r="D223" s="73">
        <v>4682.5</v>
      </c>
      <c r="E223" s="73">
        <v>4664.6115900000004</v>
      </c>
      <c r="F223" s="79">
        <v>0.99617973091297385</v>
      </c>
    </row>
    <row r="224" spans="1:6" ht="63.75" outlineLevel="4" x14ac:dyDescent="0.25">
      <c r="A224" s="78" t="s">
        <v>461</v>
      </c>
      <c r="B224" s="72" t="s">
        <v>816</v>
      </c>
      <c r="C224" s="72" t="s">
        <v>462</v>
      </c>
      <c r="D224" s="73">
        <v>4682.5</v>
      </c>
      <c r="E224" s="73">
        <v>4664.6115900000004</v>
      </c>
      <c r="F224" s="79">
        <v>0.99617973091297385</v>
      </c>
    </row>
    <row r="225" spans="1:6" ht="25.5" outlineLevel="3" x14ac:dyDescent="0.25">
      <c r="A225" s="78" t="s">
        <v>817</v>
      </c>
      <c r="B225" s="72" t="s">
        <v>818</v>
      </c>
      <c r="C225" s="72" t="s">
        <v>258</v>
      </c>
      <c r="D225" s="73">
        <v>55.453000000000003</v>
      </c>
      <c r="E225" s="73">
        <v>55.453000000000003</v>
      </c>
      <c r="F225" s="79">
        <v>1</v>
      </c>
    </row>
    <row r="226" spans="1:6" ht="25.5" outlineLevel="4" x14ac:dyDescent="0.25">
      <c r="A226" s="78" t="s">
        <v>495</v>
      </c>
      <c r="B226" s="72" t="s">
        <v>818</v>
      </c>
      <c r="C226" s="72" t="s">
        <v>496</v>
      </c>
      <c r="D226" s="73">
        <v>55.453000000000003</v>
      </c>
      <c r="E226" s="73">
        <v>55.453000000000003</v>
      </c>
      <c r="F226" s="79">
        <v>1</v>
      </c>
    </row>
    <row r="227" spans="1:6" ht="38.25" x14ac:dyDescent="0.25">
      <c r="A227" s="91" t="s">
        <v>1075</v>
      </c>
      <c r="B227" s="70" t="s">
        <v>1076</v>
      </c>
      <c r="C227" s="70" t="s">
        <v>258</v>
      </c>
      <c r="D227" s="71">
        <v>3121</v>
      </c>
      <c r="E227" s="71">
        <v>3120.65</v>
      </c>
      <c r="F227" s="92">
        <v>0.99988785645626399</v>
      </c>
    </row>
    <row r="228" spans="1:6" ht="38.25" outlineLevel="2" x14ac:dyDescent="0.25">
      <c r="A228" s="78" t="s">
        <v>1077</v>
      </c>
      <c r="B228" s="72" t="s">
        <v>1076</v>
      </c>
      <c r="C228" s="72" t="s">
        <v>258</v>
      </c>
      <c r="D228" s="73">
        <v>3000</v>
      </c>
      <c r="E228" s="73">
        <v>3000</v>
      </c>
      <c r="F228" s="79">
        <v>1</v>
      </c>
    </row>
    <row r="229" spans="1:6" ht="38.25" outlineLevel="3" x14ac:dyDescent="0.25">
      <c r="A229" s="78" t="s">
        <v>565</v>
      </c>
      <c r="B229" s="72" t="s">
        <v>566</v>
      </c>
      <c r="C229" s="72" t="s">
        <v>258</v>
      </c>
      <c r="D229" s="73">
        <v>3000</v>
      </c>
      <c r="E229" s="73">
        <v>3000</v>
      </c>
      <c r="F229" s="79">
        <v>1</v>
      </c>
    </row>
    <row r="230" spans="1:6" ht="38.25" outlineLevel="4" x14ac:dyDescent="0.25">
      <c r="A230" s="78" t="s">
        <v>440</v>
      </c>
      <c r="B230" s="72" t="s">
        <v>566</v>
      </c>
      <c r="C230" s="72" t="s">
        <v>441</v>
      </c>
      <c r="D230" s="73">
        <v>3000</v>
      </c>
      <c r="E230" s="73">
        <v>3000</v>
      </c>
      <c r="F230" s="79">
        <v>1</v>
      </c>
    </row>
    <row r="231" spans="1:6" ht="38.25" outlineLevel="1" x14ac:dyDescent="0.25">
      <c r="A231" s="78" t="s">
        <v>1078</v>
      </c>
      <c r="B231" s="72" t="s">
        <v>1079</v>
      </c>
      <c r="C231" s="72" t="s">
        <v>258</v>
      </c>
      <c r="D231" s="73">
        <v>121</v>
      </c>
      <c r="E231" s="73">
        <v>120.65</v>
      </c>
      <c r="F231" s="79">
        <v>0.9971074380165289</v>
      </c>
    </row>
    <row r="232" spans="1:6" ht="25.5" outlineLevel="2" x14ac:dyDescent="0.25">
      <c r="A232" s="78" t="s">
        <v>1080</v>
      </c>
      <c r="B232" s="72" t="s">
        <v>1081</v>
      </c>
      <c r="C232" s="72" t="s">
        <v>258</v>
      </c>
      <c r="D232" s="73">
        <v>121</v>
      </c>
      <c r="E232" s="73">
        <v>120.65</v>
      </c>
      <c r="F232" s="79">
        <v>0.9971074380165289</v>
      </c>
    </row>
    <row r="233" spans="1:6" outlineLevel="3" x14ac:dyDescent="0.25">
      <c r="A233" s="78" t="s">
        <v>567</v>
      </c>
      <c r="B233" s="72" t="s">
        <v>568</v>
      </c>
      <c r="C233" s="72" t="s">
        <v>258</v>
      </c>
      <c r="D233" s="73">
        <v>121</v>
      </c>
      <c r="E233" s="73">
        <v>120.65</v>
      </c>
      <c r="F233" s="79">
        <v>0.9971074380165289</v>
      </c>
    </row>
    <row r="234" spans="1:6" ht="25.5" outlineLevel="4" x14ac:dyDescent="0.25">
      <c r="A234" s="78" t="s">
        <v>497</v>
      </c>
      <c r="B234" s="72" t="s">
        <v>568</v>
      </c>
      <c r="C234" s="72" t="s">
        <v>498</v>
      </c>
      <c r="D234" s="73">
        <v>121</v>
      </c>
      <c r="E234" s="73">
        <v>120.65</v>
      </c>
      <c r="F234" s="79">
        <v>0.9971074380165289</v>
      </c>
    </row>
    <row r="235" spans="1:6" ht="51" x14ac:dyDescent="0.25">
      <c r="A235" s="91" t="s">
        <v>1082</v>
      </c>
      <c r="B235" s="70" t="s">
        <v>1083</v>
      </c>
      <c r="C235" s="70" t="s">
        <v>258</v>
      </c>
      <c r="D235" s="71">
        <v>7533.3266999999996</v>
      </c>
      <c r="E235" s="71">
        <v>6810.81574</v>
      </c>
      <c r="F235" s="92">
        <v>0.904091381036216</v>
      </c>
    </row>
    <row r="236" spans="1:6" ht="76.5" outlineLevel="2" x14ac:dyDescent="0.25">
      <c r="A236" s="78" t="s">
        <v>1084</v>
      </c>
      <c r="B236" s="72" t="s">
        <v>1085</v>
      </c>
      <c r="C236" s="72" t="s">
        <v>258</v>
      </c>
      <c r="D236" s="73">
        <v>583.34670000000006</v>
      </c>
      <c r="E236" s="73">
        <v>0</v>
      </c>
      <c r="F236" s="79">
        <v>0</v>
      </c>
    </row>
    <row r="237" spans="1:6" ht="38.25" outlineLevel="3" x14ac:dyDescent="0.25">
      <c r="A237" s="78" t="s">
        <v>932</v>
      </c>
      <c r="B237" s="72" t="s">
        <v>933</v>
      </c>
      <c r="C237" s="72" t="s">
        <v>258</v>
      </c>
      <c r="D237" s="73">
        <v>413.3467</v>
      </c>
      <c r="E237" s="73">
        <v>0</v>
      </c>
      <c r="F237" s="79">
        <v>0</v>
      </c>
    </row>
    <row r="238" spans="1:6" outlineLevel="4" x14ac:dyDescent="0.25">
      <c r="A238" s="78" t="s">
        <v>934</v>
      </c>
      <c r="B238" s="72" t="s">
        <v>933</v>
      </c>
      <c r="C238" s="72" t="s">
        <v>935</v>
      </c>
      <c r="D238" s="73">
        <v>413.3467</v>
      </c>
      <c r="E238" s="73">
        <v>0</v>
      </c>
      <c r="F238" s="79">
        <v>0</v>
      </c>
    </row>
    <row r="239" spans="1:6" ht="63.75" outlineLevel="3" x14ac:dyDescent="0.25">
      <c r="A239" s="78" t="s">
        <v>936</v>
      </c>
      <c r="B239" s="72" t="s">
        <v>937</v>
      </c>
      <c r="C239" s="72" t="s">
        <v>258</v>
      </c>
      <c r="D239" s="73">
        <v>170</v>
      </c>
      <c r="E239" s="73">
        <v>0</v>
      </c>
      <c r="F239" s="79">
        <v>0</v>
      </c>
    </row>
    <row r="240" spans="1:6" outlineLevel="4" x14ac:dyDescent="0.25">
      <c r="A240" s="78" t="s">
        <v>934</v>
      </c>
      <c r="B240" s="72" t="s">
        <v>937</v>
      </c>
      <c r="C240" s="72" t="s">
        <v>935</v>
      </c>
      <c r="D240" s="73">
        <v>170</v>
      </c>
      <c r="E240" s="73">
        <v>0</v>
      </c>
      <c r="F240" s="79">
        <v>0</v>
      </c>
    </row>
    <row r="241" spans="1:6" ht="38.25" outlineLevel="2" x14ac:dyDescent="0.25">
      <c r="A241" s="78" t="s">
        <v>1086</v>
      </c>
      <c r="B241" s="72" t="s">
        <v>1087</v>
      </c>
      <c r="C241" s="72" t="s">
        <v>258</v>
      </c>
      <c r="D241" s="73">
        <v>35</v>
      </c>
      <c r="E241" s="73">
        <v>0</v>
      </c>
      <c r="F241" s="79">
        <v>0</v>
      </c>
    </row>
    <row r="242" spans="1:6" ht="25.5" outlineLevel="3" x14ac:dyDescent="0.25">
      <c r="A242" s="78" t="s">
        <v>942</v>
      </c>
      <c r="B242" s="72" t="s">
        <v>943</v>
      </c>
      <c r="C242" s="72" t="s">
        <v>258</v>
      </c>
      <c r="D242" s="73">
        <v>35</v>
      </c>
      <c r="E242" s="73">
        <v>0</v>
      </c>
      <c r="F242" s="79">
        <v>0</v>
      </c>
    </row>
    <row r="243" spans="1:6" ht="38.25" outlineLevel="4" x14ac:dyDescent="0.25">
      <c r="A243" s="78" t="s">
        <v>440</v>
      </c>
      <c r="B243" s="72" t="s">
        <v>943</v>
      </c>
      <c r="C243" s="72" t="s">
        <v>441</v>
      </c>
      <c r="D243" s="73">
        <v>35</v>
      </c>
      <c r="E243" s="73">
        <v>0</v>
      </c>
      <c r="F243" s="79">
        <v>0</v>
      </c>
    </row>
    <row r="244" spans="1:6" ht="63.75" outlineLevel="2" x14ac:dyDescent="0.25">
      <c r="A244" s="78" t="s">
        <v>1088</v>
      </c>
      <c r="B244" s="72" t="s">
        <v>1089</v>
      </c>
      <c r="C244" s="72" t="s">
        <v>258</v>
      </c>
      <c r="D244" s="73">
        <v>3147.5</v>
      </c>
      <c r="E244" s="73">
        <v>3133.0438100000001</v>
      </c>
      <c r="F244" s="79">
        <v>0.99540708816521051</v>
      </c>
    </row>
    <row r="245" spans="1:6" ht="38.25" outlineLevel="3" x14ac:dyDescent="0.25">
      <c r="A245" s="78" t="s">
        <v>537</v>
      </c>
      <c r="B245" s="72" t="s">
        <v>538</v>
      </c>
      <c r="C245" s="72" t="s">
        <v>258</v>
      </c>
      <c r="D245" s="73">
        <v>2904</v>
      </c>
      <c r="E245" s="73">
        <v>2889.58626</v>
      </c>
      <c r="F245" s="79">
        <v>0.99503659090909091</v>
      </c>
    </row>
    <row r="246" spans="1:6" ht="25.5" outlineLevel="4" x14ac:dyDescent="0.25">
      <c r="A246" s="78" t="s">
        <v>539</v>
      </c>
      <c r="B246" s="72" t="s">
        <v>538</v>
      </c>
      <c r="C246" s="72" t="s">
        <v>540</v>
      </c>
      <c r="D246" s="73">
        <v>2094.88</v>
      </c>
      <c r="E246" s="73">
        <v>2090.799</v>
      </c>
      <c r="F246" s="79">
        <v>0.99805191705491481</v>
      </c>
    </row>
    <row r="247" spans="1:6" ht="51" outlineLevel="4" x14ac:dyDescent="0.25">
      <c r="A247" s="78" t="s">
        <v>541</v>
      </c>
      <c r="B247" s="72" t="s">
        <v>538</v>
      </c>
      <c r="C247" s="72" t="s">
        <v>542</v>
      </c>
      <c r="D247" s="73">
        <v>632.72</v>
      </c>
      <c r="E247" s="73">
        <v>631.42130999999995</v>
      </c>
      <c r="F247" s="79">
        <v>0.99794744910861044</v>
      </c>
    </row>
    <row r="248" spans="1:6" ht="38.25" outlineLevel="4" x14ac:dyDescent="0.25">
      <c r="A248" s="78" t="s">
        <v>440</v>
      </c>
      <c r="B248" s="72" t="s">
        <v>538</v>
      </c>
      <c r="C248" s="72" t="s">
        <v>441</v>
      </c>
      <c r="D248" s="73">
        <v>176.4</v>
      </c>
      <c r="E248" s="73">
        <v>167.36595</v>
      </c>
      <c r="F248" s="79">
        <v>0.94878656462585031</v>
      </c>
    </row>
    <row r="249" spans="1:6" ht="25.5" outlineLevel="3" x14ac:dyDescent="0.25">
      <c r="A249" s="78" t="s">
        <v>543</v>
      </c>
      <c r="B249" s="72" t="s">
        <v>544</v>
      </c>
      <c r="C249" s="72" t="s">
        <v>258</v>
      </c>
      <c r="D249" s="73">
        <v>243.5</v>
      </c>
      <c r="E249" s="73">
        <v>243.45755</v>
      </c>
      <c r="F249" s="79">
        <v>0.99982566735112932</v>
      </c>
    </row>
    <row r="250" spans="1:6" ht="25.5" outlineLevel="4" x14ac:dyDescent="0.25">
      <c r="A250" s="78" t="s">
        <v>539</v>
      </c>
      <c r="B250" s="72" t="s">
        <v>544</v>
      </c>
      <c r="C250" s="72" t="s">
        <v>540</v>
      </c>
      <c r="D250" s="73">
        <v>187</v>
      </c>
      <c r="E250" s="73">
        <v>186.95755</v>
      </c>
      <c r="F250" s="79">
        <v>0.99977299465240643</v>
      </c>
    </row>
    <row r="251" spans="1:6" ht="51" outlineLevel="4" x14ac:dyDescent="0.25">
      <c r="A251" s="78" t="s">
        <v>541</v>
      </c>
      <c r="B251" s="72" t="s">
        <v>544</v>
      </c>
      <c r="C251" s="72" t="s">
        <v>542</v>
      </c>
      <c r="D251" s="73">
        <v>56.5</v>
      </c>
      <c r="E251" s="73">
        <v>56.5</v>
      </c>
      <c r="F251" s="79">
        <v>1</v>
      </c>
    </row>
    <row r="252" spans="1:6" ht="51" outlineLevel="2" x14ac:dyDescent="0.25">
      <c r="A252" s="78" t="s">
        <v>1090</v>
      </c>
      <c r="B252" s="72" t="s">
        <v>1091</v>
      </c>
      <c r="C252" s="72" t="s">
        <v>258</v>
      </c>
      <c r="D252" s="73">
        <v>400</v>
      </c>
      <c r="E252" s="73">
        <v>328.66399999999999</v>
      </c>
      <c r="F252" s="79">
        <v>0.82165999999999995</v>
      </c>
    </row>
    <row r="253" spans="1:6" ht="51" outlineLevel="3" x14ac:dyDescent="0.25">
      <c r="A253" s="78" t="s">
        <v>728</v>
      </c>
      <c r="B253" s="72" t="s">
        <v>729</v>
      </c>
      <c r="C253" s="72" t="s">
        <v>258</v>
      </c>
      <c r="D253" s="73">
        <v>400</v>
      </c>
      <c r="E253" s="73">
        <v>328.66399999999999</v>
      </c>
      <c r="F253" s="79">
        <v>0.82165999999999995</v>
      </c>
    </row>
    <row r="254" spans="1:6" ht="38.25" outlineLevel="4" x14ac:dyDescent="0.25">
      <c r="A254" s="78" t="s">
        <v>440</v>
      </c>
      <c r="B254" s="72" t="s">
        <v>729</v>
      </c>
      <c r="C254" s="72" t="s">
        <v>441</v>
      </c>
      <c r="D254" s="73">
        <v>364.30399999999997</v>
      </c>
      <c r="E254" s="73">
        <v>292.96800000000002</v>
      </c>
      <c r="F254" s="79">
        <v>0.80418551539373706</v>
      </c>
    </row>
    <row r="255" spans="1:6" ht="25.5" outlineLevel="4" x14ac:dyDescent="0.25">
      <c r="A255" s="78" t="s">
        <v>497</v>
      </c>
      <c r="B255" s="72" t="s">
        <v>729</v>
      </c>
      <c r="C255" s="72" t="s">
        <v>498</v>
      </c>
      <c r="D255" s="73">
        <v>35.695999999999998</v>
      </c>
      <c r="E255" s="73">
        <v>35.695999999999998</v>
      </c>
      <c r="F255" s="79">
        <v>1</v>
      </c>
    </row>
    <row r="256" spans="1:6" ht="38.25" outlineLevel="2" x14ac:dyDescent="0.25">
      <c r="A256" s="78" t="s">
        <v>1092</v>
      </c>
      <c r="B256" s="72" t="s">
        <v>1093</v>
      </c>
      <c r="C256" s="72" t="s">
        <v>258</v>
      </c>
      <c r="D256" s="73">
        <v>2631.58</v>
      </c>
      <c r="E256" s="73">
        <v>2613.20793</v>
      </c>
      <c r="F256" s="79">
        <v>0.99301861619255349</v>
      </c>
    </row>
    <row r="257" spans="1:6" ht="38.25" outlineLevel="3" x14ac:dyDescent="0.25">
      <c r="A257" s="78" t="s">
        <v>1007</v>
      </c>
      <c r="B257" s="72" t="s">
        <v>1008</v>
      </c>
      <c r="C257" s="72" t="s">
        <v>258</v>
      </c>
      <c r="D257" s="73">
        <v>2195.4499999999998</v>
      </c>
      <c r="E257" s="73">
        <v>2195.4499999999998</v>
      </c>
      <c r="F257" s="79">
        <v>1</v>
      </c>
    </row>
    <row r="258" spans="1:6" ht="25.5" outlineLevel="4" x14ac:dyDescent="0.25">
      <c r="A258" s="78" t="s">
        <v>539</v>
      </c>
      <c r="B258" s="72" t="s">
        <v>1008</v>
      </c>
      <c r="C258" s="72" t="s">
        <v>540</v>
      </c>
      <c r="D258" s="73">
        <v>1634.96</v>
      </c>
      <c r="E258" s="73">
        <v>1634.96</v>
      </c>
      <c r="F258" s="79">
        <v>1</v>
      </c>
    </row>
    <row r="259" spans="1:6" ht="51" outlineLevel="4" x14ac:dyDescent="0.25">
      <c r="A259" s="78" t="s">
        <v>541</v>
      </c>
      <c r="B259" s="72" t="s">
        <v>1008</v>
      </c>
      <c r="C259" s="72" t="s">
        <v>542</v>
      </c>
      <c r="D259" s="73">
        <v>489.3895</v>
      </c>
      <c r="E259" s="73">
        <v>489.3895</v>
      </c>
      <c r="F259" s="79">
        <v>1</v>
      </c>
    </row>
    <row r="260" spans="1:6" ht="38.25" outlineLevel="4" x14ac:dyDescent="0.25">
      <c r="A260" s="78" t="s">
        <v>440</v>
      </c>
      <c r="B260" s="72" t="s">
        <v>1008</v>
      </c>
      <c r="C260" s="72" t="s">
        <v>441</v>
      </c>
      <c r="D260" s="73">
        <v>71.100499999999997</v>
      </c>
      <c r="E260" s="73">
        <v>71.100499999999997</v>
      </c>
      <c r="F260" s="79">
        <v>1</v>
      </c>
    </row>
    <row r="261" spans="1:6" ht="25.5" outlineLevel="3" x14ac:dyDescent="0.25">
      <c r="A261" s="78" t="s">
        <v>1009</v>
      </c>
      <c r="B261" s="72" t="s">
        <v>1010</v>
      </c>
      <c r="C261" s="72" t="s">
        <v>258</v>
      </c>
      <c r="D261" s="73">
        <v>436.13</v>
      </c>
      <c r="E261" s="73">
        <v>417.75792999999999</v>
      </c>
      <c r="F261" s="79">
        <v>0.95787478504115742</v>
      </c>
    </row>
    <row r="262" spans="1:6" ht="25.5" outlineLevel="4" x14ac:dyDescent="0.25">
      <c r="A262" s="78" t="s">
        <v>539</v>
      </c>
      <c r="B262" s="72" t="s">
        <v>1010</v>
      </c>
      <c r="C262" s="72" t="s">
        <v>540</v>
      </c>
      <c r="D262" s="73">
        <v>320</v>
      </c>
      <c r="E262" s="73">
        <v>306.64127999999999</v>
      </c>
      <c r="F262" s="79">
        <v>0.95825400000000005</v>
      </c>
    </row>
    <row r="263" spans="1:6" ht="51" outlineLevel="4" x14ac:dyDescent="0.25">
      <c r="A263" s="78" t="s">
        <v>541</v>
      </c>
      <c r="B263" s="72" t="s">
        <v>1010</v>
      </c>
      <c r="C263" s="72" t="s">
        <v>542</v>
      </c>
      <c r="D263" s="73">
        <v>101.93</v>
      </c>
      <c r="E263" s="73">
        <v>101.82129999999999</v>
      </c>
      <c r="F263" s="79">
        <v>0.99893358186991077</v>
      </c>
    </row>
    <row r="264" spans="1:6" ht="38.25" outlineLevel="4" x14ac:dyDescent="0.25">
      <c r="A264" s="78" t="s">
        <v>440</v>
      </c>
      <c r="B264" s="72" t="s">
        <v>1010</v>
      </c>
      <c r="C264" s="72" t="s">
        <v>441</v>
      </c>
      <c r="D264" s="73">
        <v>14</v>
      </c>
      <c r="E264" s="73">
        <v>9.1999999999999993</v>
      </c>
      <c r="F264" s="79">
        <v>0.65714285714285714</v>
      </c>
    </row>
    <row r="265" spans="1:6" outlineLevel="4" x14ac:dyDescent="0.25">
      <c r="A265" s="78" t="s">
        <v>519</v>
      </c>
      <c r="B265" s="72" t="s">
        <v>1010</v>
      </c>
      <c r="C265" s="72" t="s">
        <v>520</v>
      </c>
      <c r="D265" s="73">
        <v>0.2</v>
      </c>
      <c r="E265" s="73">
        <v>9.5350000000000004E-2</v>
      </c>
      <c r="F265" s="79">
        <v>0.47675000000000001</v>
      </c>
    </row>
    <row r="266" spans="1:6" ht="38.25" outlineLevel="2" x14ac:dyDescent="0.25">
      <c r="A266" s="78" t="s">
        <v>904</v>
      </c>
      <c r="B266" s="72" t="s">
        <v>1095</v>
      </c>
      <c r="C266" s="72" t="s">
        <v>258</v>
      </c>
      <c r="D266" s="73">
        <v>735.9</v>
      </c>
      <c r="E266" s="73">
        <v>735.9</v>
      </c>
      <c r="F266" s="79">
        <v>1</v>
      </c>
    </row>
    <row r="267" spans="1:6" ht="38.25" outlineLevel="3" x14ac:dyDescent="0.25">
      <c r="A267" s="78" t="s">
        <v>904</v>
      </c>
      <c r="B267" s="72" t="s">
        <v>905</v>
      </c>
      <c r="C267" s="72" t="s">
        <v>258</v>
      </c>
      <c r="D267" s="73">
        <v>735.9</v>
      </c>
      <c r="E267" s="73">
        <v>735.9</v>
      </c>
      <c r="F267" s="79">
        <v>1</v>
      </c>
    </row>
    <row r="268" spans="1:6" ht="25.5" outlineLevel="4" x14ac:dyDescent="0.25">
      <c r="A268" s="78" t="s">
        <v>539</v>
      </c>
      <c r="B268" s="72" t="s">
        <v>905</v>
      </c>
      <c r="C268" s="72" t="s">
        <v>540</v>
      </c>
      <c r="D268" s="73">
        <v>530.4</v>
      </c>
      <c r="E268" s="73">
        <v>530.4</v>
      </c>
      <c r="F268" s="79">
        <v>1</v>
      </c>
    </row>
    <row r="269" spans="1:6" ht="51" outlineLevel="4" x14ac:dyDescent="0.25">
      <c r="A269" s="78" t="s">
        <v>541</v>
      </c>
      <c r="B269" s="72" t="s">
        <v>905</v>
      </c>
      <c r="C269" s="72" t="s">
        <v>542</v>
      </c>
      <c r="D269" s="73">
        <v>160.19999999999999</v>
      </c>
      <c r="E269" s="73">
        <v>160.19999999999999</v>
      </c>
      <c r="F269" s="79">
        <v>1</v>
      </c>
    </row>
    <row r="270" spans="1:6" ht="25.5" outlineLevel="4" x14ac:dyDescent="0.25">
      <c r="A270" s="78" t="s">
        <v>503</v>
      </c>
      <c r="B270" s="72" t="s">
        <v>905</v>
      </c>
      <c r="C270" s="72" t="s">
        <v>504</v>
      </c>
      <c r="D270" s="73">
        <v>0</v>
      </c>
      <c r="E270" s="73">
        <v>0</v>
      </c>
      <c r="F270" s="79">
        <v>0</v>
      </c>
    </row>
    <row r="271" spans="1:6" ht="51" outlineLevel="4" x14ac:dyDescent="0.25">
      <c r="A271" s="78" t="s">
        <v>505</v>
      </c>
      <c r="B271" s="72" t="s">
        <v>905</v>
      </c>
      <c r="C271" s="72" t="s">
        <v>506</v>
      </c>
      <c r="D271" s="73">
        <v>0</v>
      </c>
      <c r="E271" s="73">
        <v>0</v>
      </c>
      <c r="F271" s="79">
        <v>0</v>
      </c>
    </row>
    <row r="272" spans="1:6" ht="38.25" outlineLevel="4" x14ac:dyDescent="0.25">
      <c r="A272" s="78" t="s">
        <v>440</v>
      </c>
      <c r="B272" s="72" t="s">
        <v>905</v>
      </c>
      <c r="C272" s="72" t="s">
        <v>441</v>
      </c>
      <c r="D272" s="73">
        <v>45.3</v>
      </c>
      <c r="E272" s="73">
        <v>45.3</v>
      </c>
      <c r="F272" s="79">
        <v>1</v>
      </c>
    </row>
    <row r="273" spans="1:6" ht="38.25" x14ac:dyDescent="0.25">
      <c r="A273" s="91" t="s">
        <v>1096</v>
      </c>
      <c r="B273" s="70" t="s">
        <v>1097</v>
      </c>
      <c r="C273" s="70" t="s">
        <v>258</v>
      </c>
      <c r="D273" s="71">
        <v>305.21183000000002</v>
      </c>
      <c r="E273" s="71">
        <v>302.84636999999998</v>
      </c>
      <c r="F273" s="92">
        <v>0.99224977616365662</v>
      </c>
    </row>
    <row r="274" spans="1:6" ht="38.25" outlineLevel="2" x14ac:dyDescent="0.25">
      <c r="A274" s="78" t="s">
        <v>1098</v>
      </c>
      <c r="B274" s="72" t="s">
        <v>1099</v>
      </c>
      <c r="C274" s="72" t="s">
        <v>258</v>
      </c>
      <c r="D274" s="73">
        <v>166.29183</v>
      </c>
      <c r="E274" s="73">
        <v>166.29183</v>
      </c>
      <c r="F274" s="79">
        <v>1</v>
      </c>
    </row>
    <row r="275" spans="1:6" ht="25.5" outlineLevel="3" x14ac:dyDescent="0.25">
      <c r="A275" s="78" t="s">
        <v>960</v>
      </c>
      <c r="B275" s="72" t="s">
        <v>961</v>
      </c>
      <c r="C275" s="72" t="s">
        <v>258</v>
      </c>
      <c r="D275" s="73">
        <v>166.29183</v>
      </c>
      <c r="E275" s="73">
        <v>166.29183</v>
      </c>
      <c r="F275" s="79">
        <v>1</v>
      </c>
    </row>
    <row r="276" spans="1:6" ht="38.25" outlineLevel="4" x14ac:dyDescent="0.25">
      <c r="A276" s="78" t="s">
        <v>531</v>
      </c>
      <c r="B276" s="72" t="s">
        <v>961</v>
      </c>
      <c r="C276" s="72" t="s">
        <v>532</v>
      </c>
      <c r="D276" s="73">
        <v>166.29183</v>
      </c>
      <c r="E276" s="73">
        <v>166.29183</v>
      </c>
      <c r="F276" s="79">
        <v>1</v>
      </c>
    </row>
    <row r="277" spans="1:6" outlineLevel="2" x14ac:dyDescent="0.25">
      <c r="A277" s="78" t="s">
        <v>1094</v>
      </c>
      <c r="B277" s="72" t="s">
        <v>1100</v>
      </c>
      <c r="C277" s="72" t="s">
        <v>258</v>
      </c>
      <c r="D277" s="73">
        <v>138.91999999999999</v>
      </c>
      <c r="E277" s="73">
        <v>136.55454</v>
      </c>
      <c r="F277" s="79">
        <v>0.98297250215951626</v>
      </c>
    </row>
    <row r="278" spans="1:6" ht="38.25" outlineLevel="3" x14ac:dyDescent="0.25">
      <c r="A278" s="78" t="s">
        <v>601</v>
      </c>
      <c r="B278" s="72" t="s">
        <v>602</v>
      </c>
      <c r="C278" s="72" t="s">
        <v>258</v>
      </c>
      <c r="D278" s="73">
        <v>138.91999999999999</v>
      </c>
      <c r="E278" s="73">
        <v>136.55454</v>
      </c>
      <c r="F278" s="79">
        <v>0.98297250215951626</v>
      </c>
    </row>
    <row r="279" spans="1:6" ht="38.25" outlineLevel="4" x14ac:dyDescent="0.25">
      <c r="A279" s="78" t="s">
        <v>603</v>
      </c>
      <c r="B279" s="72" t="s">
        <v>602</v>
      </c>
      <c r="C279" s="72" t="s">
        <v>604</v>
      </c>
      <c r="D279" s="73">
        <v>138.91999999999999</v>
      </c>
      <c r="E279" s="73">
        <v>136.55454</v>
      </c>
      <c r="F279" s="79">
        <v>0.98297250215951626</v>
      </c>
    </row>
    <row r="280" spans="1:6" ht="38.25" x14ac:dyDescent="0.25">
      <c r="A280" s="91" t="s">
        <v>1101</v>
      </c>
      <c r="B280" s="70" t="s">
        <v>1102</v>
      </c>
      <c r="C280" s="70" t="s">
        <v>258</v>
      </c>
      <c r="D280" s="71">
        <v>4795.4229999999998</v>
      </c>
      <c r="E280" s="71">
        <v>4204.0056100000002</v>
      </c>
      <c r="F280" s="92">
        <v>0.87667044387950765</v>
      </c>
    </row>
    <row r="281" spans="1:6" ht="38.25" outlineLevel="2" x14ac:dyDescent="0.25">
      <c r="A281" s="78" t="s">
        <v>1103</v>
      </c>
      <c r="B281" s="72" t="s">
        <v>1104</v>
      </c>
      <c r="C281" s="72" t="s">
        <v>258</v>
      </c>
      <c r="D281" s="73">
        <v>420.99</v>
      </c>
      <c r="E281" s="73">
        <v>333.99759999999998</v>
      </c>
      <c r="F281" s="79">
        <v>0.79336231264400581</v>
      </c>
    </row>
    <row r="282" spans="1:6" ht="25.5" outlineLevel="3" x14ac:dyDescent="0.25">
      <c r="A282" s="78" t="s">
        <v>730</v>
      </c>
      <c r="B282" s="72" t="s">
        <v>731</v>
      </c>
      <c r="C282" s="72" t="s">
        <v>258</v>
      </c>
      <c r="D282" s="73">
        <v>420.99</v>
      </c>
      <c r="E282" s="73">
        <v>333.99759999999998</v>
      </c>
      <c r="F282" s="79">
        <v>0.79336231264400581</v>
      </c>
    </row>
    <row r="283" spans="1:6" ht="25.5" outlineLevel="4" x14ac:dyDescent="0.25">
      <c r="A283" s="78" t="s">
        <v>497</v>
      </c>
      <c r="B283" s="72" t="s">
        <v>731</v>
      </c>
      <c r="C283" s="72" t="s">
        <v>498</v>
      </c>
      <c r="D283" s="73">
        <v>420.99</v>
      </c>
      <c r="E283" s="73">
        <v>333.99759999999998</v>
      </c>
      <c r="F283" s="79">
        <v>0.79336231264400581</v>
      </c>
    </row>
    <row r="284" spans="1:6" ht="25.5" outlineLevel="2" x14ac:dyDescent="0.25">
      <c r="A284" s="78" t="s">
        <v>1105</v>
      </c>
      <c r="B284" s="72" t="s">
        <v>1106</v>
      </c>
      <c r="C284" s="72" t="s">
        <v>258</v>
      </c>
      <c r="D284" s="73">
        <v>2859.433</v>
      </c>
      <c r="E284" s="73">
        <v>2530.00801</v>
      </c>
      <c r="F284" s="79">
        <v>0.88479359719217066</v>
      </c>
    </row>
    <row r="285" spans="1:6" ht="38.25" outlineLevel="3" x14ac:dyDescent="0.25">
      <c r="A285" s="78" t="s">
        <v>732</v>
      </c>
      <c r="B285" s="72" t="s">
        <v>733</v>
      </c>
      <c r="C285" s="72" t="s">
        <v>258</v>
      </c>
      <c r="D285" s="73">
        <v>1957.2</v>
      </c>
      <c r="E285" s="73">
        <v>1898.37436</v>
      </c>
      <c r="F285" s="79">
        <v>0.96994398119762926</v>
      </c>
    </row>
    <row r="286" spans="1:6" ht="63.75" outlineLevel="4" x14ac:dyDescent="0.25">
      <c r="A286" s="78" t="s">
        <v>734</v>
      </c>
      <c r="B286" s="72" t="s">
        <v>733</v>
      </c>
      <c r="C286" s="72" t="s">
        <v>735</v>
      </c>
      <c r="D286" s="73">
        <v>1957.2</v>
      </c>
      <c r="E286" s="73">
        <v>1898.37436</v>
      </c>
      <c r="F286" s="79">
        <v>0.96994398119762926</v>
      </c>
    </row>
    <row r="287" spans="1:6" ht="25.5" outlineLevel="3" x14ac:dyDescent="0.25">
      <c r="A287" s="78" t="s">
        <v>736</v>
      </c>
      <c r="B287" s="72" t="s">
        <v>737</v>
      </c>
      <c r="C287" s="72" t="s">
        <v>258</v>
      </c>
      <c r="D287" s="73">
        <v>168</v>
      </c>
      <c r="E287" s="73">
        <v>167.22</v>
      </c>
      <c r="F287" s="79">
        <v>0.99535714285714283</v>
      </c>
    </row>
    <row r="288" spans="1:6" ht="25.5" outlineLevel="4" x14ac:dyDescent="0.25">
      <c r="A288" s="78" t="s">
        <v>497</v>
      </c>
      <c r="B288" s="72" t="s">
        <v>737</v>
      </c>
      <c r="C288" s="72" t="s">
        <v>498</v>
      </c>
      <c r="D288" s="73">
        <v>168</v>
      </c>
      <c r="E288" s="73">
        <v>167.22</v>
      </c>
      <c r="F288" s="79">
        <v>0.99535714285714283</v>
      </c>
    </row>
    <row r="289" spans="1:6" ht="38.25" outlineLevel="3" x14ac:dyDescent="0.25">
      <c r="A289" s="78" t="s">
        <v>738</v>
      </c>
      <c r="B289" s="72" t="s">
        <v>739</v>
      </c>
      <c r="C289" s="72" t="s">
        <v>258</v>
      </c>
      <c r="D289" s="73">
        <v>734.23299999999995</v>
      </c>
      <c r="E289" s="73">
        <v>464.41365000000002</v>
      </c>
      <c r="F289" s="79">
        <v>0.63251535956569649</v>
      </c>
    </row>
    <row r="290" spans="1:6" ht="25.5" outlineLevel="4" x14ac:dyDescent="0.25">
      <c r="A290" s="78" t="s">
        <v>497</v>
      </c>
      <c r="B290" s="72" t="s">
        <v>739</v>
      </c>
      <c r="C290" s="72" t="s">
        <v>498</v>
      </c>
      <c r="D290" s="73">
        <v>734.23299999999995</v>
      </c>
      <c r="E290" s="73">
        <v>464.41365000000002</v>
      </c>
      <c r="F290" s="79">
        <v>0.63251535956569649</v>
      </c>
    </row>
    <row r="291" spans="1:6" ht="51" outlineLevel="2" x14ac:dyDescent="0.25">
      <c r="A291" s="78" t="s">
        <v>1107</v>
      </c>
      <c r="B291" s="72" t="s">
        <v>1108</v>
      </c>
      <c r="C291" s="72" t="s">
        <v>258</v>
      </c>
      <c r="D291" s="73">
        <v>1515</v>
      </c>
      <c r="E291" s="73">
        <v>1340</v>
      </c>
      <c r="F291" s="79">
        <v>0.88448844884488453</v>
      </c>
    </row>
    <row r="292" spans="1:6" ht="63.75" outlineLevel="3" x14ac:dyDescent="0.25">
      <c r="A292" s="78" t="s">
        <v>744</v>
      </c>
      <c r="B292" s="72" t="s">
        <v>745</v>
      </c>
      <c r="C292" s="72" t="s">
        <v>258</v>
      </c>
      <c r="D292" s="73">
        <v>374.33976000000001</v>
      </c>
      <c r="E292" s="73">
        <v>374.33976000000001</v>
      </c>
      <c r="F292" s="79">
        <v>1</v>
      </c>
    </row>
    <row r="293" spans="1:6" ht="25.5" outlineLevel="4" x14ac:dyDescent="0.25">
      <c r="A293" s="78" t="s">
        <v>497</v>
      </c>
      <c r="B293" s="72" t="s">
        <v>745</v>
      </c>
      <c r="C293" s="72" t="s">
        <v>498</v>
      </c>
      <c r="D293" s="73">
        <v>374.33976000000001</v>
      </c>
      <c r="E293" s="73">
        <v>374.33976000000001</v>
      </c>
      <c r="F293" s="79">
        <v>1</v>
      </c>
    </row>
    <row r="294" spans="1:6" ht="63.75" outlineLevel="3" x14ac:dyDescent="0.25">
      <c r="A294" s="78" t="s">
        <v>746</v>
      </c>
      <c r="B294" s="72" t="s">
        <v>747</v>
      </c>
      <c r="C294" s="72" t="s">
        <v>258</v>
      </c>
      <c r="D294" s="73">
        <v>800.66024000000004</v>
      </c>
      <c r="E294" s="73">
        <v>800.66024000000004</v>
      </c>
      <c r="F294" s="79">
        <v>1</v>
      </c>
    </row>
    <row r="295" spans="1:6" ht="25.5" outlineLevel="4" x14ac:dyDescent="0.25">
      <c r="A295" s="78" t="s">
        <v>497</v>
      </c>
      <c r="B295" s="72" t="s">
        <v>747</v>
      </c>
      <c r="C295" s="72" t="s">
        <v>498</v>
      </c>
      <c r="D295" s="73">
        <v>800.66024000000004</v>
      </c>
      <c r="E295" s="73">
        <v>800.66024000000004</v>
      </c>
      <c r="F295" s="79">
        <v>1</v>
      </c>
    </row>
    <row r="296" spans="1:6" ht="51" outlineLevel="3" x14ac:dyDescent="0.25">
      <c r="A296" s="78" t="s">
        <v>740</v>
      </c>
      <c r="B296" s="72" t="s">
        <v>741</v>
      </c>
      <c r="C296" s="72" t="s">
        <v>258</v>
      </c>
      <c r="D296" s="73">
        <v>150</v>
      </c>
      <c r="E296" s="73">
        <v>150</v>
      </c>
      <c r="F296" s="79">
        <v>1</v>
      </c>
    </row>
    <row r="297" spans="1:6" ht="25.5" outlineLevel="4" x14ac:dyDescent="0.25">
      <c r="A297" s="78" t="s">
        <v>497</v>
      </c>
      <c r="B297" s="72" t="s">
        <v>741</v>
      </c>
      <c r="C297" s="72" t="s">
        <v>498</v>
      </c>
      <c r="D297" s="73">
        <v>150</v>
      </c>
      <c r="E297" s="73">
        <v>150</v>
      </c>
      <c r="F297" s="79">
        <v>1</v>
      </c>
    </row>
    <row r="298" spans="1:6" ht="25.5" outlineLevel="3" x14ac:dyDescent="0.25">
      <c r="A298" s="78" t="s">
        <v>742</v>
      </c>
      <c r="B298" s="72" t="s">
        <v>743</v>
      </c>
      <c r="C298" s="72" t="s">
        <v>258</v>
      </c>
      <c r="D298" s="73">
        <v>190</v>
      </c>
      <c r="E298" s="73">
        <v>15</v>
      </c>
      <c r="F298" s="79">
        <v>7.8947368421052627E-2</v>
      </c>
    </row>
    <row r="299" spans="1:6" ht="25.5" outlineLevel="4" x14ac:dyDescent="0.25">
      <c r="A299" s="78" t="s">
        <v>497</v>
      </c>
      <c r="B299" s="72" t="s">
        <v>743</v>
      </c>
      <c r="C299" s="72" t="s">
        <v>498</v>
      </c>
      <c r="D299" s="73">
        <v>190</v>
      </c>
      <c r="E299" s="73">
        <v>15</v>
      </c>
      <c r="F299" s="79">
        <v>7.8947368421052627E-2</v>
      </c>
    </row>
    <row r="300" spans="1:6" ht="38.25" x14ac:dyDescent="0.25">
      <c r="A300" s="91" t="s">
        <v>1109</v>
      </c>
      <c r="B300" s="70" t="s">
        <v>1110</v>
      </c>
      <c r="C300" s="70" t="s">
        <v>258</v>
      </c>
      <c r="D300" s="71">
        <v>19576.665000000001</v>
      </c>
      <c r="E300" s="71">
        <v>18536.798030000002</v>
      </c>
      <c r="F300" s="92">
        <v>0.94688232290842189</v>
      </c>
    </row>
    <row r="301" spans="1:6" ht="25.5" outlineLevel="2" x14ac:dyDescent="0.25">
      <c r="A301" s="78" t="s">
        <v>1111</v>
      </c>
      <c r="B301" s="72" t="s">
        <v>1112</v>
      </c>
      <c r="C301" s="72" t="s">
        <v>258</v>
      </c>
      <c r="D301" s="73">
        <v>7649.665</v>
      </c>
      <c r="E301" s="73">
        <v>7420.8854700000002</v>
      </c>
      <c r="F301" s="79">
        <v>0.97009286942630824</v>
      </c>
    </row>
    <row r="302" spans="1:6" ht="38.25" outlineLevel="3" x14ac:dyDescent="0.25">
      <c r="A302" s="78" t="s">
        <v>517</v>
      </c>
      <c r="B302" s="72" t="s">
        <v>724</v>
      </c>
      <c r="C302" s="72" t="s">
        <v>258</v>
      </c>
      <c r="D302" s="73">
        <v>7614.165</v>
      </c>
      <c r="E302" s="73">
        <v>7385.3854700000002</v>
      </c>
      <c r="F302" s="79">
        <v>0.96995343153188829</v>
      </c>
    </row>
    <row r="303" spans="1:6" ht="25.5" outlineLevel="4" x14ac:dyDescent="0.25">
      <c r="A303" s="78" t="s">
        <v>503</v>
      </c>
      <c r="B303" s="72" t="s">
        <v>724</v>
      </c>
      <c r="C303" s="72" t="s">
        <v>504</v>
      </c>
      <c r="D303" s="73">
        <v>5458.45</v>
      </c>
      <c r="E303" s="73">
        <v>5303.4325699999999</v>
      </c>
      <c r="F303" s="79">
        <v>0.97160046716558734</v>
      </c>
    </row>
    <row r="304" spans="1:6" ht="38.25" outlineLevel="4" x14ac:dyDescent="0.25">
      <c r="A304" s="78" t="s">
        <v>515</v>
      </c>
      <c r="B304" s="72" t="s">
        <v>724</v>
      </c>
      <c r="C304" s="72" t="s">
        <v>516</v>
      </c>
      <c r="D304" s="73">
        <v>14.845000000000001</v>
      </c>
      <c r="E304" s="73">
        <v>14.845000000000001</v>
      </c>
      <c r="F304" s="79">
        <v>1</v>
      </c>
    </row>
    <row r="305" spans="1:6" ht="51" outlineLevel="4" x14ac:dyDescent="0.25">
      <c r="A305" s="78" t="s">
        <v>505</v>
      </c>
      <c r="B305" s="72" t="s">
        <v>724</v>
      </c>
      <c r="C305" s="72" t="s">
        <v>506</v>
      </c>
      <c r="D305" s="73">
        <v>1746.865</v>
      </c>
      <c r="E305" s="73">
        <v>1687.6367</v>
      </c>
      <c r="F305" s="79">
        <v>0.96609451789348344</v>
      </c>
    </row>
    <row r="306" spans="1:6" ht="38.25" outlineLevel="4" x14ac:dyDescent="0.25">
      <c r="A306" s="78" t="s">
        <v>440</v>
      </c>
      <c r="B306" s="72" t="s">
        <v>724</v>
      </c>
      <c r="C306" s="72" t="s">
        <v>441</v>
      </c>
      <c r="D306" s="73">
        <v>374.19117</v>
      </c>
      <c r="E306" s="73">
        <v>360.1472</v>
      </c>
      <c r="F306" s="79">
        <v>0.96246846231032124</v>
      </c>
    </row>
    <row r="307" spans="1:6" outlineLevel="4" x14ac:dyDescent="0.25">
      <c r="A307" s="78" t="s">
        <v>519</v>
      </c>
      <c r="B307" s="72" t="s">
        <v>724</v>
      </c>
      <c r="C307" s="72" t="s">
        <v>520</v>
      </c>
      <c r="D307" s="73">
        <v>19.813829999999999</v>
      </c>
      <c r="E307" s="73">
        <v>19.324000000000002</v>
      </c>
      <c r="F307" s="79">
        <v>0.97527837878895696</v>
      </c>
    </row>
    <row r="308" spans="1:6" ht="38.25" outlineLevel="3" x14ac:dyDescent="0.25">
      <c r="A308" s="78" t="s">
        <v>725</v>
      </c>
      <c r="B308" s="72" t="s">
        <v>726</v>
      </c>
      <c r="C308" s="72" t="s">
        <v>258</v>
      </c>
      <c r="D308" s="73">
        <v>35.5</v>
      </c>
      <c r="E308" s="73">
        <v>35.5</v>
      </c>
      <c r="F308" s="79">
        <v>1</v>
      </c>
    </row>
    <row r="309" spans="1:6" ht="38.25" outlineLevel="4" x14ac:dyDescent="0.25">
      <c r="A309" s="78" t="s">
        <v>440</v>
      </c>
      <c r="B309" s="72" t="s">
        <v>726</v>
      </c>
      <c r="C309" s="72" t="s">
        <v>441</v>
      </c>
      <c r="D309" s="73">
        <v>35.5</v>
      </c>
      <c r="E309" s="73">
        <v>35.5</v>
      </c>
      <c r="F309" s="79">
        <v>1</v>
      </c>
    </row>
    <row r="310" spans="1:6" outlineLevel="2" x14ac:dyDescent="0.25">
      <c r="A310" s="78" t="s">
        <v>1113</v>
      </c>
      <c r="B310" s="72" t="s">
        <v>1114</v>
      </c>
      <c r="C310" s="72" t="s">
        <v>258</v>
      </c>
      <c r="D310" s="73">
        <v>4000</v>
      </c>
      <c r="E310" s="73">
        <v>4000</v>
      </c>
      <c r="F310" s="79">
        <v>1</v>
      </c>
    </row>
    <row r="311" spans="1:6" ht="63.75" outlineLevel="3" x14ac:dyDescent="0.25">
      <c r="A311" s="78" t="s">
        <v>870</v>
      </c>
      <c r="B311" s="72" t="s">
        <v>871</v>
      </c>
      <c r="C311" s="72" t="s">
        <v>258</v>
      </c>
      <c r="D311" s="73">
        <v>1000</v>
      </c>
      <c r="E311" s="73">
        <v>1000</v>
      </c>
      <c r="F311" s="79">
        <v>1</v>
      </c>
    </row>
    <row r="312" spans="1:6" outlineLevel="4" x14ac:dyDescent="0.25">
      <c r="A312" s="78" t="s">
        <v>866</v>
      </c>
      <c r="B312" s="72" t="s">
        <v>871</v>
      </c>
      <c r="C312" s="72" t="s">
        <v>867</v>
      </c>
      <c r="D312" s="73">
        <v>1000</v>
      </c>
      <c r="E312" s="73">
        <v>1000</v>
      </c>
      <c r="F312" s="79">
        <v>1</v>
      </c>
    </row>
    <row r="313" spans="1:6" ht="63.75" outlineLevel="3" x14ac:dyDescent="0.25">
      <c r="A313" s="78" t="s">
        <v>872</v>
      </c>
      <c r="B313" s="72" t="s">
        <v>873</v>
      </c>
      <c r="C313" s="72" t="s">
        <v>258</v>
      </c>
      <c r="D313" s="73">
        <v>0</v>
      </c>
      <c r="E313" s="73">
        <v>0</v>
      </c>
      <c r="F313" s="79">
        <v>0</v>
      </c>
    </row>
    <row r="314" spans="1:6" outlineLevel="4" x14ac:dyDescent="0.25">
      <c r="A314" s="78" t="s">
        <v>866</v>
      </c>
      <c r="B314" s="72" t="s">
        <v>873</v>
      </c>
      <c r="C314" s="72" t="s">
        <v>867</v>
      </c>
      <c r="D314" s="73">
        <v>0</v>
      </c>
      <c r="E314" s="73">
        <v>0</v>
      </c>
      <c r="F314" s="79">
        <v>0</v>
      </c>
    </row>
    <row r="315" spans="1:6" ht="51" outlineLevel="3" x14ac:dyDescent="0.25">
      <c r="A315" s="78" t="s">
        <v>862</v>
      </c>
      <c r="B315" s="72" t="s">
        <v>863</v>
      </c>
      <c r="C315" s="72" t="s">
        <v>258</v>
      </c>
      <c r="D315" s="73">
        <v>3000</v>
      </c>
      <c r="E315" s="73">
        <v>3000</v>
      </c>
      <c r="F315" s="79">
        <v>1</v>
      </c>
    </row>
    <row r="316" spans="1:6" outlineLevel="4" x14ac:dyDescent="0.25">
      <c r="A316" s="78" t="s">
        <v>864</v>
      </c>
      <c r="B316" s="72" t="s">
        <v>863</v>
      </c>
      <c r="C316" s="72" t="s">
        <v>865</v>
      </c>
      <c r="D316" s="73">
        <v>3000</v>
      </c>
      <c r="E316" s="73">
        <v>3000</v>
      </c>
      <c r="F316" s="79">
        <v>1</v>
      </c>
    </row>
    <row r="317" spans="1:6" outlineLevel="4" x14ac:dyDescent="0.25">
      <c r="A317" s="78" t="s">
        <v>866</v>
      </c>
      <c r="B317" s="72" t="s">
        <v>863</v>
      </c>
      <c r="C317" s="72" t="s">
        <v>867</v>
      </c>
      <c r="D317" s="73">
        <v>0</v>
      </c>
      <c r="E317" s="73">
        <v>0</v>
      </c>
      <c r="F317" s="79">
        <v>0</v>
      </c>
    </row>
    <row r="318" spans="1:6" ht="25.5" outlineLevel="1" x14ac:dyDescent="0.25">
      <c r="A318" s="78" t="s">
        <v>1115</v>
      </c>
      <c r="B318" s="72" t="s">
        <v>1116</v>
      </c>
      <c r="C318" s="72" t="s">
        <v>258</v>
      </c>
      <c r="D318" s="73">
        <v>135</v>
      </c>
      <c r="E318" s="73">
        <v>134.75</v>
      </c>
      <c r="F318" s="79">
        <v>0.99814814814814812</v>
      </c>
    </row>
    <row r="319" spans="1:6" ht="25.5" outlineLevel="2" x14ac:dyDescent="0.25">
      <c r="A319" s="78" t="s">
        <v>1117</v>
      </c>
      <c r="B319" s="72" t="s">
        <v>1118</v>
      </c>
      <c r="C319" s="72" t="s">
        <v>258</v>
      </c>
      <c r="D319" s="73">
        <v>135</v>
      </c>
      <c r="E319" s="73">
        <v>134.75</v>
      </c>
      <c r="F319" s="79">
        <v>0.99814814814814812</v>
      </c>
    </row>
    <row r="320" spans="1:6" ht="38.25" outlineLevel="3" x14ac:dyDescent="0.25">
      <c r="A320" s="78" t="s">
        <v>517</v>
      </c>
      <c r="B320" s="72" t="s">
        <v>727</v>
      </c>
      <c r="C320" s="72" t="s">
        <v>258</v>
      </c>
      <c r="D320" s="73">
        <v>135</v>
      </c>
      <c r="E320" s="73">
        <v>134.75</v>
      </c>
      <c r="F320" s="79">
        <v>0.99814814814814812</v>
      </c>
    </row>
    <row r="321" spans="1:6" ht="38.25" outlineLevel="4" x14ac:dyDescent="0.25">
      <c r="A321" s="78" t="s">
        <v>440</v>
      </c>
      <c r="B321" s="72" t="s">
        <v>727</v>
      </c>
      <c r="C321" s="72" t="s">
        <v>441</v>
      </c>
      <c r="D321" s="73">
        <v>135</v>
      </c>
      <c r="E321" s="73">
        <v>134.75</v>
      </c>
      <c r="F321" s="79">
        <v>0.99814814814814812</v>
      </c>
    </row>
    <row r="322" spans="1:6" ht="25.5" outlineLevel="1" x14ac:dyDescent="0.25">
      <c r="A322" s="78" t="s">
        <v>1119</v>
      </c>
      <c r="B322" s="72" t="s">
        <v>1120</v>
      </c>
      <c r="C322" s="72" t="s">
        <v>258</v>
      </c>
      <c r="D322" s="73">
        <v>3066</v>
      </c>
      <c r="E322" s="73">
        <v>2986.6625600000002</v>
      </c>
      <c r="F322" s="79">
        <v>0.97412347031963475</v>
      </c>
    </row>
    <row r="323" spans="1:6" ht="51" outlineLevel="2" x14ac:dyDescent="0.25">
      <c r="A323" s="78" t="s">
        <v>1121</v>
      </c>
      <c r="B323" s="72" t="s">
        <v>1122</v>
      </c>
      <c r="C323" s="72" t="s">
        <v>258</v>
      </c>
      <c r="D323" s="73">
        <v>3066</v>
      </c>
      <c r="E323" s="73">
        <v>2986.6625600000002</v>
      </c>
      <c r="F323" s="79">
        <v>0.97412347031963475</v>
      </c>
    </row>
    <row r="324" spans="1:6" ht="25.5" outlineLevel="3" x14ac:dyDescent="0.25">
      <c r="A324" s="78" t="s">
        <v>848</v>
      </c>
      <c r="B324" s="72" t="s">
        <v>849</v>
      </c>
      <c r="C324" s="72" t="s">
        <v>258</v>
      </c>
      <c r="D324" s="73">
        <v>3066</v>
      </c>
      <c r="E324" s="73">
        <v>2986.6625600000002</v>
      </c>
      <c r="F324" s="79">
        <v>0.97412347031963475</v>
      </c>
    </row>
    <row r="325" spans="1:6" outlineLevel="4" x14ac:dyDescent="0.25">
      <c r="A325" s="78" t="s">
        <v>850</v>
      </c>
      <c r="B325" s="72" t="s">
        <v>849</v>
      </c>
      <c r="C325" s="72" t="s">
        <v>851</v>
      </c>
      <c r="D325" s="73">
        <v>3066</v>
      </c>
      <c r="E325" s="73">
        <v>2986.6625600000002</v>
      </c>
      <c r="F325" s="79">
        <v>0.97412347031963475</v>
      </c>
    </row>
    <row r="326" spans="1:6" ht="25.5" outlineLevel="1" x14ac:dyDescent="0.25">
      <c r="A326" s="78" t="s">
        <v>1123</v>
      </c>
      <c r="B326" s="72" t="s">
        <v>1124</v>
      </c>
      <c r="C326" s="72" t="s">
        <v>258</v>
      </c>
      <c r="D326" s="73">
        <v>4726</v>
      </c>
      <c r="E326" s="73">
        <v>3994.5</v>
      </c>
      <c r="F326" s="79">
        <v>0.84521794329242483</v>
      </c>
    </row>
    <row r="327" spans="1:6" ht="38.25" outlineLevel="2" x14ac:dyDescent="0.25">
      <c r="A327" s="78" t="s">
        <v>1125</v>
      </c>
      <c r="B327" s="72" t="s">
        <v>1126</v>
      </c>
      <c r="C327" s="72" t="s">
        <v>258</v>
      </c>
      <c r="D327" s="73">
        <v>4726</v>
      </c>
      <c r="E327" s="73">
        <v>3994.5</v>
      </c>
      <c r="F327" s="79">
        <v>0.84521794329242483</v>
      </c>
    </row>
    <row r="328" spans="1:6" ht="25.5" outlineLevel="3" x14ac:dyDescent="0.25">
      <c r="A328" s="78" t="s">
        <v>856</v>
      </c>
      <c r="B328" s="72" t="s">
        <v>857</v>
      </c>
      <c r="C328" s="72" t="s">
        <v>258</v>
      </c>
      <c r="D328" s="73">
        <v>4726</v>
      </c>
      <c r="E328" s="73">
        <v>3994.5</v>
      </c>
      <c r="F328" s="79">
        <v>0.84521794329242483</v>
      </c>
    </row>
    <row r="329" spans="1:6" ht="25.5" outlineLevel="4" x14ac:dyDescent="0.25">
      <c r="A329" s="78" t="s">
        <v>858</v>
      </c>
      <c r="B329" s="72" t="s">
        <v>857</v>
      </c>
      <c r="C329" s="72" t="s">
        <v>859</v>
      </c>
      <c r="D329" s="73">
        <v>4726</v>
      </c>
      <c r="E329" s="73">
        <v>3994.5</v>
      </c>
      <c r="F329" s="79">
        <v>0.84521794329242483</v>
      </c>
    </row>
    <row r="330" spans="1:6" ht="38.25" x14ac:dyDescent="0.25">
      <c r="A330" s="91" t="s">
        <v>1127</v>
      </c>
      <c r="B330" s="70" t="s">
        <v>1128</v>
      </c>
      <c r="C330" s="70" t="s">
        <v>258</v>
      </c>
      <c r="D330" s="71">
        <v>53723.884299999998</v>
      </c>
      <c r="E330" s="71">
        <v>52142.087240000001</v>
      </c>
      <c r="F330" s="92">
        <v>0.97055691187243509</v>
      </c>
    </row>
    <row r="331" spans="1:6" ht="38.25" outlineLevel="2" x14ac:dyDescent="0.25">
      <c r="A331" s="78" t="s">
        <v>1129</v>
      </c>
      <c r="B331" s="72" t="s">
        <v>1130</v>
      </c>
      <c r="C331" s="72" t="s">
        <v>258</v>
      </c>
      <c r="D331" s="73">
        <v>242</v>
      </c>
      <c r="E331" s="73">
        <v>58.4</v>
      </c>
      <c r="F331" s="79">
        <v>0.24132231404958679</v>
      </c>
    </row>
    <row r="332" spans="1:6" ht="38.25" outlineLevel="3" x14ac:dyDescent="0.25">
      <c r="A332" s="78" t="s">
        <v>725</v>
      </c>
      <c r="B332" s="72" t="s">
        <v>888</v>
      </c>
      <c r="C332" s="72" t="s">
        <v>258</v>
      </c>
      <c r="D332" s="73">
        <v>242</v>
      </c>
      <c r="E332" s="73">
        <v>58.4</v>
      </c>
      <c r="F332" s="79">
        <v>0.24132231404958679</v>
      </c>
    </row>
    <row r="333" spans="1:6" ht="38.25" outlineLevel="4" x14ac:dyDescent="0.25">
      <c r="A333" s="78" t="s">
        <v>440</v>
      </c>
      <c r="B333" s="72" t="s">
        <v>888</v>
      </c>
      <c r="C333" s="72" t="s">
        <v>441</v>
      </c>
      <c r="D333" s="73">
        <v>242</v>
      </c>
      <c r="E333" s="73">
        <v>58.4</v>
      </c>
      <c r="F333" s="79">
        <v>0.24132231404958679</v>
      </c>
    </row>
    <row r="334" spans="1:6" ht="38.25" outlineLevel="2" x14ac:dyDescent="0.25">
      <c r="A334" s="78" t="s">
        <v>1131</v>
      </c>
      <c r="B334" s="72" t="s">
        <v>1132</v>
      </c>
      <c r="C334" s="72" t="s">
        <v>258</v>
      </c>
      <c r="D334" s="73">
        <v>26812.471000000001</v>
      </c>
      <c r="E334" s="73">
        <v>25645.66707</v>
      </c>
      <c r="F334" s="79">
        <v>0.95648279004199199</v>
      </c>
    </row>
    <row r="335" spans="1:6" ht="89.25" outlineLevel="3" x14ac:dyDescent="0.25">
      <c r="A335" s="78" t="s">
        <v>889</v>
      </c>
      <c r="B335" s="72" t="s">
        <v>890</v>
      </c>
      <c r="C335" s="72" t="s">
        <v>258</v>
      </c>
      <c r="D335" s="73">
        <v>667</v>
      </c>
      <c r="E335" s="73">
        <v>667</v>
      </c>
      <c r="F335" s="79">
        <v>1</v>
      </c>
    </row>
    <row r="336" spans="1:6" ht="25.5" outlineLevel="4" x14ac:dyDescent="0.25">
      <c r="A336" s="78" t="s">
        <v>539</v>
      </c>
      <c r="B336" s="72" t="s">
        <v>890</v>
      </c>
      <c r="C336" s="72" t="s">
        <v>540</v>
      </c>
      <c r="D336" s="73">
        <v>486.78800000000001</v>
      </c>
      <c r="E336" s="73">
        <v>486.78800000000001</v>
      </c>
      <c r="F336" s="79">
        <v>1</v>
      </c>
    </row>
    <row r="337" spans="1:6" ht="38.25" outlineLevel="4" x14ac:dyDescent="0.25">
      <c r="A337" s="78" t="s">
        <v>689</v>
      </c>
      <c r="B337" s="72" t="s">
        <v>890</v>
      </c>
      <c r="C337" s="72" t="s">
        <v>690</v>
      </c>
      <c r="D337" s="73">
        <v>0.81499999999999995</v>
      </c>
      <c r="E337" s="73">
        <v>0.81499999999999995</v>
      </c>
      <c r="F337" s="79">
        <v>1</v>
      </c>
    </row>
    <row r="338" spans="1:6" ht="51" outlineLevel="4" x14ac:dyDescent="0.25">
      <c r="A338" s="78" t="s">
        <v>541</v>
      </c>
      <c r="B338" s="72" t="s">
        <v>890</v>
      </c>
      <c r="C338" s="72" t="s">
        <v>542</v>
      </c>
      <c r="D338" s="73">
        <v>143.21199999999999</v>
      </c>
      <c r="E338" s="73">
        <v>143.21199999999999</v>
      </c>
      <c r="F338" s="79">
        <v>1</v>
      </c>
    </row>
    <row r="339" spans="1:6" ht="25.5" outlineLevel="4" x14ac:dyDescent="0.25">
      <c r="A339" s="78" t="s">
        <v>503</v>
      </c>
      <c r="B339" s="72" t="s">
        <v>890</v>
      </c>
      <c r="C339" s="72" t="s">
        <v>504</v>
      </c>
      <c r="D339" s="73">
        <v>0</v>
      </c>
      <c r="E339" s="73">
        <v>0</v>
      </c>
      <c r="F339" s="79">
        <v>0</v>
      </c>
    </row>
    <row r="340" spans="1:6" ht="38.25" outlineLevel="4" x14ac:dyDescent="0.25">
      <c r="A340" s="78" t="s">
        <v>515</v>
      </c>
      <c r="B340" s="72" t="s">
        <v>890</v>
      </c>
      <c r="C340" s="72" t="s">
        <v>516</v>
      </c>
      <c r="D340" s="73">
        <v>0</v>
      </c>
      <c r="E340" s="73">
        <v>0</v>
      </c>
      <c r="F340" s="79">
        <v>0</v>
      </c>
    </row>
    <row r="341" spans="1:6" ht="51" outlineLevel="4" x14ac:dyDescent="0.25">
      <c r="A341" s="78" t="s">
        <v>505</v>
      </c>
      <c r="B341" s="72" t="s">
        <v>890</v>
      </c>
      <c r="C341" s="72" t="s">
        <v>506</v>
      </c>
      <c r="D341" s="73">
        <v>0</v>
      </c>
      <c r="E341" s="73">
        <v>0</v>
      </c>
      <c r="F341" s="79">
        <v>0</v>
      </c>
    </row>
    <row r="342" spans="1:6" ht="38.25" outlineLevel="4" x14ac:dyDescent="0.25">
      <c r="A342" s="78" t="s">
        <v>440</v>
      </c>
      <c r="B342" s="72" t="s">
        <v>890</v>
      </c>
      <c r="C342" s="72" t="s">
        <v>441</v>
      </c>
      <c r="D342" s="73">
        <v>36.185000000000002</v>
      </c>
      <c r="E342" s="73">
        <v>36.185000000000002</v>
      </c>
      <c r="F342" s="79">
        <v>1</v>
      </c>
    </row>
    <row r="343" spans="1:6" ht="38.25" outlineLevel="3" x14ac:dyDescent="0.25">
      <c r="A343" s="78" t="s">
        <v>881</v>
      </c>
      <c r="B343" s="72" t="s">
        <v>882</v>
      </c>
      <c r="C343" s="72" t="s">
        <v>258</v>
      </c>
      <c r="D343" s="73">
        <v>2268.06</v>
      </c>
      <c r="E343" s="73">
        <v>2268.06</v>
      </c>
      <c r="F343" s="79">
        <v>1</v>
      </c>
    </row>
    <row r="344" spans="1:6" ht="25.5" outlineLevel="4" x14ac:dyDescent="0.25">
      <c r="A344" s="78" t="s">
        <v>539</v>
      </c>
      <c r="B344" s="72" t="s">
        <v>882</v>
      </c>
      <c r="C344" s="72" t="s">
        <v>540</v>
      </c>
      <c r="D344" s="73">
        <v>1833.94814</v>
      </c>
      <c r="E344" s="73">
        <v>1833.94814</v>
      </c>
      <c r="F344" s="79">
        <v>1</v>
      </c>
    </row>
    <row r="345" spans="1:6" ht="51" outlineLevel="4" x14ac:dyDescent="0.25">
      <c r="A345" s="78" t="s">
        <v>541</v>
      </c>
      <c r="B345" s="72" t="s">
        <v>882</v>
      </c>
      <c r="C345" s="72" t="s">
        <v>542</v>
      </c>
      <c r="D345" s="73">
        <v>434.11185999999998</v>
      </c>
      <c r="E345" s="73">
        <v>434.11185999999998</v>
      </c>
      <c r="F345" s="79">
        <v>1</v>
      </c>
    </row>
    <row r="346" spans="1:6" ht="25.5" outlineLevel="4" x14ac:dyDescent="0.25">
      <c r="A346" s="78" t="s">
        <v>503</v>
      </c>
      <c r="B346" s="72" t="s">
        <v>882</v>
      </c>
      <c r="C346" s="72" t="s">
        <v>504</v>
      </c>
      <c r="D346" s="73">
        <v>0</v>
      </c>
      <c r="E346" s="73">
        <v>0</v>
      </c>
      <c r="F346" s="79">
        <v>0</v>
      </c>
    </row>
    <row r="347" spans="1:6" ht="51" outlineLevel="4" x14ac:dyDescent="0.25">
      <c r="A347" s="78" t="s">
        <v>505</v>
      </c>
      <c r="B347" s="72" t="s">
        <v>882</v>
      </c>
      <c r="C347" s="72" t="s">
        <v>506</v>
      </c>
      <c r="D347" s="73">
        <v>0</v>
      </c>
      <c r="E347" s="73">
        <v>0</v>
      </c>
      <c r="F347" s="79">
        <v>0</v>
      </c>
    </row>
    <row r="348" spans="1:6" ht="38.25" outlineLevel="3" x14ac:dyDescent="0.25">
      <c r="A348" s="78" t="s">
        <v>517</v>
      </c>
      <c r="B348" s="72" t="s">
        <v>883</v>
      </c>
      <c r="C348" s="72" t="s">
        <v>258</v>
      </c>
      <c r="D348" s="73">
        <v>23877.411</v>
      </c>
      <c r="E348" s="73">
        <v>22710.607069999998</v>
      </c>
      <c r="F348" s="79">
        <v>0.95113356594649223</v>
      </c>
    </row>
    <row r="349" spans="1:6" ht="25.5" outlineLevel="4" x14ac:dyDescent="0.25">
      <c r="A349" s="78" t="s">
        <v>539</v>
      </c>
      <c r="B349" s="72" t="s">
        <v>883</v>
      </c>
      <c r="C349" s="72" t="s">
        <v>540</v>
      </c>
      <c r="D349" s="73">
        <v>16722.909459999999</v>
      </c>
      <c r="E349" s="73">
        <v>15949.31415</v>
      </c>
      <c r="F349" s="79">
        <v>0.95374038758922997</v>
      </c>
    </row>
    <row r="350" spans="1:6" ht="38.25" outlineLevel="4" x14ac:dyDescent="0.25">
      <c r="A350" s="78" t="s">
        <v>689</v>
      </c>
      <c r="B350" s="72" t="s">
        <v>883</v>
      </c>
      <c r="C350" s="72" t="s">
        <v>690</v>
      </c>
      <c r="D350" s="73">
        <v>55.028309999999998</v>
      </c>
      <c r="E350" s="73">
        <v>55.028309999999998</v>
      </c>
      <c r="F350" s="79">
        <v>1</v>
      </c>
    </row>
    <row r="351" spans="1:6" ht="51" outlineLevel="4" x14ac:dyDescent="0.25">
      <c r="A351" s="78" t="s">
        <v>541</v>
      </c>
      <c r="B351" s="72" t="s">
        <v>883</v>
      </c>
      <c r="C351" s="72" t="s">
        <v>542</v>
      </c>
      <c r="D351" s="73">
        <v>5400.6708900000003</v>
      </c>
      <c r="E351" s="73">
        <v>5140.6428999999998</v>
      </c>
      <c r="F351" s="79">
        <v>0.95185265029174926</v>
      </c>
    </row>
    <row r="352" spans="1:6" ht="25.5" outlineLevel="4" x14ac:dyDescent="0.25">
      <c r="A352" s="78" t="s">
        <v>503</v>
      </c>
      <c r="B352" s="72" t="s">
        <v>883</v>
      </c>
      <c r="C352" s="72" t="s">
        <v>504</v>
      </c>
      <c r="D352" s="73">
        <v>0</v>
      </c>
      <c r="E352" s="73">
        <v>0</v>
      </c>
      <c r="F352" s="79">
        <v>0</v>
      </c>
    </row>
    <row r="353" spans="1:6" ht="38.25" outlineLevel="4" x14ac:dyDescent="0.25">
      <c r="A353" s="78" t="s">
        <v>515</v>
      </c>
      <c r="B353" s="72" t="s">
        <v>883</v>
      </c>
      <c r="C353" s="72" t="s">
        <v>516</v>
      </c>
      <c r="D353" s="73">
        <v>0.25234000000000001</v>
      </c>
      <c r="E353" s="73">
        <v>0</v>
      </c>
      <c r="F353" s="79">
        <v>0</v>
      </c>
    </row>
    <row r="354" spans="1:6" ht="51" outlineLevel="4" x14ac:dyDescent="0.25">
      <c r="A354" s="78" t="s">
        <v>505</v>
      </c>
      <c r="B354" s="72" t="s">
        <v>883</v>
      </c>
      <c r="C354" s="72" t="s">
        <v>506</v>
      </c>
      <c r="D354" s="73">
        <v>0</v>
      </c>
      <c r="E354" s="73">
        <v>0</v>
      </c>
      <c r="F354" s="79">
        <v>0</v>
      </c>
    </row>
    <row r="355" spans="1:6" ht="38.25" outlineLevel="4" x14ac:dyDescent="0.25">
      <c r="A355" s="78" t="s">
        <v>440</v>
      </c>
      <c r="B355" s="72" t="s">
        <v>883</v>
      </c>
      <c r="C355" s="72" t="s">
        <v>441</v>
      </c>
      <c r="D355" s="73">
        <v>1566.405</v>
      </c>
      <c r="E355" s="73">
        <v>1457.4735000000001</v>
      </c>
      <c r="F355" s="79">
        <v>0.93045764026544864</v>
      </c>
    </row>
    <row r="356" spans="1:6" ht="25.5" outlineLevel="4" x14ac:dyDescent="0.25">
      <c r="A356" s="78" t="s">
        <v>695</v>
      </c>
      <c r="B356" s="72" t="s">
        <v>883</v>
      </c>
      <c r="C356" s="72" t="s">
        <v>696</v>
      </c>
      <c r="D356" s="73">
        <v>3.9634299999999998</v>
      </c>
      <c r="E356" s="73">
        <v>0</v>
      </c>
      <c r="F356" s="79">
        <v>0</v>
      </c>
    </row>
    <row r="357" spans="1:6" ht="25.5" outlineLevel="4" x14ac:dyDescent="0.25">
      <c r="A357" s="78" t="s">
        <v>697</v>
      </c>
      <c r="B357" s="72" t="s">
        <v>883</v>
      </c>
      <c r="C357" s="72" t="s">
        <v>698</v>
      </c>
      <c r="D357" s="73">
        <v>4</v>
      </c>
      <c r="E357" s="73">
        <v>0</v>
      </c>
      <c r="F357" s="79">
        <v>0</v>
      </c>
    </row>
    <row r="358" spans="1:6" outlineLevel="4" x14ac:dyDescent="0.25">
      <c r="A358" s="78" t="s">
        <v>519</v>
      </c>
      <c r="B358" s="72" t="s">
        <v>883</v>
      </c>
      <c r="C358" s="72" t="s">
        <v>520</v>
      </c>
      <c r="D358" s="73">
        <v>124.18156999999999</v>
      </c>
      <c r="E358" s="73">
        <v>108.14821000000001</v>
      </c>
      <c r="F358" s="79">
        <v>0.87088776539062918</v>
      </c>
    </row>
    <row r="359" spans="1:6" ht="51" outlineLevel="2" x14ac:dyDescent="0.25">
      <c r="A359" s="78" t="s">
        <v>1133</v>
      </c>
      <c r="B359" s="72" t="s">
        <v>1134</v>
      </c>
      <c r="C359" s="72" t="s">
        <v>258</v>
      </c>
      <c r="D359" s="73">
        <v>3672.92</v>
      </c>
      <c r="E359" s="73">
        <v>3640.3392800000001</v>
      </c>
      <c r="F359" s="79">
        <v>0.9911294773640591</v>
      </c>
    </row>
    <row r="360" spans="1:6" ht="25.5" outlineLevel="3" x14ac:dyDescent="0.25">
      <c r="A360" s="78" t="s">
        <v>693</v>
      </c>
      <c r="B360" s="72" t="s">
        <v>1001</v>
      </c>
      <c r="C360" s="72" t="s">
        <v>258</v>
      </c>
      <c r="D360" s="73">
        <v>3672.92</v>
      </c>
      <c r="E360" s="73">
        <v>3640.3392800000001</v>
      </c>
      <c r="F360" s="79">
        <v>0.9911294773640591</v>
      </c>
    </row>
    <row r="361" spans="1:6" ht="25.5" outlineLevel="4" x14ac:dyDescent="0.25">
      <c r="A361" s="78" t="s">
        <v>539</v>
      </c>
      <c r="B361" s="72" t="s">
        <v>1001</v>
      </c>
      <c r="C361" s="72" t="s">
        <v>540</v>
      </c>
      <c r="D361" s="73">
        <v>1919.52</v>
      </c>
      <c r="E361" s="73">
        <v>1919.4605899999999</v>
      </c>
      <c r="F361" s="79">
        <v>0.99996904955405519</v>
      </c>
    </row>
    <row r="362" spans="1:6" ht="51" outlineLevel="4" x14ac:dyDescent="0.25">
      <c r="A362" s="78" t="s">
        <v>541</v>
      </c>
      <c r="B362" s="72" t="s">
        <v>1001</v>
      </c>
      <c r="C362" s="72" t="s">
        <v>542</v>
      </c>
      <c r="D362" s="73">
        <v>687.5</v>
      </c>
      <c r="E362" s="73">
        <v>685.96732999999995</v>
      </c>
      <c r="F362" s="79">
        <v>0.99777066181818186</v>
      </c>
    </row>
    <row r="363" spans="1:6" ht="38.25" outlineLevel="4" x14ac:dyDescent="0.25">
      <c r="A363" s="78" t="s">
        <v>440</v>
      </c>
      <c r="B363" s="72" t="s">
        <v>1001</v>
      </c>
      <c r="C363" s="72" t="s">
        <v>441</v>
      </c>
      <c r="D363" s="73">
        <v>1064.3</v>
      </c>
      <c r="E363" s="73">
        <v>1033.4067600000001</v>
      </c>
      <c r="F363" s="79">
        <v>0.97097318425256041</v>
      </c>
    </row>
    <row r="364" spans="1:6" outlineLevel="4" x14ac:dyDescent="0.25">
      <c r="A364" s="78" t="s">
        <v>519</v>
      </c>
      <c r="B364" s="72" t="s">
        <v>1001</v>
      </c>
      <c r="C364" s="72" t="s">
        <v>520</v>
      </c>
      <c r="D364" s="73">
        <v>1.6</v>
      </c>
      <c r="E364" s="73">
        <v>1.5045999999999999</v>
      </c>
      <c r="F364" s="79">
        <v>0.94037499999999996</v>
      </c>
    </row>
    <row r="365" spans="1:6" ht="51" outlineLevel="2" x14ac:dyDescent="0.25">
      <c r="A365" s="78" t="s">
        <v>1135</v>
      </c>
      <c r="B365" s="72" t="s">
        <v>1136</v>
      </c>
      <c r="C365" s="72" t="s">
        <v>258</v>
      </c>
      <c r="D365" s="73">
        <v>13148.7533</v>
      </c>
      <c r="E365" s="73">
        <v>12998.86368</v>
      </c>
      <c r="F365" s="79">
        <v>0.98860046906500254</v>
      </c>
    </row>
    <row r="366" spans="1:6" ht="51" outlineLevel="3" x14ac:dyDescent="0.25">
      <c r="A366" s="78" t="s">
        <v>891</v>
      </c>
      <c r="B366" s="72" t="s">
        <v>892</v>
      </c>
      <c r="C366" s="72" t="s">
        <v>258</v>
      </c>
      <c r="D366" s="73">
        <v>0.22</v>
      </c>
      <c r="E366" s="73">
        <v>0.22</v>
      </c>
      <c r="F366" s="79">
        <v>1</v>
      </c>
    </row>
    <row r="367" spans="1:6" ht="38.25" outlineLevel="4" x14ac:dyDescent="0.25">
      <c r="A367" s="78" t="s">
        <v>440</v>
      </c>
      <c r="B367" s="72" t="s">
        <v>892</v>
      </c>
      <c r="C367" s="72" t="s">
        <v>441</v>
      </c>
      <c r="D367" s="73">
        <v>0.22</v>
      </c>
      <c r="E367" s="73">
        <v>0.22</v>
      </c>
      <c r="F367" s="79">
        <v>1</v>
      </c>
    </row>
    <row r="368" spans="1:6" ht="25.5" outlineLevel="3" x14ac:dyDescent="0.25">
      <c r="A368" s="78" t="s">
        <v>893</v>
      </c>
      <c r="B368" s="72" t="s">
        <v>894</v>
      </c>
      <c r="C368" s="72" t="s">
        <v>258</v>
      </c>
      <c r="D368" s="73">
        <v>99</v>
      </c>
      <c r="E368" s="73">
        <v>99</v>
      </c>
      <c r="F368" s="79">
        <v>1</v>
      </c>
    </row>
    <row r="369" spans="1:6" ht="38.25" outlineLevel="4" x14ac:dyDescent="0.25">
      <c r="A369" s="78" t="s">
        <v>440</v>
      </c>
      <c r="B369" s="72" t="s">
        <v>894</v>
      </c>
      <c r="C369" s="72" t="s">
        <v>441</v>
      </c>
      <c r="D369" s="73">
        <v>99</v>
      </c>
      <c r="E369" s="73">
        <v>99</v>
      </c>
      <c r="F369" s="79">
        <v>1</v>
      </c>
    </row>
    <row r="370" spans="1:6" ht="25.5" outlineLevel="3" x14ac:dyDescent="0.25">
      <c r="A370" s="78" t="s">
        <v>693</v>
      </c>
      <c r="B370" s="72" t="s">
        <v>895</v>
      </c>
      <c r="C370" s="72" t="s">
        <v>258</v>
      </c>
      <c r="D370" s="73">
        <v>13049.533299999999</v>
      </c>
      <c r="E370" s="73">
        <v>12899.643679999999</v>
      </c>
      <c r="F370" s="79">
        <v>0.98851379458911381</v>
      </c>
    </row>
    <row r="371" spans="1:6" ht="25.5" outlineLevel="4" x14ac:dyDescent="0.25">
      <c r="A371" s="78" t="s">
        <v>539</v>
      </c>
      <c r="B371" s="72" t="s">
        <v>895</v>
      </c>
      <c r="C371" s="72" t="s">
        <v>540</v>
      </c>
      <c r="D371" s="73">
        <v>6386.29</v>
      </c>
      <c r="E371" s="73">
        <v>6386.1867499999998</v>
      </c>
      <c r="F371" s="79">
        <v>0.99998383255379886</v>
      </c>
    </row>
    <row r="372" spans="1:6" ht="38.25" outlineLevel="4" x14ac:dyDescent="0.25">
      <c r="A372" s="78" t="s">
        <v>689</v>
      </c>
      <c r="B372" s="72" t="s">
        <v>895</v>
      </c>
      <c r="C372" s="72" t="s">
        <v>690</v>
      </c>
      <c r="D372" s="73">
        <v>2.52</v>
      </c>
      <c r="E372" s="73">
        <v>2.3829099999999999</v>
      </c>
      <c r="F372" s="79">
        <v>0.94559920634920636</v>
      </c>
    </row>
    <row r="373" spans="1:6" ht="51" outlineLevel="4" x14ac:dyDescent="0.25">
      <c r="A373" s="78" t="s">
        <v>541</v>
      </c>
      <c r="B373" s="72" t="s">
        <v>895</v>
      </c>
      <c r="C373" s="72" t="s">
        <v>542</v>
      </c>
      <c r="D373" s="73">
        <v>2269.8000000000002</v>
      </c>
      <c r="E373" s="73">
        <v>2269.5084200000001</v>
      </c>
      <c r="F373" s="79">
        <v>0.99987153934267337</v>
      </c>
    </row>
    <row r="374" spans="1:6" ht="38.25" outlineLevel="4" x14ac:dyDescent="0.25">
      <c r="A374" s="78" t="s">
        <v>440</v>
      </c>
      <c r="B374" s="72" t="s">
        <v>895</v>
      </c>
      <c r="C374" s="72" t="s">
        <v>441</v>
      </c>
      <c r="D374" s="73">
        <v>4336.9233000000004</v>
      </c>
      <c r="E374" s="73">
        <v>4189.4146600000004</v>
      </c>
      <c r="F374" s="79">
        <v>0.96598772221772977</v>
      </c>
    </row>
    <row r="375" spans="1:6" ht="25.5" outlineLevel="4" x14ac:dyDescent="0.25">
      <c r="A375" s="78" t="s">
        <v>695</v>
      </c>
      <c r="B375" s="72" t="s">
        <v>895</v>
      </c>
      <c r="C375" s="72" t="s">
        <v>696</v>
      </c>
      <c r="D375" s="73">
        <v>28.841000000000001</v>
      </c>
      <c r="E375" s="73">
        <v>28.841000000000001</v>
      </c>
      <c r="F375" s="79">
        <v>1</v>
      </c>
    </row>
    <row r="376" spans="1:6" ht="25.5" outlineLevel="4" x14ac:dyDescent="0.25">
      <c r="A376" s="78" t="s">
        <v>697</v>
      </c>
      <c r="B376" s="72" t="s">
        <v>895</v>
      </c>
      <c r="C376" s="72" t="s">
        <v>698</v>
      </c>
      <c r="D376" s="73">
        <v>11.367000000000001</v>
      </c>
      <c r="E376" s="73">
        <v>11.367000000000001</v>
      </c>
      <c r="F376" s="79">
        <v>1</v>
      </c>
    </row>
    <row r="377" spans="1:6" outlineLevel="4" x14ac:dyDescent="0.25">
      <c r="A377" s="78" t="s">
        <v>519</v>
      </c>
      <c r="B377" s="72" t="s">
        <v>895</v>
      </c>
      <c r="C377" s="72" t="s">
        <v>520</v>
      </c>
      <c r="D377" s="73">
        <v>13.792</v>
      </c>
      <c r="E377" s="73">
        <v>11.94294</v>
      </c>
      <c r="F377" s="79">
        <v>0.86593242459396746</v>
      </c>
    </row>
    <row r="378" spans="1:6" ht="25.5" outlineLevel="2" x14ac:dyDescent="0.25">
      <c r="A378" s="78" t="s">
        <v>1137</v>
      </c>
      <c r="B378" s="72" t="s">
        <v>1138</v>
      </c>
      <c r="C378" s="72" t="s">
        <v>258</v>
      </c>
      <c r="D378" s="73">
        <v>8208.19</v>
      </c>
      <c r="E378" s="73">
        <v>8164.7295299999996</v>
      </c>
      <c r="F378" s="79">
        <v>0.99470523099489661</v>
      </c>
    </row>
    <row r="379" spans="1:6" ht="25.5" outlineLevel="3" x14ac:dyDescent="0.25">
      <c r="A379" s="78" t="s">
        <v>840</v>
      </c>
      <c r="B379" s="72" t="s">
        <v>841</v>
      </c>
      <c r="C379" s="72" t="s">
        <v>258</v>
      </c>
      <c r="D379" s="73">
        <v>600</v>
      </c>
      <c r="E379" s="73">
        <v>600</v>
      </c>
      <c r="F379" s="79">
        <v>1</v>
      </c>
    </row>
    <row r="380" spans="1:6" ht="51" outlineLevel="4" x14ac:dyDescent="0.25">
      <c r="A380" s="78" t="s">
        <v>617</v>
      </c>
      <c r="B380" s="72" t="s">
        <v>841</v>
      </c>
      <c r="C380" s="72" t="s">
        <v>618</v>
      </c>
      <c r="D380" s="73">
        <v>0</v>
      </c>
      <c r="E380" s="73">
        <v>0</v>
      </c>
      <c r="F380" s="79">
        <v>0</v>
      </c>
    </row>
    <row r="381" spans="1:6" ht="63.75" outlineLevel="4" x14ac:dyDescent="0.25">
      <c r="A381" s="78" t="s">
        <v>619</v>
      </c>
      <c r="B381" s="72" t="s">
        <v>841</v>
      </c>
      <c r="C381" s="72" t="s">
        <v>620</v>
      </c>
      <c r="D381" s="73">
        <v>600</v>
      </c>
      <c r="E381" s="73">
        <v>600</v>
      </c>
      <c r="F381" s="79">
        <v>1</v>
      </c>
    </row>
    <row r="382" spans="1:6" ht="25.5" outlineLevel="3" x14ac:dyDescent="0.25">
      <c r="A382" s="78" t="s">
        <v>842</v>
      </c>
      <c r="B382" s="72" t="s">
        <v>843</v>
      </c>
      <c r="C382" s="72" t="s">
        <v>258</v>
      </c>
      <c r="D382" s="73">
        <v>2081</v>
      </c>
      <c r="E382" s="73">
        <v>2079.62</v>
      </c>
      <c r="F382" s="79">
        <v>0.99933685728015376</v>
      </c>
    </row>
    <row r="383" spans="1:6" ht="51" outlineLevel="4" x14ac:dyDescent="0.25">
      <c r="A383" s="78" t="s">
        <v>617</v>
      </c>
      <c r="B383" s="72" t="s">
        <v>843</v>
      </c>
      <c r="C383" s="72" t="s">
        <v>618</v>
      </c>
      <c r="D383" s="73">
        <v>0</v>
      </c>
      <c r="E383" s="73">
        <v>0</v>
      </c>
      <c r="F383" s="79">
        <v>0</v>
      </c>
    </row>
    <row r="384" spans="1:6" ht="63.75" outlineLevel="4" x14ac:dyDescent="0.25">
      <c r="A384" s="78" t="s">
        <v>619</v>
      </c>
      <c r="B384" s="72" t="s">
        <v>843</v>
      </c>
      <c r="C384" s="72" t="s">
        <v>620</v>
      </c>
      <c r="D384" s="73">
        <v>2081</v>
      </c>
      <c r="E384" s="73">
        <v>2079.62</v>
      </c>
      <c r="F384" s="79">
        <v>0.99933685728015376</v>
      </c>
    </row>
    <row r="385" spans="1:6" ht="25.5" outlineLevel="3" x14ac:dyDescent="0.25">
      <c r="A385" s="78" t="s">
        <v>693</v>
      </c>
      <c r="B385" s="72" t="s">
        <v>1004</v>
      </c>
      <c r="C385" s="72" t="s">
        <v>258</v>
      </c>
      <c r="D385" s="73">
        <v>5527.19</v>
      </c>
      <c r="E385" s="73">
        <v>5485.1095299999997</v>
      </c>
      <c r="F385" s="79">
        <v>0.99238664312245461</v>
      </c>
    </row>
    <row r="386" spans="1:6" ht="25.5" outlineLevel="4" x14ac:dyDescent="0.25">
      <c r="A386" s="78" t="s">
        <v>539</v>
      </c>
      <c r="B386" s="72" t="s">
        <v>1004</v>
      </c>
      <c r="C386" s="72" t="s">
        <v>540</v>
      </c>
      <c r="D386" s="73">
        <v>3482.6</v>
      </c>
      <c r="E386" s="73">
        <v>3482.5819900000001</v>
      </c>
      <c r="F386" s="79">
        <v>0.99999482857635102</v>
      </c>
    </row>
    <row r="387" spans="1:6" ht="51" outlineLevel="4" x14ac:dyDescent="0.25">
      <c r="A387" s="78" t="s">
        <v>541</v>
      </c>
      <c r="B387" s="72" t="s">
        <v>1004</v>
      </c>
      <c r="C387" s="72" t="s">
        <v>542</v>
      </c>
      <c r="D387" s="73">
        <v>1233.19</v>
      </c>
      <c r="E387" s="73">
        <v>1229.0333000000001</v>
      </c>
      <c r="F387" s="79">
        <v>0.99662931097397811</v>
      </c>
    </row>
    <row r="388" spans="1:6" ht="38.25" outlineLevel="4" x14ac:dyDescent="0.25">
      <c r="A388" s="78" t="s">
        <v>440</v>
      </c>
      <c r="B388" s="72" t="s">
        <v>1004</v>
      </c>
      <c r="C388" s="72" t="s">
        <v>441</v>
      </c>
      <c r="D388" s="73">
        <v>808.2</v>
      </c>
      <c r="E388" s="73">
        <v>770.36005</v>
      </c>
      <c r="F388" s="79">
        <v>0.95317996782974512</v>
      </c>
    </row>
    <row r="389" spans="1:6" outlineLevel="4" x14ac:dyDescent="0.25">
      <c r="A389" s="78" t="s">
        <v>519</v>
      </c>
      <c r="B389" s="72" t="s">
        <v>1004</v>
      </c>
      <c r="C389" s="72" t="s">
        <v>520</v>
      </c>
      <c r="D389" s="73">
        <v>3.2</v>
      </c>
      <c r="E389" s="73">
        <v>3.1341899999999998</v>
      </c>
      <c r="F389" s="79">
        <v>0.97943437499999997</v>
      </c>
    </row>
    <row r="390" spans="1:6" ht="38.25" outlineLevel="2" x14ac:dyDescent="0.25">
      <c r="A390" s="78" t="s">
        <v>1139</v>
      </c>
      <c r="B390" s="72" t="s">
        <v>1140</v>
      </c>
      <c r="C390" s="72" t="s">
        <v>258</v>
      </c>
      <c r="D390" s="73">
        <v>1491.6</v>
      </c>
      <c r="E390" s="73">
        <v>1486.13768</v>
      </c>
      <c r="F390" s="79">
        <v>0.99633794582998125</v>
      </c>
    </row>
    <row r="391" spans="1:6" ht="25.5" outlineLevel="3" x14ac:dyDescent="0.25">
      <c r="A391" s="78" t="s">
        <v>693</v>
      </c>
      <c r="B391" s="72" t="s">
        <v>876</v>
      </c>
      <c r="C391" s="72" t="s">
        <v>258</v>
      </c>
      <c r="D391" s="73">
        <v>1491.6</v>
      </c>
      <c r="E391" s="73">
        <v>1486.13768</v>
      </c>
      <c r="F391" s="79">
        <v>0.99633794582998125</v>
      </c>
    </row>
    <row r="392" spans="1:6" ht="25.5" outlineLevel="4" x14ac:dyDescent="0.25">
      <c r="A392" s="78" t="s">
        <v>539</v>
      </c>
      <c r="B392" s="72" t="s">
        <v>876</v>
      </c>
      <c r="C392" s="72" t="s">
        <v>540</v>
      </c>
      <c r="D392" s="73">
        <v>969.2</v>
      </c>
      <c r="E392" s="73">
        <v>969.14319</v>
      </c>
      <c r="F392" s="79">
        <v>0.99994138464713167</v>
      </c>
    </row>
    <row r="393" spans="1:6" ht="51" outlineLevel="4" x14ac:dyDescent="0.25">
      <c r="A393" s="78" t="s">
        <v>541</v>
      </c>
      <c r="B393" s="72" t="s">
        <v>876</v>
      </c>
      <c r="C393" s="72" t="s">
        <v>542</v>
      </c>
      <c r="D393" s="73">
        <v>292.7</v>
      </c>
      <c r="E393" s="73">
        <v>291.17122999999998</v>
      </c>
      <c r="F393" s="79">
        <v>0.99477700717458151</v>
      </c>
    </row>
    <row r="394" spans="1:6" ht="38.25" outlineLevel="4" x14ac:dyDescent="0.25">
      <c r="A394" s="78" t="s">
        <v>440</v>
      </c>
      <c r="B394" s="72" t="s">
        <v>876</v>
      </c>
      <c r="C394" s="72" t="s">
        <v>441</v>
      </c>
      <c r="D394" s="73">
        <v>223.5</v>
      </c>
      <c r="E394" s="73">
        <v>220.47237999999999</v>
      </c>
      <c r="F394" s="79">
        <v>0.9864536017897092</v>
      </c>
    </row>
    <row r="395" spans="1:6" ht="25.5" outlineLevel="4" x14ac:dyDescent="0.25">
      <c r="A395" s="78" t="s">
        <v>695</v>
      </c>
      <c r="B395" s="72" t="s">
        <v>876</v>
      </c>
      <c r="C395" s="72" t="s">
        <v>696</v>
      </c>
      <c r="D395" s="73">
        <v>1.2</v>
      </c>
      <c r="E395" s="73">
        <v>1.0529999999999999</v>
      </c>
      <c r="F395" s="79">
        <v>0.87749999999999995</v>
      </c>
    </row>
    <row r="396" spans="1:6" ht="25.5" outlineLevel="4" x14ac:dyDescent="0.25">
      <c r="A396" s="78" t="s">
        <v>697</v>
      </c>
      <c r="B396" s="72" t="s">
        <v>876</v>
      </c>
      <c r="C396" s="72" t="s">
        <v>698</v>
      </c>
      <c r="D396" s="73">
        <v>0</v>
      </c>
      <c r="E396" s="73">
        <v>0</v>
      </c>
      <c r="F396" s="79">
        <v>0</v>
      </c>
    </row>
    <row r="397" spans="1:6" outlineLevel="4" x14ac:dyDescent="0.25">
      <c r="A397" s="78" t="s">
        <v>519</v>
      </c>
      <c r="B397" s="72" t="s">
        <v>876</v>
      </c>
      <c r="C397" s="72" t="s">
        <v>520</v>
      </c>
      <c r="D397" s="73">
        <v>5</v>
      </c>
      <c r="E397" s="73">
        <v>4.2978800000000001</v>
      </c>
      <c r="F397" s="79">
        <v>0.85957600000000001</v>
      </c>
    </row>
    <row r="398" spans="1:6" ht="38.25" outlineLevel="2" x14ac:dyDescent="0.25">
      <c r="A398" s="78" t="s">
        <v>1141</v>
      </c>
      <c r="B398" s="72" t="s">
        <v>1142</v>
      </c>
      <c r="C398" s="72" t="s">
        <v>258</v>
      </c>
      <c r="D398" s="73">
        <v>147.94999999999999</v>
      </c>
      <c r="E398" s="73">
        <v>147.94999999999999</v>
      </c>
      <c r="F398" s="79">
        <v>1</v>
      </c>
    </row>
    <row r="399" spans="1:6" ht="25.5" outlineLevel="3" x14ac:dyDescent="0.25">
      <c r="A399" s="78" t="s">
        <v>896</v>
      </c>
      <c r="B399" s="72" t="s">
        <v>897</v>
      </c>
      <c r="C399" s="72" t="s">
        <v>258</v>
      </c>
      <c r="D399" s="73">
        <v>147.94999999999999</v>
      </c>
      <c r="E399" s="73">
        <v>147.94999999999999</v>
      </c>
      <c r="F399" s="79">
        <v>1</v>
      </c>
    </row>
    <row r="400" spans="1:6" ht="38.25" outlineLevel="4" x14ac:dyDescent="0.25">
      <c r="A400" s="78" t="s">
        <v>440</v>
      </c>
      <c r="B400" s="72" t="s">
        <v>897</v>
      </c>
      <c r="C400" s="72" t="s">
        <v>441</v>
      </c>
      <c r="D400" s="73">
        <v>47.95</v>
      </c>
      <c r="E400" s="73">
        <v>47.95</v>
      </c>
      <c r="F400" s="79">
        <v>1</v>
      </c>
    </row>
    <row r="401" spans="1:6" outlineLevel="4" x14ac:dyDescent="0.25">
      <c r="A401" s="78" t="s">
        <v>898</v>
      </c>
      <c r="B401" s="72" t="s">
        <v>897</v>
      </c>
      <c r="C401" s="72" t="s">
        <v>899</v>
      </c>
      <c r="D401" s="73">
        <v>100</v>
      </c>
      <c r="E401" s="73">
        <v>100</v>
      </c>
      <c r="F401" s="79">
        <v>1</v>
      </c>
    </row>
    <row r="402" spans="1:6" ht="51" x14ac:dyDescent="0.25">
      <c r="A402" s="91" t="s">
        <v>1143</v>
      </c>
      <c r="B402" s="70" t="s">
        <v>1144</v>
      </c>
      <c r="C402" s="70" t="s">
        <v>258</v>
      </c>
      <c r="D402" s="71">
        <v>8447.4345099999991</v>
      </c>
      <c r="E402" s="71">
        <v>7776.5914000000002</v>
      </c>
      <c r="F402" s="92">
        <v>0.92058617214423366</v>
      </c>
    </row>
    <row r="403" spans="1:6" ht="51" outlineLevel="2" x14ac:dyDescent="0.25">
      <c r="A403" s="78" t="s">
        <v>1145</v>
      </c>
      <c r="B403" s="72" t="s">
        <v>1146</v>
      </c>
      <c r="C403" s="72" t="s">
        <v>258</v>
      </c>
      <c r="D403" s="73">
        <v>30</v>
      </c>
      <c r="E403" s="73">
        <v>0</v>
      </c>
      <c r="F403" s="79">
        <v>0</v>
      </c>
    </row>
    <row r="404" spans="1:6" outlineLevel="3" x14ac:dyDescent="0.25">
      <c r="A404" s="78" t="s">
        <v>946</v>
      </c>
      <c r="B404" s="72" t="s">
        <v>947</v>
      </c>
      <c r="C404" s="72" t="s">
        <v>258</v>
      </c>
      <c r="D404" s="73">
        <v>30</v>
      </c>
      <c r="E404" s="73">
        <v>0</v>
      </c>
      <c r="F404" s="79">
        <v>0</v>
      </c>
    </row>
    <row r="405" spans="1:6" ht="25.5" outlineLevel="4" x14ac:dyDescent="0.25">
      <c r="A405" s="78" t="s">
        <v>497</v>
      </c>
      <c r="B405" s="72" t="s">
        <v>947</v>
      </c>
      <c r="C405" s="72" t="s">
        <v>498</v>
      </c>
      <c r="D405" s="73">
        <v>30</v>
      </c>
      <c r="E405" s="73">
        <v>0</v>
      </c>
      <c r="F405" s="79">
        <v>0</v>
      </c>
    </row>
    <row r="406" spans="1:6" ht="25.5" outlineLevel="2" x14ac:dyDescent="0.25">
      <c r="A406" s="78" t="s">
        <v>1147</v>
      </c>
      <c r="B406" s="72" t="s">
        <v>1148</v>
      </c>
      <c r="C406" s="72" t="s">
        <v>258</v>
      </c>
      <c r="D406" s="73">
        <v>1625</v>
      </c>
      <c r="E406" s="73">
        <v>1616.2025000000001</v>
      </c>
      <c r="F406" s="79">
        <v>0.9945861538461539</v>
      </c>
    </row>
    <row r="407" spans="1:6" ht="25.5" outlineLevel="3" x14ac:dyDescent="0.25">
      <c r="A407" s="78" t="s">
        <v>827</v>
      </c>
      <c r="B407" s="72" t="s">
        <v>828</v>
      </c>
      <c r="C407" s="72" t="s">
        <v>258</v>
      </c>
      <c r="D407" s="73">
        <v>1625</v>
      </c>
      <c r="E407" s="73">
        <v>1616.2025000000001</v>
      </c>
      <c r="F407" s="79">
        <v>0.9945861538461539</v>
      </c>
    </row>
    <row r="408" spans="1:6" ht="38.25" outlineLevel="4" x14ac:dyDescent="0.25">
      <c r="A408" s="78" t="s">
        <v>440</v>
      </c>
      <c r="B408" s="72" t="s">
        <v>828</v>
      </c>
      <c r="C408" s="72" t="s">
        <v>441</v>
      </c>
      <c r="D408" s="73">
        <v>348.4</v>
      </c>
      <c r="E408" s="73">
        <v>339.60250000000002</v>
      </c>
      <c r="F408" s="79">
        <v>0.97474885189437432</v>
      </c>
    </row>
    <row r="409" spans="1:6" ht="25.5" outlineLevel="4" x14ac:dyDescent="0.25">
      <c r="A409" s="78" t="s">
        <v>497</v>
      </c>
      <c r="B409" s="72" t="s">
        <v>828</v>
      </c>
      <c r="C409" s="72" t="s">
        <v>498</v>
      </c>
      <c r="D409" s="73">
        <v>1276.5999999999999</v>
      </c>
      <c r="E409" s="73">
        <v>1276.5999999999999</v>
      </c>
      <c r="F409" s="79">
        <v>1</v>
      </c>
    </row>
    <row r="410" spans="1:6" ht="38.25" outlineLevel="2" x14ac:dyDescent="0.25">
      <c r="A410" s="78" t="s">
        <v>1149</v>
      </c>
      <c r="B410" s="72" t="s">
        <v>1150</v>
      </c>
      <c r="C410" s="72" t="s">
        <v>258</v>
      </c>
      <c r="D410" s="73">
        <v>5706.7595099999999</v>
      </c>
      <c r="E410" s="73">
        <v>5331.5195100000001</v>
      </c>
      <c r="F410" s="79">
        <v>0.9342463968663014</v>
      </c>
    </row>
    <row r="411" spans="1:6" ht="25.5" outlineLevel="3" x14ac:dyDescent="0.25">
      <c r="A411" s="78" t="s">
        <v>756</v>
      </c>
      <c r="B411" s="72" t="s">
        <v>829</v>
      </c>
      <c r="C411" s="72" t="s">
        <v>258</v>
      </c>
      <c r="D411" s="73">
        <v>5516.7595099999999</v>
      </c>
      <c r="E411" s="73">
        <v>5226.2595099999999</v>
      </c>
      <c r="F411" s="79">
        <v>0.94734227593691134</v>
      </c>
    </row>
    <row r="412" spans="1:6" ht="63.75" outlineLevel="4" x14ac:dyDescent="0.25">
      <c r="A412" s="78" t="s">
        <v>734</v>
      </c>
      <c r="B412" s="72" t="s">
        <v>829</v>
      </c>
      <c r="C412" s="72" t="s">
        <v>735</v>
      </c>
      <c r="D412" s="73">
        <v>4351.1000000000004</v>
      </c>
      <c r="E412" s="73">
        <v>4060.6</v>
      </c>
      <c r="F412" s="79">
        <v>0.93323527383879934</v>
      </c>
    </row>
    <row r="413" spans="1:6" ht="25.5" outlineLevel="4" x14ac:dyDescent="0.25">
      <c r="A413" s="78" t="s">
        <v>497</v>
      </c>
      <c r="B413" s="72" t="s">
        <v>829</v>
      </c>
      <c r="C413" s="72" t="s">
        <v>498</v>
      </c>
      <c r="D413" s="73">
        <v>1165.65951</v>
      </c>
      <c r="E413" s="73">
        <v>1165.65951</v>
      </c>
      <c r="F413" s="79">
        <v>1</v>
      </c>
    </row>
    <row r="414" spans="1:6" ht="25.5" outlineLevel="3" x14ac:dyDescent="0.25">
      <c r="A414" s="78" t="s">
        <v>922</v>
      </c>
      <c r="B414" s="72" t="s">
        <v>923</v>
      </c>
      <c r="C414" s="72" t="s">
        <v>258</v>
      </c>
      <c r="D414" s="73">
        <v>150</v>
      </c>
      <c r="E414" s="73">
        <v>65.260000000000005</v>
      </c>
      <c r="F414" s="79">
        <v>0.43506666666666666</v>
      </c>
    </row>
    <row r="415" spans="1:6" ht="38.25" outlineLevel="4" x14ac:dyDescent="0.25">
      <c r="A415" s="78" t="s">
        <v>440</v>
      </c>
      <c r="B415" s="72" t="s">
        <v>923</v>
      </c>
      <c r="C415" s="72" t="s">
        <v>441</v>
      </c>
      <c r="D415" s="73">
        <v>150</v>
      </c>
      <c r="E415" s="73">
        <v>65.260000000000005</v>
      </c>
      <c r="F415" s="79">
        <v>0.43506666666666666</v>
      </c>
    </row>
    <row r="416" spans="1:6" ht="25.5" outlineLevel="3" x14ac:dyDescent="0.25">
      <c r="A416" s="78" t="s">
        <v>924</v>
      </c>
      <c r="B416" s="72" t="s">
        <v>925</v>
      </c>
      <c r="C416" s="72" t="s">
        <v>258</v>
      </c>
      <c r="D416" s="73">
        <v>40</v>
      </c>
      <c r="E416" s="73">
        <v>40</v>
      </c>
      <c r="F416" s="79">
        <v>1</v>
      </c>
    </row>
    <row r="417" spans="1:6" ht="38.25" outlineLevel="4" x14ac:dyDescent="0.25">
      <c r="A417" s="78" t="s">
        <v>440</v>
      </c>
      <c r="B417" s="72" t="s">
        <v>925</v>
      </c>
      <c r="C417" s="72" t="s">
        <v>441</v>
      </c>
      <c r="D417" s="73">
        <v>40</v>
      </c>
      <c r="E417" s="73">
        <v>40</v>
      </c>
      <c r="F417" s="79">
        <v>1</v>
      </c>
    </row>
    <row r="418" spans="1:6" ht="51" outlineLevel="2" x14ac:dyDescent="0.25">
      <c r="A418" s="78" t="s">
        <v>1151</v>
      </c>
      <c r="B418" s="72" t="s">
        <v>1152</v>
      </c>
      <c r="C418" s="72" t="s">
        <v>258</v>
      </c>
      <c r="D418" s="73">
        <v>110</v>
      </c>
      <c r="E418" s="73">
        <v>86.007180000000005</v>
      </c>
      <c r="F418" s="79">
        <v>0.78188345454545449</v>
      </c>
    </row>
    <row r="419" spans="1:6" ht="25.5" outlineLevel="3" x14ac:dyDescent="0.25">
      <c r="A419" s="78" t="s">
        <v>830</v>
      </c>
      <c r="B419" s="72" t="s">
        <v>831</v>
      </c>
      <c r="C419" s="72" t="s">
        <v>258</v>
      </c>
      <c r="D419" s="73">
        <v>110</v>
      </c>
      <c r="E419" s="73">
        <v>86.007180000000005</v>
      </c>
      <c r="F419" s="79">
        <v>0.78188345454545449</v>
      </c>
    </row>
    <row r="420" spans="1:6" ht="38.25" outlineLevel="4" x14ac:dyDescent="0.25">
      <c r="A420" s="78" t="s">
        <v>440</v>
      </c>
      <c r="B420" s="72" t="s">
        <v>831</v>
      </c>
      <c r="C420" s="72" t="s">
        <v>441</v>
      </c>
      <c r="D420" s="73">
        <v>110</v>
      </c>
      <c r="E420" s="73">
        <v>86.007180000000005</v>
      </c>
      <c r="F420" s="79">
        <v>0.78188345454545449</v>
      </c>
    </row>
    <row r="421" spans="1:6" ht="25.5" outlineLevel="4" x14ac:dyDescent="0.25">
      <c r="A421" s="78" t="s">
        <v>497</v>
      </c>
      <c r="B421" s="72" t="s">
        <v>831</v>
      </c>
      <c r="C421" s="72" t="s">
        <v>498</v>
      </c>
      <c r="D421" s="73">
        <v>0</v>
      </c>
      <c r="E421" s="73">
        <v>0</v>
      </c>
      <c r="F421" s="79">
        <v>0</v>
      </c>
    </row>
    <row r="422" spans="1:6" ht="38.25" outlineLevel="2" x14ac:dyDescent="0.25">
      <c r="A422" s="78" t="s">
        <v>1153</v>
      </c>
      <c r="B422" s="72" t="s">
        <v>1154</v>
      </c>
      <c r="C422" s="72" t="s">
        <v>258</v>
      </c>
      <c r="D422" s="73">
        <v>975.67499999999995</v>
      </c>
      <c r="E422" s="73">
        <v>742.86221</v>
      </c>
      <c r="F422" s="79">
        <v>0.76138284777205523</v>
      </c>
    </row>
    <row r="423" spans="1:6" ht="38.25" outlineLevel="3" x14ac:dyDescent="0.25">
      <c r="A423" s="78" t="s">
        <v>770</v>
      </c>
      <c r="B423" s="72" t="s">
        <v>771</v>
      </c>
      <c r="C423" s="72" t="s">
        <v>258</v>
      </c>
      <c r="D423" s="73">
        <v>380</v>
      </c>
      <c r="E423" s="73">
        <v>354.90620999999999</v>
      </c>
      <c r="F423" s="79">
        <v>0.93396371052631577</v>
      </c>
    </row>
    <row r="424" spans="1:6" ht="38.25" outlineLevel="4" x14ac:dyDescent="0.25">
      <c r="A424" s="78" t="s">
        <v>440</v>
      </c>
      <c r="B424" s="72" t="s">
        <v>771</v>
      </c>
      <c r="C424" s="72" t="s">
        <v>441</v>
      </c>
      <c r="D424" s="73">
        <v>165</v>
      </c>
      <c r="E424" s="73">
        <v>152.70621</v>
      </c>
      <c r="F424" s="79">
        <v>0.92549218181818182</v>
      </c>
    </row>
    <row r="425" spans="1:6" ht="25.5" outlineLevel="4" x14ac:dyDescent="0.25">
      <c r="A425" s="78" t="s">
        <v>497</v>
      </c>
      <c r="B425" s="72" t="s">
        <v>771</v>
      </c>
      <c r="C425" s="72" t="s">
        <v>498</v>
      </c>
      <c r="D425" s="73">
        <v>215</v>
      </c>
      <c r="E425" s="73">
        <v>202.2</v>
      </c>
      <c r="F425" s="79">
        <v>0.94046511627906981</v>
      </c>
    </row>
    <row r="426" spans="1:6" ht="38.25" outlineLevel="3" x14ac:dyDescent="0.25">
      <c r="A426" s="78" t="s">
        <v>832</v>
      </c>
      <c r="B426" s="72" t="s">
        <v>833</v>
      </c>
      <c r="C426" s="72" t="s">
        <v>258</v>
      </c>
      <c r="D426" s="73">
        <v>275</v>
      </c>
      <c r="E426" s="73">
        <v>71.5</v>
      </c>
      <c r="F426" s="79">
        <v>0.26</v>
      </c>
    </row>
    <row r="427" spans="1:6" ht="38.25" outlineLevel="4" x14ac:dyDescent="0.25">
      <c r="A427" s="78" t="s">
        <v>440</v>
      </c>
      <c r="B427" s="72" t="s">
        <v>833</v>
      </c>
      <c r="C427" s="72" t="s">
        <v>441</v>
      </c>
      <c r="D427" s="73">
        <v>0</v>
      </c>
      <c r="E427" s="73">
        <v>0</v>
      </c>
      <c r="F427" s="79">
        <v>0</v>
      </c>
    </row>
    <row r="428" spans="1:6" ht="25.5" outlineLevel="4" x14ac:dyDescent="0.25">
      <c r="A428" s="78" t="s">
        <v>497</v>
      </c>
      <c r="B428" s="72" t="s">
        <v>833</v>
      </c>
      <c r="C428" s="72" t="s">
        <v>498</v>
      </c>
      <c r="D428" s="73">
        <v>275</v>
      </c>
      <c r="E428" s="73">
        <v>71.5</v>
      </c>
      <c r="F428" s="79">
        <v>0.26</v>
      </c>
    </row>
    <row r="429" spans="1:6" ht="25.5" outlineLevel="3" x14ac:dyDescent="0.25">
      <c r="A429" s="78" t="s">
        <v>834</v>
      </c>
      <c r="B429" s="72" t="s">
        <v>835</v>
      </c>
      <c r="C429" s="72" t="s">
        <v>258</v>
      </c>
      <c r="D429" s="73">
        <v>300</v>
      </c>
      <c r="E429" s="73">
        <v>295.78100000000001</v>
      </c>
      <c r="F429" s="79">
        <v>0.98593666666666668</v>
      </c>
    </row>
    <row r="430" spans="1:6" ht="38.25" outlineLevel="4" x14ac:dyDescent="0.25">
      <c r="A430" s="78" t="s">
        <v>440</v>
      </c>
      <c r="B430" s="72" t="s">
        <v>835</v>
      </c>
      <c r="C430" s="72" t="s">
        <v>441</v>
      </c>
      <c r="D430" s="73">
        <v>171.1</v>
      </c>
      <c r="E430" s="73">
        <v>166.881</v>
      </c>
      <c r="F430" s="79">
        <v>0.97534190531852716</v>
      </c>
    </row>
    <row r="431" spans="1:6" ht="25.5" outlineLevel="4" x14ac:dyDescent="0.25">
      <c r="A431" s="78" t="s">
        <v>497</v>
      </c>
      <c r="B431" s="72" t="s">
        <v>835</v>
      </c>
      <c r="C431" s="72" t="s">
        <v>498</v>
      </c>
      <c r="D431" s="73">
        <v>128.9</v>
      </c>
      <c r="E431" s="73">
        <v>128.9</v>
      </c>
      <c r="F431" s="79">
        <v>1</v>
      </c>
    </row>
    <row r="432" spans="1:6" ht="25.5" outlineLevel="3" x14ac:dyDescent="0.25">
      <c r="A432" s="78" t="s">
        <v>926</v>
      </c>
      <c r="B432" s="72" t="s">
        <v>927</v>
      </c>
      <c r="C432" s="72" t="s">
        <v>258</v>
      </c>
      <c r="D432" s="73">
        <v>20.675000000000001</v>
      </c>
      <c r="E432" s="73">
        <v>20.675000000000001</v>
      </c>
      <c r="F432" s="79">
        <v>1</v>
      </c>
    </row>
    <row r="433" spans="1:6" ht="38.25" outlineLevel="4" x14ac:dyDescent="0.25">
      <c r="A433" s="78" t="s">
        <v>440</v>
      </c>
      <c r="B433" s="72" t="s">
        <v>927</v>
      </c>
      <c r="C433" s="72" t="s">
        <v>441</v>
      </c>
      <c r="D433" s="73">
        <v>20.675000000000001</v>
      </c>
      <c r="E433" s="73">
        <v>20.675000000000001</v>
      </c>
      <c r="F433" s="79">
        <v>1</v>
      </c>
    </row>
    <row r="434" spans="1:6" ht="38.25" x14ac:dyDescent="0.25">
      <c r="A434" s="91" t="s">
        <v>1155</v>
      </c>
      <c r="B434" s="70" t="s">
        <v>1156</v>
      </c>
      <c r="C434" s="70" t="s">
        <v>258</v>
      </c>
      <c r="D434" s="71">
        <v>5062.473</v>
      </c>
      <c r="E434" s="71">
        <v>1866.51</v>
      </c>
      <c r="F434" s="92">
        <v>0.36869529970826509</v>
      </c>
    </row>
    <row r="435" spans="1:6" ht="25.5" outlineLevel="2" x14ac:dyDescent="0.25">
      <c r="A435" s="78" t="s">
        <v>1157</v>
      </c>
      <c r="B435" s="72" t="s">
        <v>1158</v>
      </c>
      <c r="C435" s="72" t="s">
        <v>258</v>
      </c>
      <c r="D435" s="73">
        <v>4172.473</v>
      </c>
      <c r="E435" s="73">
        <v>1866.51</v>
      </c>
      <c r="F435" s="79">
        <v>0.44733902412310395</v>
      </c>
    </row>
    <row r="436" spans="1:6" ht="38.25" outlineLevel="3" x14ac:dyDescent="0.25">
      <c r="A436" s="78" t="s">
        <v>966</v>
      </c>
      <c r="B436" s="72" t="s">
        <v>967</v>
      </c>
      <c r="C436" s="72" t="s">
        <v>258</v>
      </c>
      <c r="D436" s="73">
        <v>4172.473</v>
      </c>
      <c r="E436" s="73">
        <v>1866.51</v>
      </c>
      <c r="F436" s="79">
        <v>0.44733902412310395</v>
      </c>
    </row>
    <row r="437" spans="1:6" ht="38.25" outlineLevel="4" x14ac:dyDescent="0.25">
      <c r="A437" s="78" t="s">
        <v>440</v>
      </c>
      <c r="B437" s="72" t="s">
        <v>967</v>
      </c>
      <c r="C437" s="72" t="s">
        <v>441</v>
      </c>
      <c r="D437" s="73">
        <v>4172.473</v>
      </c>
      <c r="E437" s="73">
        <v>1866.51</v>
      </c>
      <c r="F437" s="79">
        <v>0.44733902412310395</v>
      </c>
    </row>
    <row r="438" spans="1:6" ht="38.25" outlineLevel="2" x14ac:dyDescent="0.25">
      <c r="A438" s="78" t="s">
        <v>1159</v>
      </c>
      <c r="B438" s="72" t="s">
        <v>1160</v>
      </c>
      <c r="C438" s="72" t="s">
        <v>258</v>
      </c>
      <c r="D438" s="73">
        <v>890</v>
      </c>
      <c r="E438" s="73">
        <v>0</v>
      </c>
      <c r="F438" s="79">
        <v>0</v>
      </c>
    </row>
    <row r="439" spans="1:6" ht="25.5" outlineLevel="3" x14ac:dyDescent="0.25">
      <c r="A439" s="78" t="s">
        <v>968</v>
      </c>
      <c r="B439" s="72" t="s">
        <v>969</v>
      </c>
      <c r="C439" s="72" t="s">
        <v>258</v>
      </c>
      <c r="D439" s="73">
        <v>890</v>
      </c>
      <c r="E439" s="73">
        <v>0</v>
      </c>
      <c r="F439" s="79">
        <v>0</v>
      </c>
    </row>
    <row r="440" spans="1:6" ht="38.25" outlineLevel="4" x14ac:dyDescent="0.25">
      <c r="A440" s="78" t="s">
        <v>440</v>
      </c>
      <c r="B440" s="72" t="s">
        <v>969</v>
      </c>
      <c r="C440" s="72" t="s">
        <v>441</v>
      </c>
      <c r="D440" s="73">
        <v>890</v>
      </c>
      <c r="E440" s="73">
        <v>0</v>
      </c>
      <c r="F440" s="79">
        <v>0</v>
      </c>
    </row>
    <row r="441" spans="1:6" ht="51" x14ac:dyDescent="0.25">
      <c r="A441" s="91" t="s">
        <v>1161</v>
      </c>
      <c r="B441" s="70" t="s">
        <v>1162</v>
      </c>
      <c r="C441" s="70" t="s">
        <v>258</v>
      </c>
      <c r="D441" s="71">
        <v>987.96</v>
      </c>
      <c r="E441" s="71">
        <v>802.98063999999999</v>
      </c>
      <c r="F441" s="92">
        <v>0.81276634681566051</v>
      </c>
    </row>
    <row r="442" spans="1:6" ht="51" outlineLevel="2" x14ac:dyDescent="0.25">
      <c r="A442" s="78" t="s">
        <v>1163</v>
      </c>
      <c r="B442" s="72" t="s">
        <v>1164</v>
      </c>
      <c r="C442" s="72" t="s">
        <v>258</v>
      </c>
      <c r="D442" s="73">
        <v>987.96</v>
      </c>
      <c r="E442" s="73">
        <v>802.98063999999999</v>
      </c>
      <c r="F442" s="79">
        <v>0.81276634681566051</v>
      </c>
    </row>
    <row r="443" spans="1:6" ht="51" outlineLevel="3" x14ac:dyDescent="0.25">
      <c r="A443" s="78" t="s">
        <v>790</v>
      </c>
      <c r="B443" s="72" t="s">
        <v>791</v>
      </c>
      <c r="C443" s="72" t="s">
        <v>258</v>
      </c>
      <c r="D443" s="73">
        <v>625.35</v>
      </c>
      <c r="E443" s="73">
        <v>614.84298999999999</v>
      </c>
      <c r="F443" s="79">
        <v>0.98319819301191336</v>
      </c>
    </row>
    <row r="444" spans="1:6" ht="38.25" outlineLevel="4" x14ac:dyDescent="0.25">
      <c r="A444" s="78" t="s">
        <v>440</v>
      </c>
      <c r="B444" s="72" t="s">
        <v>791</v>
      </c>
      <c r="C444" s="72" t="s">
        <v>441</v>
      </c>
      <c r="D444" s="73">
        <v>0</v>
      </c>
      <c r="E444" s="73">
        <v>0</v>
      </c>
      <c r="F444" s="79">
        <v>0</v>
      </c>
    </row>
    <row r="445" spans="1:6" ht="25.5" outlineLevel="4" x14ac:dyDescent="0.25">
      <c r="A445" s="78" t="s">
        <v>495</v>
      </c>
      <c r="B445" s="72" t="s">
        <v>791</v>
      </c>
      <c r="C445" s="72" t="s">
        <v>496</v>
      </c>
      <c r="D445" s="73">
        <v>222.42699999999999</v>
      </c>
      <c r="E445" s="73">
        <v>212.48191</v>
      </c>
      <c r="F445" s="79">
        <v>0.95528829683446703</v>
      </c>
    </row>
    <row r="446" spans="1:6" ht="25.5" outlineLevel="4" x14ac:dyDescent="0.25">
      <c r="A446" s="78" t="s">
        <v>497</v>
      </c>
      <c r="B446" s="72" t="s">
        <v>791</v>
      </c>
      <c r="C446" s="72" t="s">
        <v>498</v>
      </c>
      <c r="D446" s="73">
        <v>402.923</v>
      </c>
      <c r="E446" s="73">
        <v>402.36108000000002</v>
      </c>
      <c r="F446" s="79">
        <v>0.99860539110450386</v>
      </c>
    </row>
    <row r="447" spans="1:6" ht="38.25" outlineLevel="3" x14ac:dyDescent="0.25">
      <c r="A447" s="78" t="s">
        <v>792</v>
      </c>
      <c r="B447" s="72" t="s">
        <v>793</v>
      </c>
      <c r="C447" s="72" t="s">
        <v>258</v>
      </c>
      <c r="D447" s="73">
        <v>332.61</v>
      </c>
      <c r="E447" s="73">
        <v>161.46164999999999</v>
      </c>
      <c r="F447" s="79">
        <v>0.48543835122215206</v>
      </c>
    </row>
    <row r="448" spans="1:6" ht="38.25" outlineLevel="4" x14ac:dyDescent="0.25">
      <c r="A448" s="78" t="s">
        <v>440</v>
      </c>
      <c r="B448" s="72" t="s">
        <v>793</v>
      </c>
      <c r="C448" s="72" t="s">
        <v>441</v>
      </c>
      <c r="D448" s="73">
        <v>119.81</v>
      </c>
      <c r="E448" s="73">
        <v>20.661650000000002</v>
      </c>
      <c r="F448" s="79">
        <v>0.17245346799098574</v>
      </c>
    </row>
    <row r="449" spans="1:6" ht="25.5" outlineLevel="4" x14ac:dyDescent="0.25">
      <c r="A449" s="78" t="s">
        <v>495</v>
      </c>
      <c r="B449" s="72" t="s">
        <v>793</v>
      </c>
      <c r="C449" s="72" t="s">
        <v>496</v>
      </c>
      <c r="D449" s="73">
        <v>40.799999999999997</v>
      </c>
      <c r="E449" s="73">
        <v>40.799999999999997</v>
      </c>
      <c r="F449" s="79">
        <v>1</v>
      </c>
    </row>
    <row r="450" spans="1:6" ht="25.5" outlineLevel="4" x14ac:dyDescent="0.25">
      <c r="A450" s="78" t="s">
        <v>497</v>
      </c>
      <c r="B450" s="72" t="s">
        <v>793</v>
      </c>
      <c r="C450" s="72" t="s">
        <v>498</v>
      </c>
      <c r="D450" s="73">
        <v>172</v>
      </c>
      <c r="E450" s="73">
        <v>100</v>
      </c>
      <c r="F450" s="79">
        <v>0.58139534883720934</v>
      </c>
    </row>
    <row r="451" spans="1:6" ht="38.25" outlineLevel="3" x14ac:dyDescent="0.25">
      <c r="A451" s="78" t="s">
        <v>944</v>
      </c>
      <c r="B451" s="72" t="s">
        <v>945</v>
      </c>
      <c r="C451" s="72" t="s">
        <v>258</v>
      </c>
      <c r="D451" s="73">
        <v>0</v>
      </c>
      <c r="E451" s="73">
        <v>0</v>
      </c>
      <c r="F451" s="79">
        <v>0</v>
      </c>
    </row>
    <row r="452" spans="1:6" ht="38.25" outlineLevel="4" x14ac:dyDescent="0.25">
      <c r="A452" s="78" t="s">
        <v>440</v>
      </c>
      <c r="B452" s="72" t="s">
        <v>945</v>
      </c>
      <c r="C452" s="72" t="s">
        <v>441</v>
      </c>
      <c r="D452" s="73">
        <v>0</v>
      </c>
      <c r="E452" s="73">
        <v>0</v>
      </c>
      <c r="F452" s="79">
        <v>0</v>
      </c>
    </row>
    <row r="453" spans="1:6" ht="38.25" outlineLevel="3" x14ac:dyDescent="0.25">
      <c r="A453" s="78" t="s">
        <v>916</v>
      </c>
      <c r="B453" s="72" t="s">
        <v>917</v>
      </c>
      <c r="C453" s="72" t="s">
        <v>258</v>
      </c>
      <c r="D453" s="73">
        <v>30</v>
      </c>
      <c r="E453" s="73">
        <v>26.675999999999998</v>
      </c>
      <c r="F453" s="79">
        <v>0.88919999999999999</v>
      </c>
    </row>
    <row r="454" spans="1:6" ht="38.25" outlineLevel="4" x14ac:dyDescent="0.25">
      <c r="A454" s="78" t="s">
        <v>440</v>
      </c>
      <c r="B454" s="72" t="s">
        <v>917</v>
      </c>
      <c r="C454" s="72" t="s">
        <v>441</v>
      </c>
      <c r="D454" s="73">
        <v>30</v>
      </c>
      <c r="E454" s="73">
        <v>26.675999999999998</v>
      </c>
      <c r="F454" s="79">
        <v>0.88919999999999999</v>
      </c>
    </row>
    <row r="455" spans="1:6" ht="51" x14ac:dyDescent="0.25">
      <c r="A455" s="91" t="s">
        <v>1165</v>
      </c>
      <c r="B455" s="70" t="s">
        <v>1166</v>
      </c>
      <c r="C455" s="70" t="s">
        <v>258</v>
      </c>
      <c r="D455" s="71">
        <v>200</v>
      </c>
      <c r="E455" s="71">
        <v>17.55</v>
      </c>
      <c r="F455" s="92">
        <v>8.7749999999999995E-2</v>
      </c>
    </row>
    <row r="456" spans="1:6" ht="63.75" outlineLevel="2" x14ac:dyDescent="0.25">
      <c r="A456" s="78" t="s">
        <v>1167</v>
      </c>
      <c r="B456" s="72" t="s">
        <v>1168</v>
      </c>
      <c r="C456" s="72" t="s">
        <v>258</v>
      </c>
      <c r="D456" s="73">
        <v>200</v>
      </c>
      <c r="E456" s="73">
        <v>17.55</v>
      </c>
      <c r="F456" s="79">
        <v>8.7749999999999995E-2</v>
      </c>
    </row>
    <row r="457" spans="1:6" ht="63.75" outlineLevel="3" x14ac:dyDescent="0.25">
      <c r="A457" s="78" t="s">
        <v>908</v>
      </c>
      <c r="B457" s="72" t="s">
        <v>909</v>
      </c>
      <c r="C457" s="72" t="s">
        <v>258</v>
      </c>
      <c r="D457" s="73">
        <v>200</v>
      </c>
      <c r="E457" s="73">
        <v>17.55</v>
      </c>
      <c r="F457" s="79">
        <v>8.7749999999999995E-2</v>
      </c>
    </row>
    <row r="458" spans="1:6" ht="38.25" outlineLevel="4" x14ac:dyDescent="0.25">
      <c r="A458" s="78" t="s">
        <v>440</v>
      </c>
      <c r="B458" s="72" t="s">
        <v>909</v>
      </c>
      <c r="C458" s="72" t="s">
        <v>441</v>
      </c>
      <c r="D458" s="73">
        <v>200</v>
      </c>
      <c r="E458" s="73">
        <v>17.55</v>
      </c>
      <c r="F458" s="79">
        <v>8.7749999999999995E-2</v>
      </c>
    </row>
    <row r="459" spans="1:6" ht="51" outlineLevel="4" x14ac:dyDescent="0.25">
      <c r="A459" s="78" t="s">
        <v>617</v>
      </c>
      <c r="B459" s="72" t="s">
        <v>909</v>
      </c>
      <c r="C459" s="72" t="s">
        <v>618</v>
      </c>
      <c r="D459" s="73">
        <v>0</v>
      </c>
      <c r="E459" s="73">
        <v>0</v>
      </c>
      <c r="F459" s="79">
        <v>0</v>
      </c>
    </row>
    <row r="460" spans="1:6" ht="63.75" outlineLevel="4" x14ac:dyDescent="0.25">
      <c r="A460" s="78" t="s">
        <v>619</v>
      </c>
      <c r="B460" s="72" t="s">
        <v>909</v>
      </c>
      <c r="C460" s="72" t="s">
        <v>620</v>
      </c>
      <c r="D460" s="73">
        <v>0</v>
      </c>
      <c r="E460" s="73">
        <v>0</v>
      </c>
      <c r="F460" s="79">
        <v>0</v>
      </c>
    </row>
    <row r="461" spans="1:6" ht="51" x14ac:dyDescent="0.25">
      <c r="A461" s="91" t="s">
        <v>1169</v>
      </c>
      <c r="B461" s="70" t="s">
        <v>1170</v>
      </c>
      <c r="C461" s="70" t="s">
        <v>258</v>
      </c>
      <c r="D461" s="71">
        <v>4800</v>
      </c>
      <c r="E461" s="71">
        <v>2987.7948200000001</v>
      </c>
      <c r="F461" s="92">
        <v>0.62245725416666664</v>
      </c>
    </row>
    <row r="462" spans="1:6" ht="38.25" outlineLevel="2" x14ac:dyDescent="0.25">
      <c r="A462" s="78" t="s">
        <v>1171</v>
      </c>
      <c r="B462" s="72" t="s">
        <v>1172</v>
      </c>
      <c r="C462" s="72" t="s">
        <v>258</v>
      </c>
      <c r="D462" s="73">
        <v>4800</v>
      </c>
      <c r="E462" s="73">
        <v>2987.7948200000001</v>
      </c>
      <c r="F462" s="79">
        <v>0.62245725416666664</v>
      </c>
    </row>
    <row r="463" spans="1:6" ht="38.25" outlineLevel="3" x14ac:dyDescent="0.25">
      <c r="A463" s="78" t="s">
        <v>615</v>
      </c>
      <c r="B463" s="72" t="s">
        <v>616</v>
      </c>
      <c r="C463" s="72" t="s">
        <v>258</v>
      </c>
      <c r="D463" s="73">
        <v>2500</v>
      </c>
      <c r="E463" s="73">
        <v>1073.95705</v>
      </c>
      <c r="F463" s="79">
        <v>0.42958281999999998</v>
      </c>
    </row>
    <row r="464" spans="1:6" ht="51" outlineLevel="4" x14ac:dyDescent="0.25">
      <c r="A464" s="78" t="s">
        <v>617</v>
      </c>
      <c r="B464" s="72" t="s">
        <v>616</v>
      </c>
      <c r="C464" s="72" t="s">
        <v>618</v>
      </c>
      <c r="D464" s="73">
        <v>0</v>
      </c>
      <c r="E464" s="73">
        <v>0</v>
      </c>
      <c r="F464" s="79">
        <v>0</v>
      </c>
    </row>
    <row r="465" spans="1:6" ht="63.75" outlineLevel="4" x14ac:dyDescent="0.25">
      <c r="A465" s="78" t="s">
        <v>619</v>
      </c>
      <c r="B465" s="72" t="s">
        <v>616</v>
      </c>
      <c r="C465" s="72" t="s">
        <v>620</v>
      </c>
      <c r="D465" s="73">
        <v>2500</v>
      </c>
      <c r="E465" s="73">
        <v>1073.95705</v>
      </c>
      <c r="F465" s="79">
        <v>0.42958281999999998</v>
      </c>
    </row>
    <row r="466" spans="1:6" ht="38.25" outlineLevel="3" x14ac:dyDescent="0.25">
      <c r="A466" s="78" t="s">
        <v>621</v>
      </c>
      <c r="B466" s="72" t="s">
        <v>622</v>
      </c>
      <c r="C466" s="72" t="s">
        <v>258</v>
      </c>
      <c r="D466" s="73">
        <v>2300</v>
      </c>
      <c r="E466" s="73">
        <v>1913.8377700000001</v>
      </c>
      <c r="F466" s="79">
        <v>0.83210337826086955</v>
      </c>
    </row>
    <row r="467" spans="1:6" ht="51" outlineLevel="4" x14ac:dyDescent="0.25">
      <c r="A467" s="78" t="s">
        <v>617</v>
      </c>
      <c r="B467" s="72" t="s">
        <v>622</v>
      </c>
      <c r="C467" s="72" t="s">
        <v>618</v>
      </c>
      <c r="D467" s="73">
        <v>0</v>
      </c>
      <c r="E467" s="73">
        <v>0</v>
      </c>
      <c r="F467" s="79">
        <v>0</v>
      </c>
    </row>
    <row r="468" spans="1:6" ht="63.75" outlineLevel="4" x14ac:dyDescent="0.25">
      <c r="A468" s="78" t="s">
        <v>619</v>
      </c>
      <c r="B468" s="72" t="s">
        <v>622</v>
      </c>
      <c r="C468" s="72" t="s">
        <v>620</v>
      </c>
      <c r="D468" s="73">
        <v>2300</v>
      </c>
      <c r="E468" s="73">
        <v>1913.8377700000001</v>
      </c>
      <c r="F468" s="79">
        <v>0.83210337826086955</v>
      </c>
    </row>
    <row r="469" spans="1:6" ht="63.75" x14ac:dyDescent="0.25">
      <c r="A469" s="91" t="s">
        <v>1281</v>
      </c>
      <c r="B469" s="70" t="s">
        <v>1173</v>
      </c>
      <c r="C469" s="70" t="s">
        <v>258</v>
      </c>
      <c r="D469" s="71">
        <v>4117.02178</v>
      </c>
      <c r="E469" s="71">
        <v>3593.72226</v>
      </c>
      <c r="F469" s="92">
        <v>0.87289367218261349</v>
      </c>
    </row>
    <row r="470" spans="1:6" ht="38.25" outlineLevel="2" x14ac:dyDescent="0.25">
      <c r="A470" s="78" t="s">
        <v>1174</v>
      </c>
      <c r="B470" s="72" t="s">
        <v>1175</v>
      </c>
      <c r="C470" s="72" t="s">
        <v>258</v>
      </c>
      <c r="D470" s="73">
        <v>4052.02178</v>
      </c>
      <c r="E470" s="73">
        <v>3528.72226</v>
      </c>
      <c r="F470" s="79">
        <v>0.87085471194086228</v>
      </c>
    </row>
    <row r="471" spans="1:6" ht="38.25" outlineLevel="3" x14ac:dyDescent="0.25">
      <c r="A471" s="78" t="s">
        <v>577</v>
      </c>
      <c r="B471" s="72" t="s">
        <v>578</v>
      </c>
      <c r="C471" s="72" t="s">
        <v>258</v>
      </c>
      <c r="D471" s="73">
        <v>1637.73711</v>
      </c>
      <c r="E471" s="73">
        <v>1423.8361399999999</v>
      </c>
      <c r="F471" s="79">
        <v>0.86939236542060161</v>
      </c>
    </row>
    <row r="472" spans="1:6" ht="51" outlineLevel="4" x14ac:dyDescent="0.25">
      <c r="A472" s="78" t="s">
        <v>579</v>
      </c>
      <c r="B472" s="72" t="s">
        <v>578</v>
      </c>
      <c r="C472" s="72" t="s">
        <v>580</v>
      </c>
      <c r="D472" s="73">
        <v>1637.73711</v>
      </c>
      <c r="E472" s="73">
        <v>1423.8361399999999</v>
      </c>
      <c r="F472" s="79">
        <v>0.86939236542060161</v>
      </c>
    </row>
    <row r="473" spans="1:6" ht="38.25" outlineLevel="3" x14ac:dyDescent="0.25">
      <c r="A473" s="78" t="s">
        <v>581</v>
      </c>
      <c r="B473" s="72" t="s">
        <v>582</v>
      </c>
      <c r="C473" s="72" t="s">
        <v>258</v>
      </c>
      <c r="D473" s="73">
        <v>192.2</v>
      </c>
      <c r="E473" s="73">
        <v>53.542879999999997</v>
      </c>
      <c r="F473" s="79">
        <v>0.27857898022892819</v>
      </c>
    </row>
    <row r="474" spans="1:6" ht="38.25" outlineLevel="4" x14ac:dyDescent="0.25">
      <c r="A474" s="78" t="s">
        <v>440</v>
      </c>
      <c r="B474" s="72" t="s">
        <v>582</v>
      </c>
      <c r="C474" s="72" t="s">
        <v>441</v>
      </c>
      <c r="D474" s="73">
        <v>192.2</v>
      </c>
      <c r="E474" s="73">
        <v>53.542879999999997</v>
      </c>
      <c r="F474" s="79">
        <v>0.27857898022892819</v>
      </c>
    </row>
    <row r="475" spans="1:6" outlineLevel="3" x14ac:dyDescent="0.25">
      <c r="A475" s="78" t="s">
        <v>583</v>
      </c>
      <c r="B475" s="72" t="s">
        <v>584</v>
      </c>
      <c r="C475" s="72" t="s">
        <v>258</v>
      </c>
      <c r="D475" s="73">
        <v>88.5</v>
      </c>
      <c r="E475" s="73">
        <v>42.926839999999999</v>
      </c>
      <c r="F475" s="79">
        <v>0.48504903954802259</v>
      </c>
    </row>
    <row r="476" spans="1:6" ht="38.25" outlineLevel="4" x14ac:dyDescent="0.25">
      <c r="A476" s="78" t="s">
        <v>440</v>
      </c>
      <c r="B476" s="72" t="s">
        <v>584</v>
      </c>
      <c r="C476" s="72" t="s">
        <v>441</v>
      </c>
      <c r="D476" s="73">
        <v>88.5</v>
      </c>
      <c r="E476" s="73">
        <v>42.926839999999999</v>
      </c>
      <c r="F476" s="79">
        <v>0.48504903954802259</v>
      </c>
    </row>
    <row r="477" spans="1:6" ht="38.25" outlineLevel="3" x14ac:dyDescent="0.25">
      <c r="A477" s="78" t="s">
        <v>585</v>
      </c>
      <c r="B477" s="72" t="s">
        <v>586</v>
      </c>
      <c r="C477" s="72" t="s">
        <v>258</v>
      </c>
      <c r="D477" s="73">
        <v>1127.63006</v>
      </c>
      <c r="E477" s="73">
        <v>1121.9617900000001</v>
      </c>
      <c r="F477" s="79">
        <v>0.9949732893782558</v>
      </c>
    </row>
    <row r="478" spans="1:6" ht="51" outlineLevel="4" x14ac:dyDescent="0.25">
      <c r="A478" s="78" t="s">
        <v>579</v>
      </c>
      <c r="B478" s="72" t="s">
        <v>586</v>
      </c>
      <c r="C478" s="72" t="s">
        <v>580</v>
      </c>
      <c r="D478" s="73">
        <v>1127.63006</v>
      </c>
      <c r="E478" s="73">
        <v>1121.9617900000001</v>
      </c>
      <c r="F478" s="79">
        <v>0.9949732893782558</v>
      </c>
    </row>
    <row r="479" spans="1:6" ht="25.5" outlineLevel="3" x14ac:dyDescent="0.25">
      <c r="A479" s="78" t="s">
        <v>587</v>
      </c>
      <c r="B479" s="72" t="s">
        <v>588</v>
      </c>
      <c r="C479" s="72" t="s">
        <v>258</v>
      </c>
      <c r="D479" s="73">
        <v>464.41789999999997</v>
      </c>
      <c r="E479" s="73">
        <v>464.41789999999997</v>
      </c>
      <c r="F479" s="79">
        <v>1</v>
      </c>
    </row>
    <row r="480" spans="1:6" ht="51" outlineLevel="4" x14ac:dyDescent="0.25">
      <c r="A480" s="78" t="s">
        <v>579</v>
      </c>
      <c r="B480" s="72" t="s">
        <v>588</v>
      </c>
      <c r="C480" s="72" t="s">
        <v>580</v>
      </c>
      <c r="D480" s="73">
        <v>464.41789999999997</v>
      </c>
      <c r="E480" s="73">
        <v>464.41789999999997</v>
      </c>
      <c r="F480" s="79">
        <v>1</v>
      </c>
    </row>
    <row r="481" spans="1:6" ht="51" outlineLevel="3" x14ac:dyDescent="0.25">
      <c r="A481" s="78" t="s">
        <v>589</v>
      </c>
      <c r="B481" s="72" t="s">
        <v>590</v>
      </c>
      <c r="C481" s="72" t="s">
        <v>258</v>
      </c>
      <c r="D481" s="73">
        <v>120</v>
      </c>
      <c r="E481" s="73">
        <v>6.5</v>
      </c>
      <c r="F481" s="79">
        <v>5.4166666666666669E-2</v>
      </c>
    </row>
    <row r="482" spans="1:6" ht="38.25" outlineLevel="4" x14ac:dyDescent="0.25">
      <c r="A482" s="78" t="s">
        <v>440</v>
      </c>
      <c r="B482" s="72" t="s">
        <v>590</v>
      </c>
      <c r="C482" s="72" t="s">
        <v>441</v>
      </c>
      <c r="D482" s="73">
        <v>120</v>
      </c>
      <c r="E482" s="73">
        <v>6.5</v>
      </c>
      <c r="F482" s="79">
        <v>5.4166666666666669E-2</v>
      </c>
    </row>
    <row r="483" spans="1:6" ht="38.25" outlineLevel="3" x14ac:dyDescent="0.25">
      <c r="A483" s="78" t="s">
        <v>591</v>
      </c>
      <c r="B483" s="72" t="s">
        <v>592</v>
      </c>
      <c r="C483" s="72" t="s">
        <v>258</v>
      </c>
      <c r="D483" s="73">
        <v>264.53199999999998</v>
      </c>
      <c r="E483" s="73">
        <v>258.53199999999998</v>
      </c>
      <c r="F483" s="79">
        <v>0.97731843406468788</v>
      </c>
    </row>
    <row r="484" spans="1:6" ht="38.25" outlineLevel="4" x14ac:dyDescent="0.25">
      <c r="A484" s="78" t="s">
        <v>440</v>
      </c>
      <c r="B484" s="72" t="s">
        <v>592</v>
      </c>
      <c r="C484" s="72" t="s">
        <v>441</v>
      </c>
      <c r="D484" s="73">
        <v>264.53199999999998</v>
      </c>
      <c r="E484" s="73">
        <v>258.53199999999998</v>
      </c>
      <c r="F484" s="79">
        <v>0.97731843406468788</v>
      </c>
    </row>
    <row r="485" spans="1:6" ht="25.5" outlineLevel="3" x14ac:dyDescent="0.25">
      <c r="A485" s="78" t="s">
        <v>593</v>
      </c>
      <c r="B485" s="72" t="s">
        <v>594</v>
      </c>
      <c r="C485" s="72" t="s">
        <v>258</v>
      </c>
      <c r="D485" s="73">
        <v>30.4665</v>
      </c>
      <c r="E485" s="73">
        <v>30.4665</v>
      </c>
      <c r="F485" s="79">
        <v>1</v>
      </c>
    </row>
    <row r="486" spans="1:6" ht="51" outlineLevel="4" x14ac:dyDescent="0.25">
      <c r="A486" s="78" t="s">
        <v>579</v>
      </c>
      <c r="B486" s="72" t="s">
        <v>594</v>
      </c>
      <c r="C486" s="72" t="s">
        <v>580</v>
      </c>
      <c r="D486" s="73">
        <v>30.4665</v>
      </c>
      <c r="E486" s="73">
        <v>30.4665</v>
      </c>
      <c r="F486" s="79">
        <v>1</v>
      </c>
    </row>
    <row r="487" spans="1:6" ht="25.5" outlineLevel="3" x14ac:dyDescent="0.25">
      <c r="A487" s="78" t="s">
        <v>595</v>
      </c>
      <c r="B487" s="72" t="s">
        <v>596</v>
      </c>
      <c r="C487" s="72" t="s">
        <v>258</v>
      </c>
      <c r="D487" s="73">
        <v>126.53821000000001</v>
      </c>
      <c r="E487" s="73">
        <v>126.53821000000001</v>
      </c>
      <c r="F487" s="79">
        <v>1</v>
      </c>
    </row>
    <row r="488" spans="1:6" ht="51" outlineLevel="4" x14ac:dyDescent="0.25">
      <c r="A488" s="78" t="s">
        <v>579</v>
      </c>
      <c r="B488" s="72" t="s">
        <v>596</v>
      </c>
      <c r="C488" s="72" t="s">
        <v>580</v>
      </c>
      <c r="D488" s="73">
        <v>126.53821000000001</v>
      </c>
      <c r="E488" s="73">
        <v>126.53821000000001</v>
      </c>
      <c r="F488" s="79">
        <v>1</v>
      </c>
    </row>
    <row r="489" spans="1:6" ht="38.25" outlineLevel="2" x14ac:dyDescent="0.25">
      <c r="A489" s="78" t="s">
        <v>1176</v>
      </c>
      <c r="B489" s="72" t="s">
        <v>1177</v>
      </c>
      <c r="C489" s="72" t="s">
        <v>258</v>
      </c>
      <c r="D489" s="73">
        <v>65</v>
      </c>
      <c r="E489" s="73">
        <v>65</v>
      </c>
      <c r="F489" s="79">
        <v>1</v>
      </c>
    </row>
    <row r="490" spans="1:6" ht="25.5" outlineLevel="3" x14ac:dyDescent="0.25">
      <c r="A490" s="78" t="s">
        <v>597</v>
      </c>
      <c r="B490" s="72" t="s">
        <v>598</v>
      </c>
      <c r="C490" s="72" t="s">
        <v>258</v>
      </c>
      <c r="D490" s="73">
        <v>65</v>
      </c>
      <c r="E490" s="73">
        <v>65</v>
      </c>
      <c r="F490" s="79">
        <v>1</v>
      </c>
    </row>
    <row r="491" spans="1:6" ht="38.25" outlineLevel="4" x14ac:dyDescent="0.25">
      <c r="A491" s="78" t="s">
        <v>440</v>
      </c>
      <c r="B491" s="72" t="s">
        <v>598</v>
      </c>
      <c r="C491" s="72" t="s">
        <v>441</v>
      </c>
      <c r="D491" s="73">
        <v>65</v>
      </c>
      <c r="E491" s="73">
        <v>65</v>
      </c>
      <c r="F491" s="79">
        <v>1</v>
      </c>
    </row>
    <row r="492" spans="1:6" ht="38.25" x14ac:dyDescent="0.25">
      <c r="A492" s="91" t="s">
        <v>1178</v>
      </c>
      <c r="B492" s="70" t="s">
        <v>1179</v>
      </c>
      <c r="C492" s="70" t="s">
        <v>258</v>
      </c>
      <c r="D492" s="71">
        <v>1256.8336200000001</v>
      </c>
      <c r="E492" s="71">
        <v>989.32006999999999</v>
      </c>
      <c r="F492" s="92">
        <v>0.78715277365034209</v>
      </c>
    </row>
    <row r="493" spans="1:6" ht="38.25" outlineLevel="2" x14ac:dyDescent="0.25">
      <c r="A493" s="78" t="s">
        <v>1180</v>
      </c>
      <c r="B493" s="72" t="s">
        <v>1181</v>
      </c>
      <c r="C493" s="72" t="s">
        <v>258</v>
      </c>
      <c r="D493" s="73">
        <v>1256.8336200000001</v>
      </c>
      <c r="E493" s="73">
        <v>989.32006999999999</v>
      </c>
      <c r="F493" s="79">
        <v>0.78715277365034209</v>
      </c>
    </row>
    <row r="494" spans="1:6" ht="38.25" outlineLevel="3" x14ac:dyDescent="0.25">
      <c r="A494" s="78" t="s">
        <v>605</v>
      </c>
      <c r="B494" s="72" t="s">
        <v>606</v>
      </c>
      <c r="C494" s="72" t="s">
        <v>258</v>
      </c>
      <c r="D494" s="73">
        <v>377</v>
      </c>
      <c r="E494" s="73">
        <v>376.21614</v>
      </c>
      <c r="F494" s="79">
        <v>0.99792079575596815</v>
      </c>
    </row>
    <row r="495" spans="1:6" ht="38.25" outlineLevel="4" x14ac:dyDescent="0.25">
      <c r="A495" s="78" t="s">
        <v>440</v>
      </c>
      <c r="B495" s="72" t="s">
        <v>606</v>
      </c>
      <c r="C495" s="72" t="s">
        <v>441</v>
      </c>
      <c r="D495" s="73">
        <v>377</v>
      </c>
      <c r="E495" s="73">
        <v>376.21614</v>
      </c>
      <c r="F495" s="79">
        <v>0.99792079575596815</v>
      </c>
    </row>
    <row r="496" spans="1:6" ht="25.5" outlineLevel="3" x14ac:dyDescent="0.25">
      <c r="A496" s="78" t="s">
        <v>607</v>
      </c>
      <c r="B496" s="72" t="s">
        <v>608</v>
      </c>
      <c r="C496" s="72" t="s">
        <v>258</v>
      </c>
      <c r="D496" s="73">
        <v>397.24400000000003</v>
      </c>
      <c r="E496" s="73">
        <v>293.70211</v>
      </c>
      <c r="F496" s="79">
        <v>0.73934939231303687</v>
      </c>
    </row>
    <row r="497" spans="1:6" ht="38.25" outlineLevel="4" x14ac:dyDescent="0.25">
      <c r="A497" s="78" t="s">
        <v>440</v>
      </c>
      <c r="B497" s="72" t="s">
        <v>608</v>
      </c>
      <c r="C497" s="72" t="s">
        <v>441</v>
      </c>
      <c r="D497" s="73">
        <v>397.24400000000003</v>
      </c>
      <c r="E497" s="73">
        <v>293.70211</v>
      </c>
      <c r="F497" s="79">
        <v>0.73934939231303687</v>
      </c>
    </row>
    <row r="498" spans="1:6" ht="25.5" outlineLevel="3" x14ac:dyDescent="0.25">
      <c r="A498" s="78" t="s">
        <v>716</v>
      </c>
      <c r="B498" s="72" t="s">
        <v>717</v>
      </c>
      <c r="C498" s="72" t="s">
        <v>258</v>
      </c>
      <c r="D498" s="73">
        <v>400</v>
      </c>
      <c r="E498" s="73">
        <v>236.81219999999999</v>
      </c>
      <c r="F498" s="79">
        <v>0.59203050000000002</v>
      </c>
    </row>
    <row r="499" spans="1:6" ht="38.25" outlineLevel="4" x14ac:dyDescent="0.25">
      <c r="A499" s="78" t="s">
        <v>440</v>
      </c>
      <c r="B499" s="72" t="s">
        <v>717</v>
      </c>
      <c r="C499" s="72" t="s">
        <v>441</v>
      </c>
      <c r="D499" s="73">
        <v>400</v>
      </c>
      <c r="E499" s="73">
        <v>236.81219999999999</v>
      </c>
      <c r="F499" s="79">
        <v>0.59203050000000002</v>
      </c>
    </row>
    <row r="500" spans="1:6" ht="25.5" outlineLevel="3" x14ac:dyDescent="0.25">
      <c r="A500" s="78" t="s">
        <v>609</v>
      </c>
      <c r="B500" s="72" t="s">
        <v>610</v>
      </c>
      <c r="C500" s="72" t="s">
        <v>258</v>
      </c>
      <c r="D500" s="73">
        <v>82.589619999999996</v>
      </c>
      <c r="E500" s="73">
        <v>82.589619999999996</v>
      </c>
      <c r="F500" s="79">
        <v>1</v>
      </c>
    </row>
    <row r="501" spans="1:6" ht="38.25" outlineLevel="4" x14ac:dyDescent="0.25">
      <c r="A501" s="78" t="s">
        <v>440</v>
      </c>
      <c r="B501" s="72" t="s">
        <v>610</v>
      </c>
      <c r="C501" s="72" t="s">
        <v>441</v>
      </c>
      <c r="D501" s="73">
        <v>27.021619999999999</v>
      </c>
      <c r="E501" s="73">
        <v>27.021619999999999</v>
      </c>
      <c r="F501" s="79">
        <v>1</v>
      </c>
    </row>
    <row r="502" spans="1:6" ht="38.25" outlineLevel="4" x14ac:dyDescent="0.25">
      <c r="A502" s="78" t="s">
        <v>603</v>
      </c>
      <c r="B502" s="72" t="s">
        <v>610</v>
      </c>
      <c r="C502" s="72" t="s">
        <v>604</v>
      </c>
      <c r="D502" s="73">
        <v>55.567999999999998</v>
      </c>
      <c r="E502" s="73">
        <v>55.567999999999998</v>
      </c>
      <c r="F502" s="79">
        <v>1</v>
      </c>
    </row>
    <row r="503" spans="1:6" ht="51" x14ac:dyDescent="0.25">
      <c r="A503" s="91" t="s">
        <v>1182</v>
      </c>
      <c r="B503" s="70" t="s">
        <v>1183</v>
      </c>
      <c r="C503" s="70" t="s">
        <v>258</v>
      </c>
      <c r="D503" s="71">
        <v>4903.2463900000002</v>
      </c>
      <c r="E503" s="71">
        <v>3745.0427399999999</v>
      </c>
      <c r="F503" s="92">
        <v>0.76378840509379342</v>
      </c>
    </row>
    <row r="504" spans="1:6" ht="38.25" outlineLevel="2" x14ac:dyDescent="0.25">
      <c r="A504" s="78" t="s">
        <v>1184</v>
      </c>
      <c r="B504" s="72" t="s">
        <v>1185</v>
      </c>
      <c r="C504" s="72" t="s">
        <v>258</v>
      </c>
      <c r="D504" s="73">
        <v>4903.2463900000002</v>
      </c>
      <c r="E504" s="73">
        <v>3745.0427399999999</v>
      </c>
      <c r="F504" s="79">
        <v>0.76378840509379342</v>
      </c>
    </row>
    <row r="505" spans="1:6" ht="25.5" outlineLevel="3" x14ac:dyDescent="0.25">
      <c r="A505" s="78" t="s">
        <v>549</v>
      </c>
      <c r="B505" s="72" t="s">
        <v>550</v>
      </c>
      <c r="C505" s="72" t="s">
        <v>258</v>
      </c>
      <c r="D505" s="73">
        <v>3430.9493900000002</v>
      </c>
      <c r="E505" s="73">
        <v>2325.4189999999999</v>
      </c>
      <c r="F505" s="79">
        <v>0.67777712104345555</v>
      </c>
    </row>
    <row r="506" spans="1:6" ht="38.25" outlineLevel="4" x14ac:dyDescent="0.25">
      <c r="A506" s="78" t="s">
        <v>440</v>
      </c>
      <c r="B506" s="72" t="s">
        <v>550</v>
      </c>
      <c r="C506" s="72" t="s">
        <v>441</v>
      </c>
      <c r="D506" s="73">
        <v>3430.9493900000002</v>
      </c>
      <c r="E506" s="73">
        <v>2325.4189999999999</v>
      </c>
      <c r="F506" s="79">
        <v>0.67777712104345555</v>
      </c>
    </row>
    <row r="507" spans="1:6" ht="51" outlineLevel="3" x14ac:dyDescent="0.25">
      <c r="A507" s="78" t="s">
        <v>551</v>
      </c>
      <c r="B507" s="72" t="s">
        <v>552</v>
      </c>
      <c r="C507" s="72" t="s">
        <v>258</v>
      </c>
      <c r="D507" s="73">
        <v>0</v>
      </c>
      <c r="E507" s="73">
        <v>0</v>
      </c>
      <c r="F507" s="79">
        <v>0</v>
      </c>
    </row>
    <row r="508" spans="1:6" ht="38.25" outlineLevel="4" x14ac:dyDescent="0.25">
      <c r="A508" s="78" t="s">
        <v>440</v>
      </c>
      <c r="B508" s="72" t="s">
        <v>552</v>
      </c>
      <c r="C508" s="72" t="s">
        <v>441</v>
      </c>
      <c r="D508" s="73">
        <v>0</v>
      </c>
      <c r="E508" s="73">
        <v>0</v>
      </c>
      <c r="F508" s="79">
        <v>0</v>
      </c>
    </row>
    <row r="509" spans="1:6" ht="51" outlineLevel="3" x14ac:dyDescent="0.25">
      <c r="A509" s="78" t="s">
        <v>970</v>
      </c>
      <c r="B509" s="72" t="s">
        <v>971</v>
      </c>
      <c r="C509" s="72" t="s">
        <v>258</v>
      </c>
      <c r="D509" s="73">
        <v>1472.297</v>
      </c>
      <c r="E509" s="73">
        <v>1419.62374</v>
      </c>
      <c r="F509" s="79">
        <v>0.96422375376707281</v>
      </c>
    </row>
    <row r="510" spans="1:6" ht="38.25" outlineLevel="4" x14ac:dyDescent="0.25">
      <c r="A510" s="78" t="s">
        <v>440</v>
      </c>
      <c r="B510" s="72" t="s">
        <v>971</v>
      </c>
      <c r="C510" s="72" t="s">
        <v>441</v>
      </c>
      <c r="D510" s="73">
        <v>1472.297</v>
      </c>
      <c r="E510" s="73">
        <v>1419.62374</v>
      </c>
      <c r="F510" s="79">
        <v>0.96422375376707281</v>
      </c>
    </row>
    <row r="511" spans="1:6" ht="51" x14ac:dyDescent="0.25">
      <c r="A511" s="91" t="s">
        <v>1186</v>
      </c>
      <c r="B511" s="70" t="s">
        <v>1187</v>
      </c>
      <c r="C511" s="70" t="s">
        <v>258</v>
      </c>
      <c r="D511" s="71">
        <v>45029.278409999999</v>
      </c>
      <c r="E511" s="71">
        <v>41816.216740000003</v>
      </c>
      <c r="F511" s="92">
        <v>0.92864505531835373</v>
      </c>
    </row>
    <row r="512" spans="1:6" ht="25.5" outlineLevel="2" x14ac:dyDescent="0.25">
      <c r="A512" s="78" t="s">
        <v>1188</v>
      </c>
      <c r="B512" s="72" t="s">
        <v>1189</v>
      </c>
      <c r="C512" s="72" t="s">
        <v>258</v>
      </c>
      <c r="D512" s="73">
        <v>4527.8619200000003</v>
      </c>
      <c r="E512" s="73">
        <v>3993.4352800000001</v>
      </c>
      <c r="F512" s="79">
        <v>0.88196931588408511</v>
      </c>
    </row>
    <row r="513" spans="1:6" ht="38.25" outlineLevel="3" x14ac:dyDescent="0.25">
      <c r="A513" s="78" t="s">
        <v>623</v>
      </c>
      <c r="B513" s="72" t="s">
        <v>624</v>
      </c>
      <c r="C513" s="72" t="s">
        <v>258</v>
      </c>
      <c r="D513" s="73">
        <v>321.20891999999998</v>
      </c>
      <c r="E513" s="73">
        <v>251.00960000000001</v>
      </c>
      <c r="F513" s="79">
        <v>0.78145276911986128</v>
      </c>
    </row>
    <row r="514" spans="1:6" ht="38.25" outlineLevel="4" x14ac:dyDescent="0.25">
      <c r="A514" s="78" t="s">
        <v>440</v>
      </c>
      <c r="B514" s="72" t="s">
        <v>624</v>
      </c>
      <c r="C514" s="72" t="s">
        <v>441</v>
      </c>
      <c r="D514" s="73">
        <v>321.20891999999998</v>
      </c>
      <c r="E514" s="73">
        <v>251.00960000000001</v>
      </c>
      <c r="F514" s="79">
        <v>0.78145276911986128</v>
      </c>
    </row>
    <row r="515" spans="1:6" ht="25.5" outlineLevel="3" x14ac:dyDescent="0.25">
      <c r="A515" s="78" t="s">
        <v>625</v>
      </c>
      <c r="B515" s="72" t="s">
        <v>626</v>
      </c>
      <c r="C515" s="72" t="s">
        <v>258</v>
      </c>
      <c r="D515" s="73">
        <v>3727.6529999999998</v>
      </c>
      <c r="E515" s="73">
        <v>3364.75504</v>
      </c>
      <c r="F515" s="79">
        <v>0.90264706505675285</v>
      </c>
    </row>
    <row r="516" spans="1:6" ht="38.25" outlineLevel="4" x14ac:dyDescent="0.25">
      <c r="A516" s="78" t="s">
        <v>440</v>
      </c>
      <c r="B516" s="72" t="s">
        <v>626</v>
      </c>
      <c r="C516" s="72" t="s">
        <v>441</v>
      </c>
      <c r="D516" s="73">
        <v>3727.6529999999998</v>
      </c>
      <c r="E516" s="73">
        <v>3364.75504</v>
      </c>
      <c r="F516" s="79">
        <v>0.90264706505675285</v>
      </c>
    </row>
    <row r="517" spans="1:6" ht="38.25" outlineLevel="3" x14ac:dyDescent="0.25">
      <c r="A517" s="78" t="s">
        <v>627</v>
      </c>
      <c r="B517" s="72" t="s">
        <v>628</v>
      </c>
      <c r="C517" s="72" t="s">
        <v>258</v>
      </c>
      <c r="D517" s="73">
        <v>93</v>
      </c>
      <c r="E517" s="73">
        <v>0</v>
      </c>
      <c r="F517" s="79">
        <v>0</v>
      </c>
    </row>
    <row r="518" spans="1:6" ht="38.25" outlineLevel="4" x14ac:dyDescent="0.25">
      <c r="A518" s="78" t="s">
        <v>440</v>
      </c>
      <c r="B518" s="72" t="s">
        <v>628</v>
      </c>
      <c r="C518" s="72" t="s">
        <v>441</v>
      </c>
      <c r="D518" s="73">
        <v>93</v>
      </c>
      <c r="E518" s="73">
        <v>0</v>
      </c>
      <c r="F518" s="79">
        <v>0</v>
      </c>
    </row>
    <row r="519" spans="1:6" ht="25.5" outlineLevel="3" x14ac:dyDescent="0.25">
      <c r="A519" s="78" t="s">
        <v>629</v>
      </c>
      <c r="B519" s="72" t="s">
        <v>630</v>
      </c>
      <c r="C519" s="72" t="s">
        <v>258</v>
      </c>
      <c r="D519" s="73">
        <v>386</v>
      </c>
      <c r="E519" s="73">
        <v>377.67063999999999</v>
      </c>
      <c r="F519" s="79">
        <v>0.97842134715025908</v>
      </c>
    </row>
    <row r="520" spans="1:6" ht="38.25" outlineLevel="4" x14ac:dyDescent="0.25">
      <c r="A520" s="78" t="s">
        <v>440</v>
      </c>
      <c r="B520" s="72" t="s">
        <v>630</v>
      </c>
      <c r="C520" s="72" t="s">
        <v>441</v>
      </c>
      <c r="D520" s="73">
        <v>386</v>
      </c>
      <c r="E520" s="73">
        <v>377.67063999999999</v>
      </c>
      <c r="F520" s="79">
        <v>0.97842134715025908</v>
      </c>
    </row>
    <row r="521" spans="1:6" ht="38.25" outlineLevel="2" x14ac:dyDescent="0.25">
      <c r="A521" s="78" t="s">
        <v>1190</v>
      </c>
      <c r="B521" s="72" t="s">
        <v>1191</v>
      </c>
      <c r="C521" s="72" t="s">
        <v>258</v>
      </c>
      <c r="D521" s="73">
        <v>13964.291999999999</v>
      </c>
      <c r="E521" s="73">
        <v>13704.290580000001</v>
      </c>
      <c r="F521" s="79">
        <v>0.98138098086175796</v>
      </c>
    </row>
    <row r="522" spans="1:6" ht="25.5" outlineLevel="3" x14ac:dyDescent="0.25">
      <c r="A522" s="78" t="s">
        <v>631</v>
      </c>
      <c r="B522" s="72" t="s">
        <v>632</v>
      </c>
      <c r="C522" s="72" t="s">
        <v>258</v>
      </c>
      <c r="D522" s="73">
        <v>13964.291999999999</v>
      </c>
      <c r="E522" s="73">
        <v>13704.290580000001</v>
      </c>
      <c r="F522" s="79">
        <v>0.98138098086175796</v>
      </c>
    </row>
    <row r="523" spans="1:6" ht="38.25" outlineLevel="4" x14ac:dyDescent="0.25">
      <c r="A523" s="78" t="s">
        <v>440</v>
      </c>
      <c r="B523" s="72" t="s">
        <v>632</v>
      </c>
      <c r="C523" s="72" t="s">
        <v>441</v>
      </c>
      <c r="D523" s="73">
        <v>13964.291999999999</v>
      </c>
      <c r="E523" s="73">
        <v>13704.290580000001</v>
      </c>
      <c r="F523" s="79">
        <v>0.98138098086175796</v>
      </c>
    </row>
    <row r="524" spans="1:6" ht="38.25" outlineLevel="2" x14ac:dyDescent="0.25">
      <c r="A524" s="78" t="s">
        <v>1192</v>
      </c>
      <c r="B524" s="72" t="s">
        <v>1193</v>
      </c>
      <c r="C524" s="72" t="s">
        <v>258</v>
      </c>
      <c r="D524" s="73">
        <v>5274.7110000000002</v>
      </c>
      <c r="E524" s="73">
        <v>3369.2055799999998</v>
      </c>
      <c r="F524" s="79">
        <v>0.63874695315060859</v>
      </c>
    </row>
    <row r="525" spans="1:6" ht="25.5" outlineLevel="3" x14ac:dyDescent="0.25">
      <c r="A525" s="78" t="s">
        <v>633</v>
      </c>
      <c r="B525" s="72" t="s">
        <v>634</v>
      </c>
      <c r="C525" s="72" t="s">
        <v>258</v>
      </c>
      <c r="D525" s="73">
        <v>4654.7110000000002</v>
      </c>
      <c r="E525" s="73">
        <v>2972.8814499999999</v>
      </c>
      <c r="F525" s="79">
        <v>0.63868228338988176</v>
      </c>
    </row>
    <row r="526" spans="1:6" ht="38.25" outlineLevel="4" x14ac:dyDescent="0.25">
      <c r="A526" s="78" t="s">
        <v>440</v>
      </c>
      <c r="B526" s="72" t="s">
        <v>634</v>
      </c>
      <c r="C526" s="72" t="s">
        <v>441</v>
      </c>
      <c r="D526" s="73">
        <v>4654.7110000000002</v>
      </c>
      <c r="E526" s="73">
        <v>2972.8814499999999</v>
      </c>
      <c r="F526" s="79">
        <v>0.63868228338988176</v>
      </c>
    </row>
    <row r="527" spans="1:6" ht="25.5" outlineLevel="3" x14ac:dyDescent="0.25">
      <c r="A527" s="78" t="s">
        <v>635</v>
      </c>
      <c r="B527" s="72" t="s">
        <v>636</v>
      </c>
      <c r="C527" s="72" t="s">
        <v>258</v>
      </c>
      <c r="D527" s="73">
        <v>620</v>
      </c>
      <c r="E527" s="73">
        <v>396.32413000000003</v>
      </c>
      <c r="F527" s="79">
        <v>0.63923246774193543</v>
      </c>
    </row>
    <row r="528" spans="1:6" ht="38.25" outlineLevel="4" x14ac:dyDescent="0.25">
      <c r="A528" s="78" t="s">
        <v>440</v>
      </c>
      <c r="B528" s="72" t="s">
        <v>636</v>
      </c>
      <c r="C528" s="72" t="s">
        <v>441</v>
      </c>
      <c r="D528" s="73">
        <v>620</v>
      </c>
      <c r="E528" s="73">
        <v>396.32413000000003</v>
      </c>
      <c r="F528" s="79">
        <v>0.63923246774193543</v>
      </c>
    </row>
    <row r="529" spans="1:6" ht="25.5" outlineLevel="2" x14ac:dyDescent="0.25">
      <c r="A529" s="78" t="s">
        <v>1194</v>
      </c>
      <c r="B529" s="72" t="s">
        <v>1195</v>
      </c>
      <c r="C529" s="72" t="s">
        <v>258</v>
      </c>
      <c r="D529" s="73">
        <v>520</v>
      </c>
      <c r="E529" s="73">
        <v>404.31734</v>
      </c>
      <c r="F529" s="79">
        <v>0.77753334615384617</v>
      </c>
    </row>
    <row r="530" spans="1:6" ht="25.5" outlineLevel="3" x14ac:dyDescent="0.25">
      <c r="A530" s="78" t="s">
        <v>637</v>
      </c>
      <c r="B530" s="72" t="s">
        <v>638</v>
      </c>
      <c r="C530" s="72" t="s">
        <v>258</v>
      </c>
      <c r="D530" s="73">
        <v>520</v>
      </c>
      <c r="E530" s="73">
        <v>404.31734</v>
      </c>
      <c r="F530" s="79">
        <v>0.77753334615384617</v>
      </c>
    </row>
    <row r="531" spans="1:6" ht="38.25" outlineLevel="4" x14ac:dyDescent="0.25">
      <c r="A531" s="78" t="s">
        <v>440</v>
      </c>
      <c r="B531" s="72" t="s">
        <v>638</v>
      </c>
      <c r="C531" s="72" t="s">
        <v>441</v>
      </c>
      <c r="D531" s="73">
        <v>428.10966999999999</v>
      </c>
      <c r="E531" s="73">
        <v>404.31734</v>
      </c>
      <c r="F531" s="79">
        <v>0.94442468445059879</v>
      </c>
    </row>
    <row r="532" spans="1:6" ht="51" outlineLevel="4" x14ac:dyDescent="0.25">
      <c r="A532" s="78" t="s">
        <v>617</v>
      </c>
      <c r="B532" s="72" t="s">
        <v>638</v>
      </c>
      <c r="C532" s="72" t="s">
        <v>618</v>
      </c>
      <c r="D532" s="73">
        <v>0</v>
      </c>
      <c r="E532" s="73">
        <v>0</v>
      </c>
      <c r="F532" s="79">
        <v>0</v>
      </c>
    </row>
    <row r="533" spans="1:6" ht="63.75" outlineLevel="4" x14ac:dyDescent="0.25">
      <c r="A533" s="78" t="s">
        <v>619</v>
      </c>
      <c r="B533" s="72" t="s">
        <v>638</v>
      </c>
      <c r="C533" s="72" t="s">
        <v>620</v>
      </c>
      <c r="D533" s="73">
        <v>91.890330000000006</v>
      </c>
      <c r="E533" s="73">
        <v>0</v>
      </c>
      <c r="F533" s="79">
        <v>0</v>
      </c>
    </row>
    <row r="534" spans="1:6" ht="38.25" outlineLevel="2" x14ac:dyDescent="0.25">
      <c r="A534" s="78" t="s">
        <v>1196</v>
      </c>
      <c r="B534" s="72" t="s">
        <v>1197</v>
      </c>
      <c r="C534" s="72" t="s">
        <v>258</v>
      </c>
      <c r="D534" s="73">
        <v>1972.3264899999999</v>
      </c>
      <c r="E534" s="73">
        <v>1774.2802300000001</v>
      </c>
      <c r="F534" s="79">
        <v>0.89958748665389576</v>
      </c>
    </row>
    <row r="535" spans="1:6" ht="25.5" outlineLevel="3" x14ac:dyDescent="0.25">
      <c r="A535" s="78" t="s">
        <v>569</v>
      </c>
      <c r="B535" s="72" t="s">
        <v>570</v>
      </c>
      <c r="C535" s="72" t="s">
        <v>258</v>
      </c>
      <c r="D535" s="73">
        <v>550.1</v>
      </c>
      <c r="E535" s="73">
        <v>481.49090000000001</v>
      </c>
      <c r="F535" s="79">
        <v>0.8752788583893838</v>
      </c>
    </row>
    <row r="536" spans="1:6" ht="38.25" outlineLevel="4" x14ac:dyDescent="0.25">
      <c r="A536" s="78" t="s">
        <v>440</v>
      </c>
      <c r="B536" s="72" t="s">
        <v>570</v>
      </c>
      <c r="C536" s="72" t="s">
        <v>441</v>
      </c>
      <c r="D536" s="73">
        <v>550.1</v>
      </c>
      <c r="E536" s="73">
        <v>481.49090000000001</v>
      </c>
      <c r="F536" s="79">
        <v>0.8752788583893838</v>
      </c>
    </row>
    <row r="537" spans="1:6" ht="25.5" outlineLevel="3" x14ac:dyDescent="0.25">
      <c r="A537" s="78" t="s">
        <v>639</v>
      </c>
      <c r="B537" s="72" t="s">
        <v>640</v>
      </c>
      <c r="C537" s="72" t="s">
        <v>258</v>
      </c>
      <c r="D537" s="73">
        <v>0</v>
      </c>
      <c r="E537" s="73">
        <v>0</v>
      </c>
      <c r="F537" s="79">
        <v>0</v>
      </c>
    </row>
    <row r="538" spans="1:6" ht="38.25" outlineLevel="4" x14ac:dyDescent="0.25">
      <c r="A538" s="78" t="s">
        <v>440</v>
      </c>
      <c r="B538" s="72" t="s">
        <v>640</v>
      </c>
      <c r="C538" s="72" t="s">
        <v>441</v>
      </c>
      <c r="D538" s="73">
        <v>0</v>
      </c>
      <c r="E538" s="73">
        <v>0</v>
      </c>
      <c r="F538" s="79">
        <v>0</v>
      </c>
    </row>
    <row r="539" spans="1:6" ht="38.25" outlineLevel="3" x14ac:dyDescent="0.25">
      <c r="A539" s="78" t="s">
        <v>641</v>
      </c>
      <c r="B539" s="72" t="s">
        <v>642</v>
      </c>
      <c r="C539" s="72" t="s">
        <v>258</v>
      </c>
      <c r="D539" s="73">
        <v>1422.22649</v>
      </c>
      <c r="E539" s="73">
        <v>1292.7893300000001</v>
      </c>
      <c r="F539" s="79">
        <v>0.90898976997679182</v>
      </c>
    </row>
    <row r="540" spans="1:6" ht="38.25" outlineLevel="4" x14ac:dyDescent="0.25">
      <c r="A540" s="78" t="s">
        <v>440</v>
      </c>
      <c r="B540" s="72" t="s">
        <v>642</v>
      </c>
      <c r="C540" s="72" t="s">
        <v>441</v>
      </c>
      <c r="D540" s="73">
        <v>1422.22649</v>
      </c>
      <c r="E540" s="73">
        <v>1292.7893300000001</v>
      </c>
      <c r="F540" s="79">
        <v>0.90898976997679182</v>
      </c>
    </row>
    <row r="541" spans="1:6" ht="38.25" outlineLevel="2" x14ac:dyDescent="0.25">
      <c r="A541" s="78" t="s">
        <v>1198</v>
      </c>
      <c r="B541" s="72" t="s">
        <v>1199</v>
      </c>
      <c r="C541" s="72" t="s">
        <v>258</v>
      </c>
      <c r="D541" s="73">
        <v>100</v>
      </c>
      <c r="E541" s="73">
        <v>100</v>
      </c>
      <c r="F541" s="79">
        <v>1</v>
      </c>
    </row>
    <row r="542" spans="1:6" ht="38.25" outlineLevel="3" x14ac:dyDescent="0.25">
      <c r="A542" s="78" t="s">
        <v>643</v>
      </c>
      <c r="B542" s="72" t="s">
        <v>644</v>
      </c>
      <c r="C542" s="72" t="s">
        <v>258</v>
      </c>
      <c r="D542" s="73">
        <v>100</v>
      </c>
      <c r="E542" s="73">
        <v>100</v>
      </c>
      <c r="F542" s="79">
        <v>1</v>
      </c>
    </row>
    <row r="543" spans="1:6" ht="38.25" outlineLevel="4" x14ac:dyDescent="0.25">
      <c r="A543" s="78" t="s">
        <v>440</v>
      </c>
      <c r="B543" s="72" t="s">
        <v>644</v>
      </c>
      <c r="C543" s="72" t="s">
        <v>441</v>
      </c>
      <c r="D543" s="73">
        <v>0</v>
      </c>
      <c r="E543" s="73">
        <v>0</v>
      </c>
      <c r="F543" s="79">
        <v>0</v>
      </c>
    </row>
    <row r="544" spans="1:6" outlineLevel="4" x14ac:dyDescent="0.25">
      <c r="A544" s="78" t="s">
        <v>645</v>
      </c>
      <c r="B544" s="72" t="s">
        <v>644</v>
      </c>
      <c r="C544" s="72" t="s">
        <v>646</v>
      </c>
      <c r="D544" s="73">
        <v>80</v>
      </c>
      <c r="E544" s="73">
        <v>80</v>
      </c>
      <c r="F544" s="79">
        <v>1</v>
      </c>
    </row>
    <row r="545" spans="1:6" ht="25.5" outlineLevel="4" x14ac:dyDescent="0.25">
      <c r="A545" s="78" t="s">
        <v>647</v>
      </c>
      <c r="B545" s="72" t="s">
        <v>644</v>
      </c>
      <c r="C545" s="72" t="s">
        <v>648</v>
      </c>
      <c r="D545" s="73">
        <v>7</v>
      </c>
      <c r="E545" s="73">
        <v>7</v>
      </c>
      <c r="F545" s="79">
        <v>1</v>
      </c>
    </row>
    <row r="546" spans="1:6" ht="25.5" outlineLevel="4" x14ac:dyDescent="0.25">
      <c r="A546" s="78" t="s">
        <v>649</v>
      </c>
      <c r="B546" s="72" t="s">
        <v>644</v>
      </c>
      <c r="C546" s="72" t="s">
        <v>650</v>
      </c>
      <c r="D546" s="73">
        <v>10</v>
      </c>
      <c r="E546" s="73">
        <v>10</v>
      </c>
      <c r="F546" s="79">
        <v>1</v>
      </c>
    </row>
    <row r="547" spans="1:6" ht="63.75" outlineLevel="4" x14ac:dyDescent="0.25">
      <c r="A547" s="78" t="s">
        <v>619</v>
      </c>
      <c r="B547" s="72" t="s">
        <v>644</v>
      </c>
      <c r="C547" s="72" t="s">
        <v>620</v>
      </c>
      <c r="D547" s="73">
        <v>3</v>
      </c>
      <c r="E547" s="73">
        <v>3</v>
      </c>
      <c r="F547" s="79">
        <v>1</v>
      </c>
    </row>
    <row r="548" spans="1:6" ht="38.25" outlineLevel="2" x14ac:dyDescent="0.25">
      <c r="A548" s="78" t="s">
        <v>1200</v>
      </c>
      <c r="B548" s="72" t="s">
        <v>1201</v>
      </c>
      <c r="C548" s="72" t="s">
        <v>258</v>
      </c>
      <c r="D548" s="73">
        <v>4786.4769999999999</v>
      </c>
      <c r="E548" s="73">
        <v>4587.8948300000002</v>
      </c>
      <c r="F548" s="79">
        <v>0.95851183030859644</v>
      </c>
    </row>
    <row r="549" spans="1:6" ht="38.25" outlineLevel="3" x14ac:dyDescent="0.25">
      <c r="A549" s="78" t="s">
        <v>687</v>
      </c>
      <c r="B549" s="72" t="s">
        <v>688</v>
      </c>
      <c r="C549" s="72" t="s">
        <v>258</v>
      </c>
      <c r="D549" s="73">
        <v>4786.4769999999999</v>
      </c>
      <c r="E549" s="73">
        <v>4587.8948300000002</v>
      </c>
      <c r="F549" s="79">
        <v>0.95851183030859644</v>
      </c>
    </row>
    <row r="550" spans="1:6" ht="25.5" outlineLevel="4" x14ac:dyDescent="0.25">
      <c r="A550" s="78" t="s">
        <v>539</v>
      </c>
      <c r="B550" s="72" t="s">
        <v>688</v>
      </c>
      <c r="C550" s="72" t="s">
        <v>540</v>
      </c>
      <c r="D550" s="73">
        <v>3324.16</v>
      </c>
      <c r="E550" s="73">
        <v>3323.4786300000001</v>
      </c>
      <c r="F550" s="79">
        <v>0.99979502490854832</v>
      </c>
    </row>
    <row r="551" spans="1:6" ht="38.25" outlineLevel="4" x14ac:dyDescent="0.25">
      <c r="A551" s="78" t="s">
        <v>689</v>
      </c>
      <c r="B551" s="72" t="s">
        <v>688</v>
      </c>
      <c r="C551" s="72" t="s">
        <v>690</v>
      </c>
      <c r="D551" s="73">
        <v>1.2</v>
      </c>
      <c r="E551" s="73">
        <v>1.2</v>
      </c>
      <c r="F551" s="79">
        <v>1</v>
      </c>
    </row>
    <row r="552" spans="1:6" ht="51" outlineLevel="4" x14ac:dyDescent="0.25">
      <c r="A552" s="78" t="s">
        <v>541</v>
      </c>
      <c r="B552" s="72" t="s">
        <v>688</v>
      </c>
      <c r="C552" s="72" t="s">
        <v>542</v>
      </c>
      <c r="D552" s="73">
        <v>1002.697</v>
      </c>
      <c r="E552" s="73">
        <v>990.38637000000006</v>
      </c>
      <c r="F552" s="79">
        <v>0.98772248246479244</v>
      </c>
    </row>
    <row r="553" spans="1:6" ht="38.25" outlineLevel="4" x14ac:dyDescent="0.25">
      <c r="A553" s="78" t="s">
        <v>440</v>
      </c>
      <c r="B553" s="72" t="s">
        <v>688</v>
      </c>
      <c r="C553" s="72" t="s">
        <v>441</v>
      </c>
      <c r="D553" s="73">
        <v>458.42</v>
      </c>
      <c r="E553" s="73">
        <v>272.82983000000002</v>
      </c>
      <c r="F553" s="79">
        <v>0.5951525457004494</v>
      </c>
    </row>
    <row r="554" spans="1:6" ht="38.25" outlineLevel="2" x14ac:dyDescent="0.25">
      <c r="A554" s="78" t="s">
        <v>1202</v>
      </c>
      <c r="B554" s="72" t="s">
        <v>1203</v>
      </c>
      <c r="C554" s="72" t="s">
        <v>258</v>
      </c>
      <c r="D554" s="73">
        <v>13883.61</v>
      </c>
      <c r="E554" s="73">
        <v>13882.7929</v>
      </c>
      <c r="F554" s="79">
        <v>0.99994114643093546</v>
      </c>
    </row>
    <row r="555" spans="1:6" outlineLevel="3" x14ac:dyDescent="0.25">
      <c r="A555" s="78" t="s">
        <v>611</v>
      </c>
      <c r="B555" s="72" t="s">
        <v>612</v>
      </c>
      <c r="C555" s="72" t="s">
        <v>258</v>
      </c>
      <c r="D555" s="73">
        <v>13883.61</v>
      </c>
      <c r="E555" s="73">
        <v>13882.7929</v>
      </c>
      <c r="F555" s="79">
        <v>0.99994114643093546</v>
      </c>
    </row>
    <row r="556" spans="1:6" ht="38.25" outlineLevel="4" x14ac:dyDescent="0.25">
      <c r="A556" s="78" t="s">
        <v>440</v>
      </c>
      <c r="B556" s="72" t="s">
        <v>612</v>
      </c>
      <c r="C556" s="72" t="s">
        <v>441</v>
      </c>
      <c r="D556" s="73">
        <v>13883.61</v>
      </c>
      <c r="E556" s="73">
        <v>13882.7929</v>
      </c>
      <c r="F556" s="79">
        <v>0.99994114643093546</v>
      </c>
    </row>
    <row r="557" spans="1:6" ht="51" x14ac:dyDescent="0.25">
      <c r="A557" s="91" t="s">
        <v>1204</v>
      </c>
      <c r="B557" s="70" t="s">
        <v>1205</v>
      </c>
      <c r="C557" s="70" t="s">
        <v>258</v>
      </c>
      <c r="D557" s="71">
        <v>2327.3913600000001</v>
      </c>
      <c r="E557" s="71">
        <v>2151.55411</v>
      </c>
      <c r="F557" s="92">
        <v>0.92444878286391852</v>
      </c>
    </row>
    <row r="558" spans="1:6" ht="38.25" outlineLevel="1" x14ac:dyDescent="0.25">
      <c r="A558" s="78" t="s">
        <v>1206</v>
      </c>
      <c r="B558" s="72" t="s">
        <v>1207</v>
      </c>
      <c r="C558" s="72" t="s">
        <v>258</v>
      </c>
      <c r="D558" s="73">
        <v>140.6</v>
      </c>
      <c r="E558" s="73">
        <v>76.64</v>
      </c>
      <c r="F558" s="79">
        <v>0.54509246088193453</v>
      </c>
    </row>
    <row r="559" spans="1:6" ht="38.25" outlineLevel="2" x14ac:dyDescent="0.25">
      <c r="A559" s="78" t="s">
        <v>1208</v>
      </c>
      <c r="B559" s="72" t="s">
        <v>1209</v>
      </c>
      <c r="C559" s="72" t="s">
        <v>258</v>
      </c>
      <c r="D559" s="73">
        <v>140.6</v>
      </c>
      <c r="E559" s="73">
        <v>76.64</v>
      </c>
      <c r="F559" s="79">
        <v>0.54509246088193453</v>
      </c>
    </row>
    <row r="560" spans="1:6" ht="38.25" outlineLevel="3" x14ac:dyDescent="0.25">
      <c r="A560" s="78" t="s">
        <v>980</v>
      </c>
      <c r="B560" s="72" t="s">
        <v>981</v>
      </c>
      <c r="C560" s="72" t="s">
        <v>258</v>
      </c>
      <c r="D560" s="73">
        <v>0</v>
      </c>
      <c r="E560" s="73">
        <v>0</v>
      </c>
      <c r="F560" s="79">
        <v>0</v>
      </c>
    </row>
    <row r="561" spans="1:6" ht="38.25" outlineLevel="4" x14ac:dyDescent="0.25">
      <c r="A561" s="78" t="s">
        <v>440</v>
      </c>
      <c r="B561" s="72" t="s">
        <v>981</v>
      </c>
      <c r="C561" s="72" t="s">
        <v>441</v>
      </c>
      <c r="D561" s="73">
        <v>0</v>
      </c>
      <c r="E561" s="73">
        <v>0</v>
      </c>
      <c r="F561" s="79">
        <v>0</v>
      </c>
    </row>
    <row r="562" spans="1:6" ht="25.5" outlineLevel="3" x14ac:dyDescent="0.25">
      <c r="A562" s="78" t="s">
        <v>691</v>
      </c>
      <c r="B562" s="72" t="s">
        <v>982</v>
      </c>
      <c r="C562" s="72" t="s">
        <v>258</v>
      </c>
      <c r="D562" s="73">
        <v>110.6</v>
      </c>
      <c r="E562" s="73">
        <v>76.64</v>
      </c>
      <c r="F562" s="79">
        <v>0.69294755877034353</v>
      </c>
    </row>
    <row r="563" spans="1:6" ht="38.25" outlineLevel="4" x14ac:dyDescent="0.25">
      <c r="A563" s="78" t="s">
        <v>440</v>
      </c>
      <c r="B563" s="72" t="s">
        <v>982</v>
      </c>
      <c r="C563" s="72" t="s">
        <v>441</v>
      </c>
      <c r="D563" s="73">
        <v>110.6</v>
      </c>
      <c r="E563" s="73">
        <v>76.64</v>
      </c>
      <c r="F563" s="79">
        <v>0.69294755877034353</v>
      </c>
    </row>
    <row r="564" spans="1:6" ht="25.5" outlineLevel="3" x14ac:dyDescent="0.25">
      <c r="A564" s="78" t="s">
        <v>691</v>
      </c>
      <c r="B564" s="72" t="s">
        <v>692</v>
      </c>
      <c r="C564" s="72" t="s">
        <v>258</v>
      </c>
      <c r="D564" s="73">
        <v>30</v>
      </c>
      <c r="E564" s="73">
        <v>0</v>
      </c>
      <c r="F564" s="79">
        <v>0</v>
      </c>
    </row>
    <row r="565" spans="1:6" ht="38.25" outlineLevel="4" x14ac:dyDescent="0.25">
      <c r="A565" s="78" t="s">
        <v>440</v>
      </c>
      <c r="B565" s="72" t="s">
        <v>692</v>
      </c>
      <c r="C565" s="72" t="s">
        <v>441</v>
      </c>
      <c r="D565" s="73">
        <v>30</v>
      </c>
      <c r="E565" s="73">
        <v>0</v>
      </c>
      <c r="F565" s="79">
        <v>0</v>
      </c>
    </row>
    <row r="566" spans="1:6" ht="38.25" outlineLevel="1" x14ac:dyDescent="0.25">
      <c r="A566" s="78" t="s">
        <v>1210</v>
      </c>
      <c r="B566" s="72" t="s">
        <v>1211</v>
      </c>
      <c r="C566" s="72" t="s">
        <v>258</v>
      </c>
      <c r="D566" s="73">
        <v>1821.3975600000001</v>
      </c>
      <c r="E566" s="73">
        <v>1709.5203100000001</v>
      </c>
      <c r="F566" s="79">
        <v>0.93857615028319241</v>
      </c>
    </row>
    <row r="567" spans="1:6" ht="38.25" outlineLevel="2" x14ac:dyDescent="0.25">
      <c r="A567" s="78" t="s">
        <v>1212</v>
      </c>
      <c r="B567" s="72" t="s">
        <v>1213</v>
      </c>
      <c r="C567" s="72" t="s">
        <v>258</v>
      </c>
      <c r="D567" s="73">
        <v>402.57936000000001</v>
      </c>
      <c r="E567" s="73">
        <v>382.29836</v>
      </c>
      <c r="F567" s="79">
        <v>0.94962235520469807</v>
      </c>
    </row>
    <row r="568" spans="1:6" ht="51" outlineLevel="3" x14ac:dyDescent="0.25">
      <c r="A568" s="78" t="s">
        <v>651</v>
      </c>
      <c r="B568" s="72" t="s">
        <v>652</v>
      </c>
      <c r="C568" s="72" t="s">
        <v>258</v>
      </c>
      <c r="D568" s="73">
        <v>402.57936000000001</v>
      </c>
      <c r="E568" s="73">
        <v>382.29836</v>
      </c>
      <c r="F568" s="79">
        <v>0.94962235520469807</v>
      </c>
    </row>
    <row r="569" spans="1:6" ht="38.25" outlineLevel="4" x14ac:dyDescent="0.25">
      <c r="A569" s="78" t="s">
        <v>440</v>
      </c>
      <c r="B569" s="72" t="s">
        <v>652</v>
      </c>
      <c r="C569" s="72" t="s">
        <v>441</v>
      </c>
      <c r="D569" s="73">
        <v>402.57936000000001</v>
      </c>
      <c r="E569" s="73">
        <v>382.29836</v>
      </c>
      <c r="F569" s="79">
        <v>0.94962235520469807</v>
      </c>
    </row>
    <row r="570" spans="1:6" ht="51" outlineLevel="2" x14ac:dyDescent="0.25">
      <c r="A570" s="78" t="s">
        <v>1214</v>
      </c>
      <c r="B570" s="72" t="s">
        <v>1215</v>
      </c>
      <c r="C570" s="72" t="s">
        <v>258</v>
      </c>
      <c r="D570" s="73">
        <v>1418.8181999999999</v>
      </c>
      <c r="E570" s="73">
        <v>1327.2219500000001</v>
      </c>
      <c r="F570" s="79">
        <v>0.93544186986042333</v>
      </c>
    </row>
    <row r="571" spans="1:6" ht="25.5" outlineLevel="3" x14ac:dyDescent="0.25">
      <c r="A571" s="78" t="s">
        <v>653</v>
      </c>
      <c r="B571" s="72" t="s">
        <v>654</v>
      </c>
      <c r="C571" s="72" t="s">
        <v>258</v>
      </c>
      <c r="D571" s="73">
        <v>70.908439999999999</v>
      </c>
      <c r="E571" s="73">
        <v>70.908439999999999</v>
      </c>
      <c r="F571" s="79">
        <v>1</v>
      </c>
    </row>
    <row r="572" spans="1:6" ht="38.25" outlineLevel="4" x14ac:dyDescent="0.25">
      <c r="A572" s="78" t="s">
        <v>440</v>
      </c>
      <c r="B572" s="72" t="s">
        <v>654</v>
      </c>
      <c r="C572" s="72" t="s">
        <v>441</v>
      </c>
      <c r="D572" s="73">
        <v>70.908439999999999</v>
      </c>
      <c r="E572" s="73">
        <v>70.908439999999999</v>
      </c>
      <c r="F572" s="79">
        <v>1</v>
      </c>
    </row>
    <row r="573" spans="1:6" ht="38.25" outlineLevel="3" x14ac:dyDescent="0.25">
      <c r="A573" s="78" t="s">
        <v>655</v>
      </c>
      <c r="B573" s="72" t="s">
        <v>656</v>
      </c>
      <c r="C573" s="72" t="s">
        <v>258</v>
      </c>
      <c r="D573" s="73">
        <v>925.2269</v>
      </c>
      <c r="E573" s="73">
        <v>925.2269</v>
      </c>
      <c r="F573" s="79">
        <v>1</v>
      </c>
    </row>
    <row r="574" spans="1:6" ht="38.25" outlineLevel="4" x14ac:dyDescent="0.25">
      <c r="A574" s="78" t="s">
        <v>440</v>
      </c>
      <c r="B574" s="72" t="s">
        <v>656</v>
      </c>
      <c r="C574" s="72" t="s">
        <v>441</v>
      </c>
      <c r="D574" s="73">
        <v>925.2269</v>
      </c>
      <c r="E574" s="73">
        <v>925.2269</v>
      </c>
      <c r="F574" s="79">
        <v>1</v>
      </c>
    </row>
    <row r="575" spans="1:6" ht="25.5" outlineLevel="3" x14ac:dyDescent="0.25">
      <c r="A575" s="78" t="s">
        <v>657</v>
      </c>
      <c r="B575" s="72" t="s">
        <v>658</v>
      </c>
      <c r="C575" s="72" t="s">
        <v>258</v>
      </c>
      <c r="D575" s="73">
        <v>205.20285999999999</v>
      </c>
      <c r="E575" s="73">
        <v>205.20285999999999</v>
      </c>
      <c r="F575" s="79">
        <v>1</v>
      </c>
    </row>
    <row r="576" spans="1:6" ht="38.25" outlineLevel="4" x14ac:dyDescent="0.25">
      <c r="A576" s="78" t="s">
        <v>440</v>
      </c>
      <c r="B576" s="72" t="s">
        <v>658</v>
      </c>
      <c r="C576" s="72" t="s">
        <v>441</v>
      </c>
      <c r="D576" s="73">
        <v>205.20285999999999</v>
      </c>
      <c r="E576" s="73">
        <v>205.20285999999999</v>
      </c>
      <c r="F576" s="79">
        <v>1</v>
      </c>
    </row>
    <row r="577" spans="1:6" ht="38.25" outlineLevel="3" x14ac:dyDescent="0.25">
      <c r="A577" s="78" t="s">
        <v>659</v>
      </c>
      <c r="B577" s="72" t="s">
        <v>660</v>
      </c>
      <c r="C577" s="72" t="s">
        <v>258</v>
      </c>
      <c r="D577" s="73">
        <v>127.48</v>
      </c>
      <c r="E577" s="73">
        <v>63.633749999999999</v>
      </c>
      <c r="F577" s="79">
        <v>0.49916653592720428</v>
      </c>
    </row>
    <row r="578" spans="1:6" ht="38.25" outlineLevel="4" x14ac:dyDescent="0.25">
      <c r="A578" s="78" t="s">
        <v>440</v>
      </c>
      <c r="B578" s="72" t="s">
        <v>660</v>
      </c>
      <c r="C578" s="72" t="s">
        <v>441</v>
      </c>
      <c r="D578" s="73">
        <v>127.48</v>
      </c>
      <c r="E578" s="73">
        <v>63.633749999999999</v>
      </c>
      <c r="F578" s="79">
        <v>0.49916653592720428</v>
      </c>
    </row>
    <row r="579" spans="1:6" ht="25.5" outlineLevel="3" x14ac:dyDescent="0.25">
      <c r="A579" s="78" t="s">
        <v>661</v>
      </c>
      <c r="B579" s="72" t="s">
        <v>662</v>
      </c>
      <c r="C579" s="72" t="s">
        <v>258</v>
      </c>
      <c r="D579" s="73">
        <v>90</v>
      </c>
      <c r="E579" s="73">
        <v>62.25</v>
      </c>
      <c r="F579" s="79">
        <v>0.69166666666666665</v>
      </c>
    </row>
    <row r="580" spans="1:6" ht="38.25" outlineLevel="4" x14ac:dyDescent="0.25">
      <c r="A580" s="78" t="s">
        <v>440</v>
      </c>
      <c r="B580" s="72" t="s">
        <v>662</v>
      </c>
      <c r="C580" s="72" t="s">
        <v>441</v>
      </c>
      <c r="D580" s="73">
        <v>90</v>
      </c>
      <c r="E580" s="73">
        <v>62.25</v>
      </c>
      <c r="F580" s="79">
        <v>0.69166666666666665</v>
      </c>
    </row>
    <row r="581" spans="1:6" ht="38.25" outlineLevel="3" x14ac:dyDescent="0.25">
      <c r="A581" s="78" t="s">
        <v>983</v>
      </c>
      <c r="B581" s="72" t="s">
        <v>984</v>
      </c>
      <c r="C581" s="72" t="s">
        <v>258</v>
      </c>
      <c r="D581" s="73">
        <v>0</v>
      </c>
      <c r="E581" s="73">
        <v>0</v>
      </c>
      <c r="F581" s="79">
        <v>0</v>
      </c>
    </row>
    <row r="582" spans="1:6" ht="38.25" outlineLevel="4" x14ac:dyDescent="0.25">
      <c r="A582" s="78" t="s">
        <v>440</v>
      </c>
      <c r="B582" s="72" t="s">
        <v>984</v>
      </c>
      <c r="C582" s="72" t="s">
        <v>441</v>
      </c>
      <c r="D582" s="73">
        <v>0</v>
      </c>
      <c r="E582" s="73">
        <v>0</v>
      </c>
      <c r="F582" s="79">
        <v>0</v>
      </c>
    </row>
    <row r="583" spans="1:6" ht="25.5" outlineLevel="1" x14ac:dyDescent="0.25">
      <c r="A583" s="78" t="s">
        <v>1216</v>
      </c>
      <c r="B583" s="72" t="s">
        <v>1217</v>
      </c>
      <c r="C583" s="72" t="s">
        <v>258</v>
      </c>
      <c r="D583" s="73">
        <v>365.3938</v>
      </c>
      <c r="E583" s="73">
        <v>365.3938</v>
      </c>
      <c r="F583" s="79">
        <v>1</v>
      </c>
    </row>
    <row r="584" spans="1:6" ht="25.5" outlineLevel="2" x14ac:dyDescent="0.25">
      <c r="A584" s="78" t="s">
        <v>1218</v>
      </c>
      <c r="B584" s="72" t="s">
        <v>1219</v>
      </c>
      <c r="C584" s="72" t="s">
        <v>258</v>
      </c>
      <c r="D584" s="73">
        <v>365.3938</v>
      </c>
      <c r="E584" s="73">
        <v>365.3938</v>
      </c>
      <c r="F584" s="79">
        <v>1</v>
      </c>
    </row>
    <row r="585" spans="1:6" ht="38.25" outlineLevel="3" x14ac:dyDescent="0.25">
      <c r="A585" s="78" t="s">
        <v>553</v>
      </c>
      <c r="B585" s="72" t="s">
        <v>554</v>
      </c>
      <c r="C585" s="72" t="s">
        <v>258</v>
      </c>
      <c r="D585" s="73">
        <v>295.49380000000002</v>
      </c>
      <c r="E585" s="73">
        <v>295.49380000000002</v>
      </c>
      <c r="F585" s="79">
        <v>1</v>
      </c>
    </row>
    <row r="586" spans="1:6" ht="38.25" outlineLevel="4" x14ac:dyDescent="0.25">
      <c r="A586" s="78" t="s">
        <v>440</v>
      </c>
      <c r="B586" s="72" t="s">
        <v>554</v>
      </c>
      <c r="C586" s="72" t="s">
        <v>441</v>
      </c>
      <c r="D586" s="73">
        <v>295.49380000000002</v>
      </c>
      <c r="E586" s="73">
        <v>295.49380000000002</v>
      </c>
      <c r="F586" s="79">
        <v>1</v>
      </c>
    </row>
    <row r="587" spans="1:6" ht="25.5" outlineLevel="3" x14ac:dyDescent="0.25">
      <c r="A587" s="78" t="s">
        <v>972</v>
      </c>
      <c r="B587" s="72" t="s">
        <v>973</v>
      </c>
      <c r="C587" s="72" t="s">
        <v>258</v>
      </c>
      <c r="D587" s="73">
        <v>0</v>
      </c>
      <c r="E587" s="73">
        <v>0</v>
      </c>
      <c r="F587" s="79">
        <v>0</v>
      </c>
    </row>
    <row r="588" spans="1:6" ht="38.25" outlineLevel="4" x14ac:dyDescent="0.25">
      <c r="A588" s="78" t="s">
        <v>440</v>
      </c>
      <c r="B588" s="72" t="s">
        <v>973</v>
      </c>
      <c r="C588" s="72" t="s">
        <v>441</v>
      </c>
      <c r="D588" s="73">
        <v>0</v>
      </c>
      <c r="E588" s="73">
        <v>0</v>
      </c>
      <c r="F588" s="79">
        <v>0</v>
      </c>
    </row>
    <row r="589" spans="1:6" ht="25.5" outlineLevel="3" x14ac:dyDescent="0.25">
      <c r="A589" s="78" t="s">
        <v>555</v>
      </c>
      <c r="B589" s="72" t="s">
        <v>556</v>
      </c>
      <c r="C589" s="72" t="s">
        <v>258</v>
      </c>
      <c r="D589" s="73">
        <v>69.900000000000006</v>
      </c>
      <c r="E589" s="73">
        <v>69.900000000000006</v>
      </c>
      <c r="F589" s="79">
        <v>1</v>
      </c>
    </row>
    <row r="590" spans="1:6" ht="38.25" outlineLevel="4" x14ac:dyDescent="0.25">
      <c r="A590" s="78" t="s">
        <v>440</v>
      </c>
      <c r="B590" s="72" t="s">
        <v>556</v>
      </c>
      <c r="C590" s="72" t="s">
        <v>441</v>
      </c>
      <c r="D590" s="73">
        <v>69.900000000000006</v>
      </c>
      <c r="E590" s="73">
        <v>69.900000000000006</v>
      </c>
      <c r="F590" s="79">
        <v>1</v>
      </c>
    </row>
    <row r="591" spans="1:6" x14ac:dyDescent="0.25">
      <c r="A591" s="91" t="s">
        <v>1220</v>
      </c>
      <c r="B591" s="70" t="s">
        <v>1221</v>
      </c>
      <c r="C591" s="70" t="s">
        <v>258</v>
      </c>
      <c r="D591" s="71">
        <v>37069.327870000001</v>
      </c>
      <c r="E591" s="71">
        <v>22223.464660000001</v>
      </c>
      <c r="F591" s="92">
        <v>0.59951086078324411</v>
      </c>
    </row>
    <row r="592" spans="1:6" ht="25.5" outlineLevel="1" x14ac:dyDescent="0.25">
      <c r="A592" s="78" t="s">
        <v>1222</v>
      </c>
      <c r="B592" s="72" t="s">
        <v>1223</v>
      </c>
      <c r="C592" s="72" t="s">
        <v>258</v>
      </c>
      <c r="D592" s="73">
        <v>5375.3</v>
      </c>
      <c r="E592" s="73">
        <v>5275.7147199999999</v>
      </c>
      <c r="F592" s="79">
        <v>0.9814735400814838</v>
      </c>
    </row>
    <row r="593" spans="1:6" ht="25.5" outlineLevel="2" x14ac:dyDescent="0.25">
      <c r="A593" s="78" t="s">
        <v>1224</v>
      </c>
      <c r="B593" s="72" t="s">
        <v>1225</v>
      </c>
      <c r="C593" s="72" t="s">
        <v>258</v>
      </c>
      <c r="D593" s="73">
        <v>5375.3</v>
      </c>
      <c r="E593" s="73">
        <v>5275.7147199999999</v>
      </c>
      <c r="F593" s="79">
        <v>0.9814735400814838</v>
      </c>
    </row>
    <row r="594" spans="1:6" ht="38.25" outlineLevel="3" x14ac:dyDescent="0.25">
      <c r="A594" s="78" t="s">
        <v>517</v>
      </c>
      <c r="B594" s="72" t="s">
        <v>952</v>
      </c>
      <c r="C594" s="72" t="s">
        <v>258</v>
      </c>
      <c r="D594" s="73">
        <v>2017.78</v>
      </c>
      <c r="E594" s="73">
        <v>1948.92129</v>
      </c>
      <c r="F594" s="79">
        <v>0.96587402491847474</v>
      </c>
    </row>
    <row r="595" spans="1:6" ht="25.5" outlineLevel="4" x14ac:dyDescent="0.25">
      <c r="A595" s="78" t="s">
        <v>503</v>
      </c>
      <c r="B595" s="72" t="s">
        <v>952</v>
      </c>
      <c r="C595" s="72" t="s">
        <v>504</v>
      </c>
      <c r="D595" s="73">
        <v>893.42</v>
      </c>
      <c r="E595" s="73">
        <v>893.38932</v>
      </c>
      <c r="F595" s="79">
        <v>0.99996566004790577</v>
      </c>
    </row>
    <row r="596" spans="1:6" ht="38.25" outlineLevel="4" x14ac:dyDescent="0.25">
      <c r="A596" s="78" t="s">
        <v>515</v>
      </c>
      <c r="B596" s="72" t="s">
        <v>952</v>
      </c>
      <c r="C596" s="72" t="s">
        <v>516</v>
      </c>
      <c r="D596" s="73">
        <v>105</v>
      </c>
      <c r="E596" s="73">
        <v>76.146950000000004</v>
      </c>
      <c r="F596" s="79">
        <v>0.72520904761904759</v>
      </c>
    </row>
    <row r="597" spans="1:6" ht="51" outlineLevel="4" x14ac:dyDescent="0.25">
      <c r="A597" s="78" t="s">
        <v>505</v>
      </c>
      <c r="B597" s="72" t="s">
        <v>952</v>
      </c>
      <c r="C597" s="72" t="s">
        <v>506</v>
      </c>
      <c r="D597" s="73">
        <v>315.45999999999998</v>
      </c>
      <c r="E597" s="73">
        <v>314.00993999999997</v>
      </c>
      <c r="F597" s="79">
        <v>0.99540334749255055</v>
      </c>
    </row>
    <row r="598" spans="1:6" ht="38.25" outlineLevel="4" x14ac:dyDescent="0.25">
      <c r="A598" s="78" t="s">
        <v>440</v>
      </c>
      <c r="B598" s="72" t="s">
        <v>952</v>
      </c>
      <c r="C598" s="72" t="s">
        <v>441</v>
      </c>
      <c r="D598" s="73">
        <v>701.8</v>
      </c>
      <c r="E598" s="73">
        <v>663.28574000000003</v>
      </c>
      <c r="F598" s="79">
        <v>0.94512074665146761</v>
      </c>
    </row>
    <row r="599" spans="1:6" outlineLevel="4" x14ac:dyDescent="0.25">
      <c r="A599" s="78" t="s">
        <v>519</v>
      </c>
      <c r="B599" s="72" t="s">
        <v>952</v>
      </c>
      <c r="C599" s="72" t="s">
        <v>520</v>
      </c>
      <c r="D599" s="73">
        <v>2.1</v>
      </c>
      <c r="E599" s="73">
        <v>2.08934</v>
      </c>
      <c r="F599" s="79">
        <v>0.99492380952380954</v>
      </c>
    </row>
    <row r="600" spans="1:6" ht="25.5" outlineLevel="3" x14ac:dyDescent="0.25">
      <c r="A600" s="78" t="s">
        <v>953</v>
      </c>
      <c r="B600" s="72" t="s">
        <v>954</v>
      </c>
      <c r="C600" s="72" t="s">
        <v>258</v>
      </c>
      <c r="D600" s="73">
        <v>2186.06</v>
      </c>
      <c r="E600" s="73">
        <v>2185.3349800000001</v>
      </c>
      <c r="F600" s="79">
        <v>0.9996683439612819</v>
      </c>
    </row>
    <row r="601" spans="1:6" ht="25.5" outlineLevel="4" x14ac:dyDescent="0.25">
      <c r="A601" s="78" t="s">
        <v>503</v>
      </c>
      <c r="B601" s="72" t="s">
        <v>954</v>
      </c>
      <c r="C601" s="72" t="s">
        <v>504</v>
      </c>
      <c r="D601" s="73">
        <v>1747.2</v>
      </c>
      <c r="E601" s="73">
        <v>1746.55753</v>
      </c>
      <c r="F601" s="79">
        <v>0.9996322859432234</v>
      </c>
    </row>
    <row r="602" spans="1:6" ht="51" outlineLevel="4" x14ac:dyDescent="0.25">
      <c r="A602" s="78" t="s">
        <v>505</v>
      </c>
      <c r="B602" s="72" t="s">
        <v>954</v>
      </c>
      <c r="C602" s="72" t="s">
        <v>506</v>
      </c>
      <c r="D602" s="73">
        <v>438.86</v>
      </c>
      <c r="E602" s="73">
        <v>438.77744999999999</v>
      </c>
      <c r="F602" s="79">
        <v>0.99981189901107415</v>
      </c>
    </row>
    <row r="603" spans="1:6" ht="25.5" outlineLevel="3" x14ac:dyDescent="0.25">
      <c r="A603" s="78" t="s">
        <v>955</v>
      </c>
      <c r="B603" s="72" t="s">
        <v>956</v>
      </c>
      <c r="C603" s="72" t="s">
        <v>258</v>
      </c>
      <c r="D603" s="73">
        <v>1141.46</v>
      </c>
      <c r="E603" s="73">
        <v>1141.4584500000001</v>
      </c>
      <c r="F603" s="79">
        <v>0.99999864208995493</v>
      </c>
    </row>
    <row r="604" spans="1:6" ht="25.5" outlineLevel="4" x14ac:dyDescent="0.25">
      <c r="A604" s="78" t="s">
        <v>503</v>
      </c>
      <c r="B604" s="72" t="s">
        <v>956</v>
      </c>
      <c r="C604" s="72" t="s">
        <v>504</v>
      </c>
      <c r="D604" s="73">
        <v>879.83</v>
      </c>
      <c r="E604" s="73">
        <v>879.82952999999998</v>
      </c>
      <c r="F604" s="79">
        <v>0.99999946580589427</v>
      </c>
    </row>
    <row r="605" spans="1:6" ht="51" outlineLevel="4" x14ac:dyDescent="0.25">
      <c r="A605" s="78" t="s">
        <v>505</v>
      </c>
      <c r="B605" s="72" t="s">
        <v>956</v>
      </c>
      <c r="C605" s="72" t="s">
        <v>506</v>
      </c>
      <c r="D605" s="73">
        <v>261.63</v>
      </c>
      <c r="E605" s="73">
        <v>261.62891999999999</v>
      </c>
      <c r="F605" s="79">
        <v>0.99999587203302376</v>
      </c>
    </row>
    <row r="606" spans="1:6" ht="38.25" outlineLevel="3" x14ac:dyDescent="0.25">
      <c r="A606" s="78" t="s">
        <v>957</v>
      </c>
      <c r="B606" s="72" t="s">
        <v>958</v>
      </c>
      <c r="C606" s="72" t="s">
        <v>258</v>
      </c>
      <c r="D606" s="73">
        <v>30</v>
      </c>
      <c r="E606" s="73">
        <v>0</v>
      </c>
      <c r="F606" s="79">
        <v>0</v>
      </c>
    </row>
    <row r="607" spans="1:6" ht="38.25" outlineLevel="4" x14ac:dyDescent="0.25">
      <c r="A607" s="78" t="s">
        <v>440</v>
      </c>
      <c r="B607" s="72" t="s">
        <v>958</v>
      </c>
      <c r="C607" s="72" t="s">
        <v>441</v>
      </c>
      <c r="D607" s="73">
        <v>30</v>
      </c>
      <c r="E607" s="73">
        <v>0</v>
      </c>
      <c r="F607" s="79">
        <v>0</v>
      </c>
    </row>
    <row r="608" spans="1:6" outlineLevel="1" x14ac:dyDescent="0.25">
      <c r="A608" s="78" t="s">
        <v>1227</v>
      </c>
      <c r="B608" s="72" t="s">
        <v>1226</v>
      </c>
      <c r="C608" s="72" t="s">
        <v>258</v>
      </c>
      <c r="D608" s="73">
        <v>15334.791279999999</v>
      </c>
      <c r="E608" s="73">
        <v>3348.0604600000001</v>
      </c>
      <c r="F608" s="79">
        <v>0.21833100945864325</v>
      </c>
    </row>
    <row r="609" spans="1:6" outlineLevel="2" x14ac:dyDescent="0.25">
      <c r="A609" s="78" t="s">
        <v>1227</v>
      </c>
      <c r="B609" s="72" t="s">
        <v>1228</v>
      </c>
      <c r="C609" s="72" t="s">
        <v>258</v>
      </c>
      <c r="D609" s="73">
        <v>15334.791279999999</v>
      </c>
      <c r="E609" s="73">
        <v>3348.0604600000001</v>
      </c>
      <c r="F609" s="79">
        <v>0.21833100945864325</v>
      </c>
    </row>
    <row r="610" spans="1:6" ht="25.5" outlineLevel="3" x14ac:dyDescent="0.25">
      <c r="A610" s="78" t="s">
        <v>529</v>
      </c>
      <c r="B610" s="72" t="s">
        <v>530</v>
      </c>
      <c r="C610" s="72" t="s">
        <v>258</v>
      </c>
      <c r="D610" s="73">
        <v>15275.87621</v>
      </c>
      <c r="E610" s="73">
        <v>3289.1453900000001</v>
      </c>
      <c r="F610" s="79">
        <v>0.21531631605176513</v>
      </c>
    </row>
    <row r="611" spans="1:6" ht="38.25" outlineLevel="4" x14ac:dyDescent="0.25">
      <c r="A611" s="78" t="s">
        <v>440</v>
      </c>
      <c r="B611" s="72" t="s">
        <v>530</v>
      </c>
      <c r="C611" s="72" t="s">
        <v>441</v>
      </c>
      <c r="D611" s="73">
        <v>12677.957979999999</v>
      </c>
      <c r="E611" s="73">
        <v>2075.8941399999999</v>
      </c>
      <c r="F611" s="79">
        <v>0.16374041807638173</v>
      </c>
    </row>
    <row r="612" spans="1:6" ht="25.5" outlineLevel="4" x14ac:dyDescent="0.25">
      <c r="A612" s="78" t="s">
        <v>495</v>
      </c>
      <c r="B612" s="72" t="s">
        <v>530</v>
      </c>
      <c r="C612" s="72" t="s">
        <v>496</v>
      </c>
      <c r="D612" s="73">
        <v>240.15772000000001</v>
      </c>
      <c r="E612" s="73">
        <v>240.12772000000001</v>
      </c>
      <c r="F612" s="79">
        <v>0.99987508209188525</v>
      </c>
    </row>
    <row r="613" spans="1:6" ht="25.5" outlineLevel="4" x14ac:dyDescent="0.25">
      <c r="A613" s="78" t="s">
        <v>497</v>
      </c>
      <c r="B613" s="72" t="s">
        <v>530</v>
      </c>
      <c r="C613" s="72" t="s">
        <v>498</v>
      </c>
      <c r="D613" s="73">
        <v>581.04363999999998</v>
      </c>
      <c r="E613" s="73">
        <v>581.04363999999998</v>
      </c>
      <c r="F613" s="79">
        <v>1</v>
      </c>
    </row>
    <row r="614" spans="1:6" ht="38.25" outlineLevel="4" x14ac:dyDescent="0.25">
      <c r="A614" s="78" t="s">
        <v>531</v>
      </c>
      <c r="B614" s="72" t="s">
        <v>530</v>
      </c>
      <c r="C614" s="72" t="s">
        <v>532</v>
      </c>
      <c r="D614" s="73">
        <v>1776.71687</v>
      </c>
      <c r="E614" s="73">
        <v>392.07988999999998</v>
      </c>
      <c r="F614" s="79">
        <v>0.22067662924819303</v>
      </c>
    </row>
    <row r="615" spans="1:6" ht="38.25" outlineLevel="3" x14ac:dyDescent="0.25">
      <c r="A615" s="78" t="s">
        <v>962</v>
      </c>
      <c r="B615" s="72" t="s">
        <v>963</v>
      </c>
      <c r="C615" s="72" t="s">
        <v>258</v>
      </c>
      <c r="D615" s="73">
        <v>58.91507</v>
      </c>
      <c r="E615" s="73">
        <v>58.91507</v>
      </c>
      <c r="F615" s="79">
        <v>1</v>
      </c>
    </row>
    <row r="616" spans="1:6" ht="38.25" outlineLevel="4" x14ac:dyDescent="0.25">
      <c r="A616" s="78" t="s">
        <v>531</v>
      </c>
      <c r="B616" s="72" t="s">
        <v>963</v>
      </c>
      <c r="C616" s="72" t="s">
        <v>532</v>
      </c>
      <c r="D616" s="73">
        <v>58.91507</v>
      </c>
      <c r="E616" s="73">
        <v>58.91507</v>
      </c>
      <c r="F616" s="79">
        <v>1</v>
      </c>
    </row>
    <row r="617" spans="1:6" ht="63.75" outlineLevel="1" x14ac:dyDescent="0.25">
      <c r="A617" s="78" t="s">
        <v>1230</v>
      </c>
      <c r="B617" s="72" t="s">
        <v>1229</v>
      </c>
      <c r="C617" s="72" t="s">
        <v>258</v>
      </c>
      <c r="D617" s="73">
        <v>9823.9449999999997</v>
      </c>
      <c r="E617" s="73">
        <v>9188.8842600000007</v>
      </c>
      <c r="F617" s="79">
        <v>0.93535583311999404</v>
      </c>
    </row>
    <row r="618" spans="1:6" ht="63.75" outlineLevel="2" x14ac:dyDescent="0.25">
      <c r="A618" s="78" t="s">
        <v>1230</v>
      </c>
      <c r="B618" s="72" t="s">
        <v>1231</v>
      </c>
      <c r="C618" s="72" t="s">
        <v>258</v>
      </c>
      <c r="D618" s="73">
        <v>9823.9449999999997</v>
      </c>
      <c r="E618" s="73">
        <v>9188.8842600000007</v>
      </c>
      <c r="F618" s="79">
        <v>0.93535583311999404</v>
      </c>
    </row>
    <row r="619" spans="1:6" ht="25.5" outlineLevel="3" x14ac:dyDescent="0.25">
      <c r="A619" s="78" t="s">
        <v>693</v>
      </c>
      <c r="B619" s="72" t="s">
        <v>707</v>
      </c>
      <c r="C619" s="72" t="s">
        <v>258</v>
      </c>
      <c r="D619" s="73">
        <v>7803.3950000000004</v>
      </c>
      <c r="E619" s="73">
        <v>7203.1893700000001</v>
      </c>
      <c r="F619" s="79">
        <v>0.92308403842173825</v>
      </c>
    </row>
    <row r="620" spans="1:6" ht="25.5" outlineLevel="4" x14ac:dyDescent="0.25">
      <c r="A620" s="78" t="s">
        <v>539</v>
      </c>
      <c r="B620" s="72" t="s">
        <v>707</v>
      </c>
      <c r="C620" s="72" t="s">
        <v>540</v>
      </c>
      <c r="D620" s="73">
        <v>5084.1049999999996</v>
      </c>
      <c r="E620" s="73">
        <v>4893.7290499999999</v>
      </c>
      <c r="F620" s="79">
        <v>0.96255467776530967</v>
      </c>
    </row>
    <row r="621" spans="1:6" ht="38.25" outlineLevel="4" x14ac:dyDescent="0.25">
      <c r="A621" s="78" t="s">
        <v>689</v>
      </c>
      <c r="B621" s="72" t="s">
        <v>707</v>
      </c>
      <c r="C621" s="72" t="s">
        <v>690</v>
      </c>
      <c r="D621" s="73">
        <v>0.17499999999999999</v>
      </c>
      <c r="E621" s="73">
        <v>0.17499999999999999</v>
      </c>
      <c r="F621" s="79">
        <v>1</v>
      </c>
    </row>
    <row r="622" spans="1:6" ht="51" outlineLevel="4" x14ac:dyDescent="0.25">
      <c r="A622" s="78" t="s">
        <v>541</v>
      </c>
      <c r="B622" s="72" t="s">
        <v>707</v>
      </c>
      <c r="C622" s="72" t="s">
        <v>542</v>
      </c>
      <c r="D622" s="73">
        <v>1859.615</v>
      </c>
      <c r="E622" s="73">
        <v>1800.35529</v>
      </c>
      <c r="F622" s="79">
        <v>0.96813334480524194</v>
      </c>
    </row>
    <row r="623" spans="1:6" ht="38.25" outlineLevel="4" x14ac:dyDescent="0.25">
      <c r="A623" s="78" t="s">
        <v>440</v>
      </c>
      <c r="B623" s="72" t="s">
        <v>707</v>
      </c>
      <c r="C623" s="72" t="s">
        <v>441</v>
      </c>
      <c r="D623" s="73">
        <v>847.33577000000002</v>
      </c>
      <c r="E623" s="73">
        <v>496.93241999999998</v>
      </c>
      <c r="F623" s="79">
        <v>0.58646458416360725</v>
      </c>
    </row>
    <row r="624" spans="1:6" ht="38.25" outlineLevel="4" x14ac:dyDescent="0.25">
      <c r="A624" s="78" t="s">
        <v>531</v>
      </c>
      <c r="B624" s="72" t="s">
        <v>707</v>
      </c>
      <c r="C624" s="72" t="s">
        <v>532</v>
      </c>
      <c r="D624" s="73">
        <v>5.0603699999999998</v>
      </c>
      <c r="E624" s="73">
        <v>5.0603699999999998</v>
      </c>
      <c r="F624" s="79">
        <v>1</v>
      </c>
    </row>
    <row r="625" spans="1:6" ht="25.5" outlineLevel="4" x14ac:dyDescent="0.25">
      <c r="A625" s="78" t="s">
        <v>695</v>
      </c>
      <c r="B625" s="72" t="s">
        <v>707</v>
      </c>
      <c r="C625" s="72" t="s">
        <v>696</v>
      </c>
      <c r="D625" s="73">
        <v>4.0000000000000001E-3</v>
      </c>
      <c r="E625" s="73">
        <v>4.0000000000000001E-3</v>
      </c>
      <c r="F625" s="79">
        <v>1</v>
      </c>
    </row>
    <row r="626" spans="1:6" ht="25.5" outlineLevel="4" x14ac:dyDescent="0.25">
      <c r="A626" s="78" t="s">
        <v>697</v>
      </c>
      <c r="B626" s="72" t="s">
        <v>707</v>
      </c>
      <c r="C626" s="72" t="s">
        <v>698</v>
      </c>
      <c r="D626" s="73">
        <v>0.2</v>
      </c>
      <c r="E626" s="73">
        <v>0.2</v>
      </c>
      <c r="F626" s="79">
        <v>1</v>
      </c>
    </row>
    <row r="627" spans="1:6" outlineLevel="4" x14ac:dyDescent="0.25">
      <c r="A627" s="78" t="s">
        <v>519</v>
      </c>
      <c r="B627" s="72" t="s">
        <v>707</v>
      </c>
      <c r="C627" s="72" t="s">
        <v>520</v>
      </c>
      <c r="D627" s="73">
        <v>6.8998600000000003</v>
      </c>
      <c r="E627" s="73">
        <v>6.7332400000000003</v>
      </c>
      <c r="F627" s="79">
        <v>0.97585168394721056</v>
      </c>
    </row>
    <row r="628" spans="1:6" ht="25.5" outlineLevel="3" x14ac:dyDescent="0.25">
      <c r="A628" s="78" t="s">
        <v>693</v>
      </c>
      <c r="B628" s="72" t="s">
        <v>694</v>
      </c>
      <c r="C628" s="72" t="s">
        <v>258</v>
      </c>
      <c r="D628" s="73">
        <v>2020.55</v>
      </c>
      <c r="E628" s="73">
        <v>1985.69489</v>
      </c>
      <c r="F628" s="79">
        <v>0.98274969191556749</v>
      </c>
    </row>
    <row r="629" spans="1:6" ht="25.5" outlineLevel="4" x14ac:dyDescent="0.25">
      <c r="A629" s="78" t="s">
        <v>539</v>
      </c>
      <c r="B629" s="72" t="s">
        <v>694</v>
      </c>
      <c r="C629" s="72" t="s">
        <v>540</v>
      </c>
      <c r="D629" s="73">
        <v>1424.78</v>
      </c>
      <c r="E629" s="73">
        <v>1424.7059099999999</v>
      </c>
      <c r="F629" s="79">
        <v>0.99994799898931763</v>
      </c>
    </row>
    <row r="630" spans="1:6" ht="38.25" outlineLevel="4" x14ac:dyDescent="0.25">
      <c r="A630" s="78" t="s">
        <v>689</v>
      </c>
      <c r="B630" s="72" t="s">
        <v>694</v>
      </c>
      <c r="C630" s="72" t="s">
        <v>690</v>
      </c>
      <c r="D630" s="73">
        <v>10</v>
      </c>
      <c r="E630" s="73">
        <v>0.86399999999999999</v>
      </c>
      <c r="F630" s="79">
        <v>8.6400000000000005E-2</v>
      </c>
    </row>
    <row r="631" spans="1:6" ht="51" outlineLevel="4" x14ac:dyDescent="0.25">
      <c r="A631" s="78" t="s">
        <v>541</v>
      </c>
      <c r="B631" s="72" t="s">
        <v>694</v>
      </c>
      <c r="C631" s="72" t="s">
        <v>542</v>
      </c>
      <c r="D631" s="73">
        <v>487.37</v>
      </c>
      <c r="E631" s="73">
        <v>486.16275999999999</v>
      </c>
      <c r="F631" s="79">
        <v>0.99752294970966615</v>
      </c>
    </row>
    <row r="632" spans="1:6" ht="38.25" outlineLevel="4" x14ac:dyDescent="0.25">
      <c r="A632" s="78" t="s">
        <v>440</v>
      </c>
      <c r="B632" s="72" t="s">
        <v>694</v>
      </c>
      <c r="C632" s="72" t="s">
        <v>441</v>
      </c>
      <c r="D632" s="73">
        <v>47.4</v>
      </c>
      <c r="E632" s="73">
        <v>36.894309999999997</v>
      </c>
      <c r="F632" s="79">
        <v>0.77836097046413499</v>
      </c>
    </row>
    <row r="633" spans="1:6" ht="25.5" outlineLevel="4" x14ac:dyDescent="0.25">
      <c r="A633" s="78" t="s">
        <v>695</v>
      </c>
      <c r="B633" s="72" t="s">
        <v>694</v>
      </c>
      <c r="C633" s="72" t="s">
        <v>696</v>
      </c>
      <c r="D633" s="73">
        <v>44.398090000000003</v>
      </c>
      <c r="E633" s="73">
        <v>30.484000000000002</v>
      </c>
      <c r="F633" s="79">
        <v>0.68660611301071739</v>
      </c>
    </row>
    <row r="634" spans="1:6" ht="25.5" outlineLevel="4" x14ac:dyDescent="0.25">
      <c r="A634" s="78" t="s">
        <v>697</v>
      </c>
      <c r="B634" s="72" t="s">
        <v>694</v>
      </c>
      <c r="C634" s="72" t="s">
        <v>698</v>
      </c>
      <c r="D634" s="73">
        <v>4.75</v>
      </c>
      <c r="E634" s="73">
        <v>4.7320000000000002</v>
      </c>
      <c r="F634" s="79">
        <v>0.99621052631578944</v>
      </c>
    </row>
    <row r="635" spans="1:6" outlineLevel="4" x14ac:dyDescent="0.25">
      <c r="A635" s="78" t="s">
        <v>519</v>
      </c>
      <c r="B635" s="72" t="s">
        <v>694</v>
      </c>
      <c r="C635" s="72" t="s">
        <v>520</v>
      </c>
      <c r="D635" s="73">
        <v>1.8519099999999999</v>
      </c>
      <c r="E635" s="73">
        <v>1.8519099999999999</v>
      </c>
      <c r="F635" s="79">
        <v>1</v>
      </c>
    </row>
    <row r="636" spans="1:6" ht="38.25" outlineLevel="1" x14ac:dyDescent="0.25">
      <c r="A636" s="78" t="s">
        <v>1232</v>
      </c>
      <c r="B636" s="72" t="s">
        <v>1233</v>
      </c>
      <c r="C636" s="72" t="s">
        <v>258</v>
      </c>
      <c r="D636" s="73">
        <v>1273.76</v>
      </c>
      <c r="E636" s="73">
        <v>228.79140000000001</v>
      </c>
      <c r="F636" s="79">
        <v>0.20375935898885961</v>
      </c>
    </row>
    <row r="637" spans="1:6" ht="38.25" outlineLevel="2" x14ac:dyDescent="0.25">
      <c r="A637" s="78" t="s">
        <v>1234</v>
      </c>
      <c r="B637" s="72" t="s">
        <v>1235</v>
      </c>
      <c r="C637" s="72" t="s">
        <v>258</v>
      </c>
      <c r="D637" s="73">
        <v>524.26</v>
      </c>
      <c r="E637" s="73">
        <v>30</v>
      </c>
      <c r="F637" s="79">
        <v>8.0353340422283592E-2</v>
      </c>
    </row>
    <row r="638" spans="1:6" ht="25.5" outlineLevel="3" x14ac:dyDescent="0.25">
      <c r="A638" s="78" t="s">
        <v>712</v>
      </c>
      <c r="B638" s="72" t="s">
        <v>713</v>
      </c>
      <c r="C638" s="72" t="s">
        <v>258</v>
      </c>
      <c r="D638" s="73">
        <v>60</v>
      </c>
      <c r="E638" s="73">
        <v>0</v>
      </c>
      <c r="F638" s="79">
        <v>0</v>
      </c>
    </row>
    <row r="639" spans="1:6" ht="38.25" outlineLevel="4" x14ac:dyDescent="0.25">
      <c r="A639" s="78" t="s">
        <v>440</v>
      </c>
      <c r="B639" s="72" t="s">
        <v>713</v>
      </c>
      <c r="C639" s="72" t="s">
        <v>441</v>
      </c>
      <c r="D639" s="73">
        <v>60</v>
      </c>
      <c r="E639" s="73">
        <v>0</v>
      </c>
      <c r="F639" s="79">
        <v>0</v>
      </c>
    </row>
    <row r="640" spans="1:6" ht="25.5" outlineLevel="3" x14ac:dyDescent="0.25">
      <c r="A640" s="78" t="s">
        <v>714</v>
      </c>
      <c r="B640" s="72" t="s">
        <v>715</v>
      </c>
      <c r="C640" s="72" t="s">
        <v>258</v>
      </c>
      <c r="D640" s="73">
        <v>30</v>
      </c>
      <c r="E640" s="73">
        <v>30</v>
      </c>
      <c r="F640" s="79">
        <v>1</v>
      </c>
    </row>
    <row r="641" spans="1:6" ht="38.25" outlineLevel="4" x14ac:dyDescent="0.25">
      <c r="A641" s="78" t="s">
        <v>440</v>
      </c>
      <c r="B641" s="72" t="s">
        <v>715</v>
      </c>
      <c r="C641" s="72" t="s">
        <v>441</v>
      </c>
      <c r="D641" s="73">
        <v>30</v>
      </c>
      <c r="E641" s="73">
        <v>30</v>
      </c>
      <c r="F641" s="79">
        <v>1</v>
      </c>
    </row>
    <row r="642" spans="1:6" ht="25.5" outlineLevel="3" x14ac:dyDescent="0.25">
      <c r="A642" s="78" t="s">
        <v>938</v>
      </c>
      <c r="B642" s="72" t="s">
        <v>939</v>
      </c>
      <c r="C642" s="72" t="s">
        <v>258</v>
      </c>
      <c r="D642" s="73">
        <v>434.26</v>
      </c>
      <c r="E642" s="73">
        <v>0</v>
      </c>
      <c r="F642" s="79">
        <v>0</v>
      </c>
    </row>
    <row r="643" spans="1:6" outlineLevel="4" x14ac:dyDescent="0.25">
      <c r="A643" s="78" t="s">
        <v>934</v>
      </c>
      <c r="B643" s="72" t="s">
        <v>939</v>
      </c>
      <c r="C643" s="72" t="s">
        <v>935</v>
      </c>
      <c r="D643" s="73">
        <v>434.26</v>
      </c>
      <c r="E643" s="73">
        <v>0</v>
      </c>
      <c r="F643" s="79">
        <v>0</v>
      </c>
    </row>
    <row r="644" spans="1:6" ht="38.25" outlineLevel="2" x14ac:dyDescent="0.25">
      <c r="A644" s="78" t="s">
        <v>1236</v>
      </c>
      <c r="B644" s="72" t="s">
        <v>1237</v>
      </c>
      <c r="C644" s="72" t="s">
        <v>258</v>
      </c>
      <c r="D644" s="73">
        <v>749.5</v>
      </c>
      <c r="E644" s="73">
        <v>198.79140000000001</v>
      </c>
      <c r="F644" s="79">
        <v>0.26523202134756502</v>
      </c>
    </row>
    <row r="645" spans="1:6" ht="38.25" outlineLevel="3" x14ac:dyDescent="0.25">
      <c r="A645" s="78" t="s">
        <v>708</v>
      </c>
      <c r="B645" s="72" t="s">
        <v>709</v>
      </c>
      <c r="C645" s="72" t="s">
        <v>258</v>
      </c>
      <c r="D645" s="73">
        <v>40</v>
      </c>
      <c r="E645" s="73">
        <v>28.92</v>
      </c>
      <c r="F645" s="79">
        <v>0.72299999999999998</v>
      </c>
    </row>
    <row r="646" spans="1:6" ht="38.25" outlineLevel="4" x14ac:dyDescent="0.25">
      <c r="A646" s="78" t="s">
        <v>440</v>
      </c>
      <c r="B646" s="72" t="s">
        <v>709</v>
      </c>
      <c r="C646" s="72" t="s">
        <v>441</v>
      </c>
      <c r="D646" s="73">
        <v>40</v>
      </c>
      <c r="E646" s="73">
        <v>28.92</v>
      </c>
      <c r="F646" s="79">
        <v>0.72299999999999998</v>
      </c>
    </row>
    <row r="647" spans="1:6" ht="38.25" outlineLevel="3" x14ac:dyDescent="0.25">
      <c r="A647" s="78" t="s">
        <v>710</v>
      </c>
      <c r="B647" s="72" t="s">
        <v>711</v>
      </c>
      <c r="C647" s="72" t="s">
        <v>258</v>
      </c>
      <c r="D647" s="73">
        <v>40</v>
      </c>
      <c r="E647" s="73">
        <v>0</v>
      </c>
      <c r="F647" s="79">
        <v>0</v>
      </c>
    </row>
    <row r="648" spans="1:6" ht="38.25" outlineLevel="4" x14ac:dyDescent="0.25">
      <c r="A648" s="78" t="s">
        <v>440</v>
      </c>
      <c r="B648" s="72" t="s">
        <v>711</v>
      </c>
      <c r="C648" s="72" t="s">
        <v>441</v>
      </c>
      <c r="D648" s="73">
        <v>40</v>
      </c>
      <c r="E648" s="73">
        <v>0</v>
      </c>
      <c r="F648" s="79">
        <v>0</v>
      </c>
    </row>
    <row r="649" spans="1:6" ht="25.5" outlineLevel="3" x14ac:dyDescent="0.25">
      <c r="A649" s="78" t="s">
        <v>718</v>
      </c>
      <c r="B649" s="72" t="s">
        <v>719</v>
      </c>
      <c r="C649" s="72" t="s">
        <v>258</v>
      </c>
      <c r="D649" s="73">
        <v>669.5</v>
      </c>
      <c r="E649" s="73">
        <v>169.87139999999999</v>
      </c>
      <c r="F649" s="79">
        <v>0.25372875280059748</v>
      </c>
    </row>
    <row r="650" spans="1:6" ht="38.25" outlineLevel="4" x14ac:dyDescent="0.25">
      <c r="A650" s="78" t="s">
        <v>440</v>
      </c>
      <c r="B650" s="72" t="s">
        <v>719</v>
      </c>
      <c r="C650" s="72" t="s">
        <v>441</v>
      </c>
      <c r="D650" s="73">
        <v>669.5</v>
      </c>
      <c r="E650" s="73">
        <v>169.87139999999999</v>
      </c>
      <c r="F650" s="79">
        <v>0.25372875280059748</v>
      </c>
    </row>
    <row r="651" spans="1:6" ht="38.25" outlineLevel="1" x14ac:dyDescent="0.25">
      <c r="A651" s="78" t="s">
        <v>1239</v>
      </c>
      <c r="B651" s="72" t="s">
        <v>1238</v>
      </c>
      <c r="C651" s="72" t="s">
        <v>258</v>
      </c>
      <c r="D651" s="73">
        <v>626.85</v>
      </c>
      <c r="E651" s="73">
        <v>626.26800000000003</v>
      </c>
      <c r="F651" s="79">
        <v>0.99907154821727684</v>
      </c>
    </row>
    <row r="652" spans="1:6" ht="38.25" outlineLevel="2" x14ac:dyDescent="0.25">
      <c r="A652" s="78" t="s">
        <v>1239</v>
      </c>
      <c r="B652" s="72" t="s">
        <v>1240</v>
      </c>
      <c r="C652" s="72" t="s">
        <v>258</v>
      </c>
      <c r="D652" s="73">
        <v>626.85</v>
      </c>
      <c r="E652" s="73">
        <v>626.26800000000003</v>
      </c>
      <c r="F652" s="79">
        <v>0.99907154821727684</v>
      </c>
    </row>
    <row r="653" spans="1:6" ht="25.5" outlineLevel="3" x14ac:dyDescent="0.25">
      <c r="A653" s="78" t="s">
        <v>663</v>
      </c>
      <c r="B653" s="72" t="s">
        <v>664</v>
      </c>
      <c r="C653" s="72" t="s">
        <v>258</v>
      </c>
      <c r="D653" s="73">
        <v>626.85</v>
      </c>
      <c r="E653" s="73">
        <v>626.26800000000003</v>
      </c>
      <c r="F653" s="79">
        <v>0.99907154821727684</v>
      </c>
    </row>
    <row r="654" spans="1:6" ht="38.25" outlineLevel="4" x14ac:dyDescent="0.25">
      <c r="A654" s="78" t="s">
        <v>440</v>
      </c>
      <c r="B654" s="72" t="s">
        <v>664</v>
      </c>
      <c r="C654" s="72" t="s">
        <v>441</v>
      </c>
      <c r="D654" s="73">
        <v>576.85</v>
      </c>
      <c r="E654" s="73">
        <v>576.84799999999996</v>
      </c>
      <c r="F654" s="79">
        <v>0.99999653289416657</v>
      </c>
    </row>
    <row r="655" spans="1:6" ht="51" outlineLevel="4" x14ac:dyDescent="0.25">
      <c r="A655" s="78" t="s">
        <v>617</v>
      </c>
      <c r="B655" s="72" t="s">
        <v>664</v>
      </c>
      <c r="C655" s="72" t="s">
        <v>618</v>
      </c>
      <c r="D655" s="73">
        <v>0</v>
      </c>
      <c r="E655" s="73">
        <v>0</v>
      </c>
      <c r="F655" s="79">
        <v>0</v>
      </c>
    </row>
    <row r="656" spans="1:6" ht="63.75" outlineLevel="4" x14ac:dyDescent="0.25">
      <c r="A656" s="78" t="s">
        <v>619</v>
      </c>
      <c r="B656" s="72" t="s">
        <v>664</v>
      </c>
      <c r="C656" s="72" t="s">
        <v>620</v>
      </c>
      <c r="D656" s="73">
        <v>50</v>
      </c>
      <c r="E656" s="73">
        <v>49.42</v>
      </c>
      <c r="F656" s="79">
        <v>0.98839999999999995</v>
      </c>
    </row>
    <row r="657" spans="1:6" ht="38.25" outlineLevel="1" x14ac:dyDescent="0.25">
      <c r="A657" s="78" t="s">
        <v>1241</v>
      </c>
      <c r="B657" s="72" t="s">
        <v>1242</v>
      </c>
      <c r="C657" s="72" t="s">
        <v>258</v>
      </c>
      <c r="D657" s="73">
        <v>2075.3709699999999</v>
      </c>
      <c r="E657" s="73">
        <v>1898.26097</v>
      </c>
      <c r="F657" s="79">
        <v>0.85266048995625654</v>
      </c>
    </row>
    <row r="658" spans="1:6" ht="25.5" outlineLevel="2" x14ac:dyDescent="0.25">
      <c r="A658" s="78" t="s">
        <v>1243</v>
      </c>
      <c r="B658" s="72" t="s">
        <v>1244</v>
      </c>
      <c r="C658" s="72" t="s">
        <v>258</v>
      </c>
      <c r="D658" s="73">
        <v>457.26497000000001</v>
      </c>
      <c r="E658" s="73">
        <v>457.26497000000001</v>
      </c>
      <c r="F658" s="79">
        <v>1</v>
      </c>
    </row>
    <row r="659" spans="1:6" ht="25.5" outlineLevel="3" x14ac:dyDescent="0.25">
      <c r="A659" s="78" t="s">
        <v>665</v>
      </c>
      <c r="B659" s="72" t="s">
        <v>666</v>
      </c>
      <c r="C659" s="72" t="s">
        <v>258</v>
      </c>
      <c r="D659" s="73">
        <v>457.26497000000001</v>
      </c>
      <c r="E659" s="73">
        <v>457.26497000000001</v>
      </c>
      <c r="F659" s="79">
        <v>1</v>
      </c>
    </row>
    <row r="660" spans="1:6" ht="38.25" outlineLevel="4" x14ac:dyDescent="0.25">
      <c r="A660" s="78" t="s">
        <v>440</v>
      </c>
      <c r="B660" s="72" t="s">
        <v>666</v>
      </c>
      <c r="C660" s="72" t="s">
        <v>441</v>
      </c>
      <c r="D660" s="73">
        <v>457.26497000000001</v>
      </c>
      <c r="E660" s="73">
        <v>457.26497000000001</v>
      </c>
      <c r="F660" s="79">
        <v>1</v>
      </c>
    </row>
    <row r="661" spans="1:6" ht="38.25" outlineLevel="2" x14ac:dyDescent="0.25">
      <c r="A661" s="78" t="s">
        <v>1245</v>
      </c>
      <c r="B661" s="72" t="s">
        <v>1246</v>
      </c>
      <c r="C661" s="72" t="s">
        <v>258</v>
      </c>
      <c r="D661" s="73">
        <v>414.65</v>
      </c>
      <c r="E661" s="73">
        <v>294</v>
      </c>
      <c r="F661" s="79">
        <v>0.70903171349330762</v>
      </c>
    </row>
    <row r="662" spans="1:6" ht="38.25" outlineLevel="3" x14ac:dyDescent="0.25">
      <c r="A662" s="78" t="s">
        <v>667</v>
      </c>
      <c r="B662" s="72" t="s">
        <v>668</v>
      </c>
      <c r="C662" s="72" t="s">
        <v>258</v>
      </c>
      <c r="D662" s="73">
        <v>414.65</v>
      </c>
      <c r="E662" s="73">
        <v>294</v>
      </c>
      <c r="F662" s="79">
        <v>0.70903171349330762</v>
      </c>
    </row>
    <row r="663" spans="1:6" ht="38.25" outlineLevel="4" x14ac:dyDescent="0.25">
      <c r="A663" s="78" t="s">
        <v>440</v>
      </c>
      <c r="B663" s="72" t="s">
        <v>668</v>
      </c>
      <c r="C663" s="72" t="s">
        <v>441</v>
      </c>
      <c r="D663" s="73">
        <v>229.20400000000001</v>
      </c>
      <c r="E663" s="73">
        <v>229.20400000000001</v>
      </c>
      <c r="F663" s="79">
        <v>1</v>
      </c>
    </row>
    <row r="664" spans="1:6" ht="25.5" outlineLevel="4" x14ac:dyDescent="0.25">
      <c r="A664" s="78" t="s">
        <v>497</v>
      </c>
      <c r="B664" s="72" t="s">
        <v>668</v>
      </c>
      <c r="C664" s="72" t="s">
        <v>498</v>
      </c>
      <c r="D664" s="73">
        <v>185.446</v>
      </c>
      <c r="E664" s="73">
        <v>64.796000000000006</v>
      </c>
      <c r="F664" s="79">
        <v>0.34940629617247071</v>
      </c>
    </row>
    <row r="665" spans="1:6" ht="25.5" outlineLevel="2" x14ac:dyDescent="0.25">
      <c r="A665" s="78" t="s">
        <v>1247</v>
      </c>
      <c r="B665" s="72" t="s">
        <v>1248</v>
      </c>
      <c r="C665" s="72" t="s">
        <v>258</v>
      </c>
      <c r="D665" s="73">
        <v>500</v>
      </c>
      <c r="E665" s="73">
        <v>500</v>
      </c>
      <c r="F665" s="79">
        <v>0.76815653186543742</v>
      </c>
    </row>
    <row r="666" spans="1:6" ht="25.5" outlineLevel="3" x14ac:dyDescent="0.25">
      <c r="A666" s="78" t="s">
        <v>669</v>
      </c>
      <c r="B666" s="72" t="s">
        <v>670</v>
      </c>
      <c r="C666" s="72" t="s">
        <v>258</v>
      </c>
      <c r="D666" s="73">
        <v>500</v>
      </c>
      <c r="E666" s="73">
        <v>500</v>
      </c>
      <c r="F666" s="79">
        <v>0.76815653186543742</v>
      </c>
    </row>
    <row r="667" spans="1:6" ht="38.25" outlineLevel="4" x14ac:dyDescent="0.25">
      <c r="A667" s="78" t="s">
        <v>440</v>
      </c>
      <c r="B667" s="72" t="s">
        <v>670</v>
      </c>
      <c r="C667" s="72" t="s">
        <v>441</v>
      </c>
      <c r="D667" s="73">
        <v>0</v>
      </c>
      <c r="E667" s="73">
        <v>0</v>
      </c>
      <c r="F667" s="79">
        <v>0</v>
      </c>
    </row>
    <row r="668" spans="1:6" ht="25.5" outlineLevel="4" x14ac:dyDescent="0.25">
      <c r="A668" s="78" t="s">
        <v>497</v>
      </c>
      <c r="B668" s="72" t="s">
        <v>670</v>
      </c>
      <c r="C668" s="72" t="s">
        <v>498</v>
      </c>
      <c r="D668" s="73">
        <v>0</v>
      </c>
      <c r="E668" s="73">
        <v>0</v>
      </c>
      <c r="F668" s="79">
        <v>0</v>
      </c>
    </row>
    <row r="669" spans="1:6" ht="63.75" outlineLevel="4" x14ac:dyDescent="0.25">
      <c r="A669" s="78" t="s">
        <v>619</v>
      </c>
      <c r="B669" s="72" t="s">
        <v>670</v>
      </c>
      <c r="C669" s="72" t="s">
        <v>620</v>
      </c>
      <c r="D669" s="73">
        <v>500</v>
      </c>
      <c r="E669" s="73">
        <v>500</v>
      </c>
      <c r="F669" s="79">
        <v>1</v>
      </c>
    </row>
    <row r="670" spans="1:6" ht="25.5" outlineLevel="2" x14ac:dyDescent="0.25">
      <c r="A670" s="78" t="s">
        <v>1249</v>
      </c>
      <c r="B670" s="72" t="s">
        <v>1250</v>
      </c>
      <c r="C670" s="72" t="s">
        <v>258</v>
      </c>
      <c r="D670" s="73">
        <v>459.99599999999998</v>
      </c>
      <c r="E670" s="73">
        <v>459.99599999999998</v>
      </c>
      <c r="F670" s="79">
        <v>1</v>
      </c>
    </row>
    <row r="671" spans="1:6" ht="25.5" outlineLevel="3" x14ac:dyDescent="0.25">
      <c r="A671" s="78" t="s">
        <v>671</v>
      </c>
      <c r="B671" s="72" t="s">
        <v>672</v>
      </c>
      <c r="C671" s="72" t="s">
        <v>258</v>
      </c>
      <c r="D671" s="73">
        <v>459.99599999999998</v>
      </c>
      <c r="E671" s="73">
        <v>459.99599999999998</v>
      </c>
      <c r="F671" s="79">
        <v>1</v>
      </c>
    </row>
    <row r="672" spans="1:6" ht="38.25" outlineLevel="4" x14ac:dyDescent="0.25">
      <c r="A672" s="78" t="s">
        <v>440</v>
      </c>
      <c r="B672" s="72" t="s">
        <v>672</v>
      </c>
      <c r="C672" s="72" t="s">
        <v>441</v>
      </c>
      <c r="D672" s="73">
        <v>459.99599999999998</v>
      </c>
      <c r="E672" s="73">
        <v>459.99599999999998</v>
      </c>
      <c r="F672" s="79">
        <v>1</v>
      </c>
    </row>
    <row r="673" spans="1:6" ht="25.5" outlineLevel="2" x14ac:dyDescent="0.25">
      <c r="A673" s="78" t="s">
        <v>1251</v>
      </c>
      <c r="B673" s="72" t="s">
        <v>1252</v>
      </c>
      <c r="C673" s="72" t="s">
        <v>258</v>
      </c>
      <c r="D673" s="73">
        <v>187</v>
      </c>
      <c r="E673" s="73">
        <v>187</v>
      </c>
      <c r="F673" s="79">
        <v>1</v>
      </c>
    </row>
    <row r="674" spans="1:6" ht="38.25" outlineLevel="3" x14ac:dyDescent="0.25">
      <c r="A674" s="78" t="s">
        <v>976</v>
      </c>
      <c r="B674" s="72" t="s">
        <v>977</v>
      </c>
      <c r="C674" s="72" t="s">
        <v>258</v>
      </c>
      <c r="D674" s="73">
        <v>187</v>
      </c>
      <c r="E674" s="73">
        <v>187</v>
      </c>
      <c r="F674" s="79">
        <v>1</v>
      </c>
    </row>
    <row r="675" spans="1:6" ht="38.25" outlineLevel="4" x14ac:dyDescent="0.25">
      <c r="A675" s="78" t="s">
        <v>440</v>
      </c>
      <c r="B675" s="72" t="s">
        <v>977</v>
      </c>
      <c r="C675" s="72" t="s">
        <v>441</v>
      </c>
      <c r="D675" s="73">
        <v>0</v>
      </c>
      <c r="E675" s="73">
        <v>0</v>
      </c>
      <c r="F675" s="79">
        <v>0</v>
      </c>
    </row>
    <row r="676" spans="1:6" ht="63.75" outlineLevel="4" x14ac:dyDescent="0.25">
      <c r="A676" s="78" t="s">
        <v>978</v>
      </c>
      <c r="B676" s="72" t="s">
        <v>977</v>
      </c>
      <c r="C676" s="72" t="s">
        <v>979</v>
      </c>
      <c r="D676" s="73">
        <v>187</v>
      </c>
      <c r="E676" s="73">
        <v>187</v>
      </c>
      <c r="F676" s="79">
        <v>1</v>
      </c>
    </row>
    <row r="677" spans="1:6" ht="38.25" outlineLevel="2" x14ac:dyDescent="0.25">
      <c r="A677" s="78" t="s">
        <v>1253</v>
      </c>
      <c r="B677" s="72" t="s">
        <v>1254</v>
      </c>
      <c r="C677" s="72" t="s">
        <v>258</v>
      </c>
      <c r="D677" s="73">
        <v>56.46</v>
      </c>
      <c r="E677" s="73">
        <v>0</v>
      </c>
      <c r="F677" s="79">
        <v>0</v>
      </c>
    </row>
    <row r="678" spans="1:6" ht="38.25" outlineLevel="3" x14ac:dyDescent="0.25">
      <c r="A678" s="78" t="s">
        <v>673</v>
      </c>
      <c r="B678" s="72" t="s">
        <v>674</v>
      </c>
      <c r="C678" s="72" t="s">
        <v>258</v>
      </c>
      <c r="D678" s="73">
        <v>56.46</v>
      </c>
      <c r="E678" s="73">
        <v>0</v>
      </c>
      <c r="F678" s="79">
        <v>0</v>
      </c>
    </row>
    <row r="679" spans="1:6" ht="38.25" outlineLevel="4" x14ac:dyDescent="0.25">
      <c r="A679" s="78" t="s">
        <v>440</v>
      </c>
      <c r="B679" s="72" t="s">
        <v>674</v>
      </c>
      <c r="C679" s="72" t="s">
        <v>441</v>
      </c>
      <c r="D679" s="73">
        <v>56.46</v>
      </c>
      <c r="E679" s="73">
        <v>0</v>
      </c>
      <c r="F679" s="79">
        <v>0</v>
      </c>
    </row>
    <row r="680" spans="1:6" ht="63.75" outlineLevel="1" x14ac:dyDescent="0.25">
      <c r="A680" s="78" t="s">
        <v>1255</v>
      </c>
      <c r="B680" s="72" t="s">
        <v>1256</v>
      </c>
      <c r="C680" s="72" t="s">
        <v>258</v>
      </c>
      <c r="D680" s="73">
        <v>2559.3106200000002</v>
      </c>
      <c r="E680" s="73">
        <v>1657.4848500000001</v>
      </c>
      <c r="F680" s="79">
        <v>0.64762941905035354</v>
      </c>
    </row>
    <row r="681" spans="1:6" ht="38.25" outlineLevel="2" x14ac:dyDescent="0.25">
      <c r="A681" s="78" t="s">
        <v>1257</v>
      </c>
      <c r="B681" s="72" t="s">
        <v>1258</v>
      </c>
      <c r="C681" s="72" t="s">
        <v>258</v>
      </c>
      <c r="D681" s="73">
        <v>870.84262000000001</v>
      </c>
      <c r="E681" s="73">
        <v>285.73899999999998</v>
      </c>
      <c r="F681" s="79">
        <v>0.32811784062658761</v>
      </c>
    </row>
    <row r="682" spans="1:6" ht="25.5" outlineLevel="3" x14ac:dyDescent="0.25">
      <c r="A682" s="78" t="s">
        <v>557</v>
      </c>
      <c r="B682" s="72" t="s">
        <v>558</v>
      </c>
      <c r="C682" s="72" t="s">
        <v>258</v>
      </c>
      <c r="D682" s="73">
        <v>50</v>
      </c>
      <c r="E682" s="73">
        <v>42.595999999999997</v>
      </c>
      <c r="F682" s="79">
        <v>0.85192000000000001</v>
      </c>
    </row>
    <row r="683" spans="1:6" ht="38.25" outlineLevel="4" x14ac:dyDescent="0.25">
      <c r="A683" s="78" t="s">
        <v>440</v>
      </c>
      <c r="B683" s="72" t="s">
        <v>558</v>
      </c>
      <c r="C683" s="72" t="s">
        <v>441</v>
      </c>
      <c r="D683" s="73">
        <v>50</v>
      </c>
      <c r="E683" s="73">
        <v>42.595999999999997</v>
      </c>
      <c r="F683" s="79">
        <v>0.85192000000000001</v>
      </c>
    </row>
    <row r="684" spans="1:6" ht="25.5" outlineLevel="3" x14ac:dyDescent="0.25">
      <c r="A684" s="78" t="s">
        <v>559</v>
      </c>
      <c r="B684" s="72" t="s">
        <v>560</v>
      </c>
      <c r="C684" s="72" t="s">
        <v>258</v>
      </c>
      <c r="D684" s="73">
        <v>153.92400000000001</v>
      </c>
      <c r="E684" s="73">
        <v>153.92400000000001</v>
      </c>
      <c r="F684" s="79">
        <v>1</v>
      </c>
    </row>
    <row r="685" spans="1:6" ht="38.25" outlineLevel="4" x14ac:dyDescent="0.25">
      <c r="A685" s="78" t="s">
        <v>440</v>
      </c>
      <c r="B685" s="72" t="s">
        <v>560</v>
      </c>
      <c r="C685" s="72" t="s">
        <v>441</v>
      </c>
      <c r="D685" s="73">
        <v>153.92400000000001</v>
      </c>
      <c r="E685" s="73">
        <v>153.92400000000001</v>
      </c>
      <c r="F685" s="79">
        <v>1</v>
      </c>
    </row>
    <row r="686" spans="1:6" ht="38.25" outlineLevel="3" x14ac:dyDescent="0.25">
      <c r="A686" s="78" t="s">
        <v>974</v>
      </c>
      <c r="B686" s="72" t="s">
        <v>975</v>
      </c>
      <c r="C686" s="72" t="s">
        <v>258</v>
      </c>
      <c r="D686" s="73">
        <v>577.69961999999998</v>
      </c>
      <c r="E686" s="73">
        <v>0</v>
      </c>
      <c r="F686" s="79">
        <v>0</v>
      </c>
    </row>
    <row r="687" spans="1:6" ht="38.25" outlineLevel="4" x14ac:dyDescent="0.25">
      <c r="A687" s="78" t="s">
        <v>440</v>
      </c>
      <c r="B687" s="72" t="s">
        <v>975</v>
      </c>
      <c r="C687" s="72" t="s">
        <v>441</v>
      </c>
      <c r="D687" s="73">
        <v>577.69961999999998</v>
      </c>
      <c r="E687" s="73">
        <v>0</v>
      </c>
      <c r="F687" s="79">
        <v>0</v>
      </c>
    </row>
    <row r="688" spans="1:6" ht="38.25" outlineLevel="3" x14ac:dyDescent="0.25">
      <c r="A688" s="78" t="s">
        <v>561</v>
      </c>
      <c r="B688" s="72" t="s">
        <v>562</v>
      </c>
      <c r="C688" s="72" t="s">
        <v>258</v>
      </c>
      <c r="D688" s="73">
        <v>89.218999999999994</v>
      </c>
      <c r="E688" s="73">
        <v>89.218999999999994</v>
      </c>
      <c r="F688" s="79">
        <v>1</v>
      </c>
    </row>
    <row r="689" spans="1:6" ht="38.25" outlineLevel="4" x14ac:dyDescent="0.25">
      <c r="A689" s="78" t="s">
        <v>440</v>
      </c>
      <c r="B689" s="72" t="s">
        <v>562</v>
      </c>
      <c r="C689" s="72" t="s">
        <v>441</v>
      </c>
      <c r="D689" s="73">
        <v>89.218999999999994</v>
      </c>
      <c r="E689" s="73">
        <v>89.218999999999994</v>
      </c>
      <c r="F689" s="79">
        <v>1</v>
      </c>
    </row>
    <row r="690" spans="1:6" ht="51" outlineLevel="2" x14ac:dyDescent="0.25">
      <c r="A690" s="78" t="s">
        <v>1259</v>
      </c>
      <c r="B690" s="72" t="s">
        <v>1260</v>
      </c>
      <c r="C690" s="72" t="s">
        <v>258</v>
      </c>
      <c r="D690" s="73">
        <v>321.19900000000001</v>
      </c>
      <c r="E690" s="73">
        <v>66.86</v>
      </c>
      <c r="F690" s="79">
        <v>0.20815755964370997</v>
      </c>
    </row>
    <row r="691" spans="1:6" ht="25.5" outlineLevel="3" x14ac:dyDescent="0.25">
      <c r="A691" s="78" t="s">
        <v>571</v>
      </c>
      <c r="B691" s="72" t="s">
        <v>572</v>
      </c>
      <c r="C691" s="72" t="s">
        <v>258</v>
      </c>
      <c r="D691" s="73">
        <v>321.19900000000001</v>
      </c>
      <c r="E691" s="73">
        <v>66.86</v>
      </c>
      <c r="F691" s="79">
        <v>0.20815755964370997</v>
      </c>
    </row>
    <row r="692" spans="1:6" ht="38.25" outlineLevel="4" x14ac:dyDescent="0.25">
      <c r="A692" s="78" t="s">
        <v>440</v>
      </c>
      <c r="B692" s="72" t="s">
        <v>572</v>
      </c>
      <c r="C692" s="72" t="s">
        <v>441</v>
      </c>
      <c r="D692" s="73">
        <v>321.19900000000001</v>
      </c>
      <c r="E692" s="73">
        <v>66.86</v>
      </c>
      <c r="F692" s="79">
        <v>0.20815755964370997</v>
      </c>
    </row>
    <row r="693" spans="1:6" ht="51" outlineLevel="2" x14ac:dyDescent="0.25">
      <c r="A693" s="78" t="s">
        <v>1261</v>
      </c>
      <c r="B693" s="72" t="s">
        <v>1262</v>
      </c>
      <c r="C693" s="72" t="s">
        <v>258</v>
      </c>
      <c r="D693" s="73">
        <v>812.63</v>
      </c>
      <c r="E693" s="73">
        <v>810.45185000000004</v>
      </c>
      <c r="F693" s="79">
        <v>0.99731962885938252</v>
      </c>
    </row>
    <row r="694" spans="1:6" ht="51" outlineLevel="3" x14ac:dyDescent="0.25">
      <c r="A694" s="78" t="s">
        <v>675</v>
      </c>
      <c r="B694" s="72" t="s">
        <v>676</v>
      </c>
      <c r="C694" s="72" t="s">
        <v>258</v>
      </c>
      <c r="D694" s="73">
        <v>562.59819000000005</v>
      </c>
      <c r="E694" s="73">
        <v>560.45185000000004</v>
      </c>
      <c r="F694" s="79">
        <v>0.99618495039950272</v>
      </c>
    </row>
    <row r="695" spans="1:6" ht="38.25" outlineLevel="4" x14ac:dyDescent="0.25">
      <c r="A695" s="78" t="s">
        <v>440</v>
      </c>
      <c r="B695" s="72" t="s">
        <v>676</v>
      </c>
      <c r="C695" s="72" t="s">
        <v>441</v>
      </c>
      <c r="D695" s="73">
        <v>562.59819000000005</v>
      </c>
      <c r="E695" s="73">
        <v>560.45185000000004</v>
      </c>
      <c r="F695" s="79">
        <v>0.99618495039950272</v>
      </c>
    </row>
    <row r="696" spans="1:6" outlineLevel="3" x14ac:dyDescent="0.25">
      <c r="A696" s="78" t="s">
        <v>677</v>
      </c>
      <c r="B696" s="72" t="s">
        <v>678</v>
      </c>
      <c r="C696" s="72" t="s">
        <v>258</v>
      </c>
      <c r="D696" s="73">
        <v>250.03181000000001</v>
      </c>
      <c r="E696" s="73">
        <v>250</v>
      </c>
      <c r="F696" s="79">
        <v>0.99987277618795789</v>
      </c>
    </row>
    <row r="697" spans="1:6" ht="38.25" outlineLevel="4" x14ac:dyDescent="0.25">
      <c r="A697" s="78" t="s">
        <v>440</v>
      </c>
      <c r="B697" s="72" t="s">
        <v>678</v>
      </c>
      <c r="C697" s="72" t="s">
        <v>441</v>
      </c>
      <c r="D697" s="73">
        <v>250.03181000000001</v>
      </c>
      <c r="E697" s="73">
        <v>250</v>
      </c>
      <c r="F697" s="79">
        <v>0.99987277618795789</v>
      </c>
    </row>
    <row r="698" spans="1:6" ht="38.25" outlineLevel="2" x14ac:dyDescent="0.25">
      <c r="A698" s="78" t="s">
        <v>1263</v>
      </c>
      <c r="B698" s="72" t="s">
        <v>1264</v>
      </c>
      <c r="C698" s="72" t="s">
        <v>258</v>
      </c>
      <c r="D698" s="73">
        <v>134</v>
      </c>
      <c r="E698" s="73">
        <v>84</v>
      </c>
      <c r="F698" s="79">
        <v>0.62686567164179108</v>
      </c>
    </row>
    <row r="699" spans="1:6" ht="25.5" outlineLevel="3" x14ac:dyDescent="0.25">
      <c r="A699" s="78" t="s">
        <v>679</v>
      </c>
      <c r="B699" s="72" t="s">
        <v>680</v>
      </c>
      <c r="C699" s="72" t="s">
        <v>258</v>
      </c>
      <c r="D699" s="73">
        <v>84</v>
      </c>
      <c r="E699" s="73">
        <v>84</v>
      </c>
      <c r="F699" s="79">
        <v>1</v>
      </c>
    </row>
    <row r="700" spans="1:6" ht="38.25" outlineLevel="4" x14ac:dyDescent="0.25">
      <c r="A700" s="78" t="s">
        <v>440</v>
      </c>
      <c r="B700" s="72" t="s">
        <v>680</v>
      </c>
      <c r="C700" s="72" t="s">
        <v>441</v>
      </c>
      <c r="D700" s="73">
        <v>84</v>
      </c>
      <c r="E700" s="73">
        <v>84</v>
      </c>
      <c r="F700" s="79">
        <v>1</v>
      </c>
    </row>
    <row r="701" spans="1:6" ht="51" outlineLevel="3" x14ac:dyDescent="0.25">
      <c r="A701" s="78" t="s">
        <v>681</v>
      </c>
      <c r="B701" s="72" t="s">
        <v>682</v>
      </c>
      <c r="C701" s="72" t="s">
        <v>258</v>
      </c>
      <c r="D701" s="73">
        <v>0</v>
      </c>
      <c r="E701" s="73">
        <v>0</v>
      </c>
      <c r="F701" s="79">
        <v>0</v>
      </c>
    </row>
    <row r="702" spans="1:6" ht="38.25" outlineLevel="4" x14ac:dyDescent="0.25">
      <c r="A702" s="78" t="s">
        <v>440</v>
      </c>
      <c r="B702" s="72" t="s">
        <v>682</v>
      </c>
      <c r="C702" s="72" t="s">
        <v>441</v>
      </c>
      <c r="D702" s="73">
        <v>0</v>
      </c>
      <c r="E702" s="73">
        <v>0</v>
      </c>
      <c r="F702" s="79">
        <v>0</v>
      </c>
    </row>
    <row r="703" spans="1:6" ht="38.25" outlineLevel="3" x14ac:dyDescent="0.25">
      <c r="A703" s="78" t="s">
        <v>683</v>
      </c>
      <c r="B703" s="72" t="s">
        <v>684</v>
      </c>
      <c r="C703" s="72" t="s">
        <v>258</v>
      </c>
      <c r="D703" s="73">
        <v>50</v>
      </c>
      <c r="E703" s="73">
        <v>0</v>
      </c>
      <c r="F703" s="79">
        <v>0</v>
      </c>
    </row>
    <row r="704" spans="1:6" ht="38.25" outlineLevel="4" x14ac:dyDescent="0.25">
      <c r="A704" s="78" t="s">
        <v>440</v>
      </c>
      <c r="B704" s="72" t="s">
        <v>684</v>
      </c>
      <c r="C704" s="72" t="s">
        <v>441</v>
      </c>
      <c r="D704" s="73">
        <v>50</v>
      </c>
      <c r="E704" s="73">
        <v>0</v>
      </c>
      <c r="F704" s="79">
        <v>0</v>
      </c>
    </row>
    <row r="705" spans="1:6" ht="38.25" outlineLevel="2" x14ac:dyDescent="0.25">
      <c r="A705" s="78" t="s">
        <v>1265</v>
      </c>
      <c r="B705" s="72" t="s">
        <v>1266</v>
      </c>
      <c r="C705" s="72" t="s">
        <v>258</v>
      </c>
      <c r="D705" s="73">
        <v>420.63900000000001</v>
      </c>
      <c r="E705" s="73">
        <v>410.43400000000003</v>
      </c>
      <c r="F705" s="79">
        <v>0.97573929188686737</v>
      </c>
    </row>
    <row r="706" spans="1:6" ht="25.5" outlineLevel="3" x14ac:dyDescent="0.25">
      <c r="A706" s="78" t="s">
        <v>964</v>
      </c>
      <c r="B706" s="72" t="s">
        <v>965</v>
      </c>
      <c r="C706" s="72" t="s">
        <v>258</v>
      </c>
      <c r="D706" s="73">
        <v>420.63900000000001</v>
      </c>
      <c r="E706" s="73">
        <v>410.43400000000003</v>
      </c>
      <c r="F706" s="79">
        <v>0.97573929188686737</v>
      </c>
    </row>
    <row r="707" spans="1:6" ht="38.25" outlineLevel="4" x14ac:dyDescent="0.25">
      <c r="A707" s="78" t="s">
        <v>440</v>
      </c>
      <c r="B707" s="72" t="s">
        <v>965</v>
      </c>
      <c r="C707" s="72" t="s">
        <v>441</v>
      </c>
      <c r="D707" s="73">
        <v>420.63900000000001</v>
      </c>
      <c r="E707" s="73">
        <v>410.43400000000003</v>
      </c>
      <c r="F707" s="79">
        <v>0.97573929188686737</v>
      </c>
    </row>
    <row r="708" spans="1:6" x14ac:dyDescent="0.25">
      <c r="A708" s="91" t="s">
        <v>1267</v>
      </c>
      <c r="B708" s="70" t="s">
        <v>1268</v>
      </c>
      <c r="C708" s="70" t="s">
        <v>258</v>
      </c>
      <c r="D708" s="71">
        <v>12619.36159</v>
      </c>
      <c r="E708" s="71">
        <v>11729.92484</v>
      </c>
      <c r="F708" s="92">
        <v>0.92951808665940605</v>
      </c>
    </row>
    <row r="709" spans="1:6" outlineLevel="1" x14ac:dyDescent="0.25">
      <c r="A709" s="78" t="s">
        <v>1269</v>
      </c>
      <c r="B709" s="72" t="s">
        <v>1270</v>
      </c>
      <c r="C709" s="72" t="s">
        <v>258</v>
      </c>
      <c r="D709" s="73">
        <v>12619.36159</v>
      </c>
      <c r="E709" s="73">
        <v>11729.92484</v>
      </c>
      <c r="F709" s="79">
        <v>0.92951808665940605</v>
      </c>
    </row>
    <row r="710" spans="1:6" ht="25.5" outlineLevel="2" x14ac:dyDescent="0.25">
      <c r="A710" s="78" t="s">
        <v>1271</v>
      </c>
      <c r="B710" s="72" t="s">
        <v>1272</v>
      </c>
      <c r="C710" s="72" t="s">
        <v>258</v>
      </c>
      <c r="D710" s="73">
        <v>5076.8159999999998</v>
      </c>
      <c r="E710" s="73">
        <v>4907.8159999999998</v>
      </c>
      <c r="F710" s="79">
        <v>0.96671141912568825</v>
      </c>
    </row>
    <row r="711" spans="1:6" ht="63.75" outlineLevel="3" x14ac:dyDescent="0.25">
      <c r="A711" s="78" t="s">
        <v>985</v>
      </c>
      <c r="B711" s="72" t="s">
        <v>986</v>
      </c>
      <c r="C711" s="72" t="s">
        <v>258</v>
      </c>
      <c r="D711" s="73">
        <v>3000</v>
      </c>
      <c r="E711" s="73">
        <v>2926.9724999999999</v>
      </c>
      <c r="F711" s="79">
        <v>0.97565749999999996</v>
      </c>
    </row>
    <row r="712" spans="1:6" ht="38.25" outlineLevel="4" x14ac:dyDescent="0.25">
      <c r="A712" s="78" t="s">
        <v>440</v>
      </c>
      <c r="B712" s="72" t="s">
        <v>986</v>
      </c>
      <c r="C712" s="72" t="s">
        <v>441</v>
      </c>
      <c r="D712" s="73">
        <v>3000</v>
      </c>
      <c r="E712" s="73">
        <v>2926.9724999999999</v>
      </c>
      <c r="F712" s="79">
        <v>0.97565749999999996</v>
      </c>
    </row>
    <row r="713" spans="1:6" ht="25.5" outlineLevel="3" x14ac:dyDescent="0.25">
      <c r="A713" s="78" t="s">
        <v>989</v>
      </c>
      <c r="B713" s="72" t="s">
        <v>990</v>
      </c>
      <c r="C713" s="72" t="s">
        <v>258</v>
      </c>
      <c r="D713" s="73">
        <v>908.18600000000004</v>
      </c>
      <c r="E713" s="73">
        <v>908.18600000000004</v>
      </c>
      <c r="F713" s="79">
        <v>1</v>
      </c>
    </row>
    <row r="714" spans="1:6" ht="38.25" outlineLevel="4" x14ac:dyDescent="0.25">
      <c r="A714" s="78" t="s">
        <v>440</v>
      </c>
      <c r="B714" s="72" t="s">
        <v>990</v>
      </c>
      <c r="C714" s="72" t="s">
        <v>441</v>
      </c>
      <c r="D714" s="73">
        <v>908.18600000000004</v>
      </c>
      <c r="E714" s="73">
        <v>908.18600000000004</v>
      </c>
      <c r="F714" s="79">
        <v>1</v>
      </c>
    </row>
    <row r="715" spans="1:6" ht="51" outlineLevel="3" x14ac:dyDescent="0.25">
      <c r="A715" s="78" t="s">
        <v>987</v>
      </c>
      <c r="B715" s="72" t="s">
        <v>988</v>
      </c>
      <c r="C715" s="72" t="s">
        <v>258</v>
      </c>
      <c r="D715" s="73">
        <v>1168.6300000000001</v>
      </c>
      <c r="E715" s="73">
        <v>1072.6575</v>
      </c>
      <c r="F715" s="79">
        <v>0.9178760600018826</v>
      </c>
    </row>
    <row r="716" spans="1:6" ht="38.25" outlineLevel="4" x14ac:dyDescent="0.25">
      <c r="A716" s="78" t="s">
        <v>440</v>
      </c>
      <c r="B716" s="72" t="s">
        <v>988</v>
      </c>
      <c r="C716" s="72" t="s">
        <v>441</v>
      </c>
      <c r="D716" s="73">
        <v>1168.6300000000001</v>
      </c>
      <c r="E716" s="73">
        <v>1072.6575</v>
      </c>
      <c r="F716" s="79">
        <v>0.9178760600018826</v>
      </c>
    </row>
    <row r="717" spans="1:6" ht="25.5" outlineLevel="2" x14ac:dyDescent="0.25">
      <c r="A717" s="78" t="s">
        <v>1273</v>
      </c>
      <c r="B717" s="72" t="s">
        <v>1274</v>
      </c>
      <c r="C717" s="72" t="s">
        <v>258</v>
      </c>
      <c r="D717" s="73">
        <v>3030</v>
      </c>
      <c r="E717" s="73">
        <v>3029.9811500000001</v>
      </c>
      <c r="F717" s="79">
        <v>0.99999377887788776</v>
      </c>
    </row>
    <row r="718" spans="1:6" ht="51" outlineLevel="3" x14ac:dyDescent="0.25">
      <c r="A718" s="78" t="s">
        <v>991</v>
      </c>
      <c r="B718" s="72" t="s">
        <v>992</v>
      </c>
      <c r="C718" s="72" t="s">
        <v>258</v>
      </c>
      <c r="D718" s="73">
        <v>2400</v>
      </c>
      <c r="E718" s="73">
        <v>2400</v>
      </c>
      <c r="F718" s="79">
        <v>1</v>
      </c>
    </row>
    <row r="719" spans="1:6" ht="38.25" outlineLevel="4" x14ac:dyDescent="0.25">
      <c r="A719" s="78" t="s">
        <v>440</v>
      </c>
      <c r="B719" s="72" t="s">
        <v>992</v>
      </c>
      <c r="C719" s="72" t="s">
        <v>441</v>
      </c>
      <c r="D719" s="73">
        <v>2400</v>
      </c>
      <c r="E719" s="73">
        <v>2400</v>
      </c>
      <c r="F719" s="79">
        <v>1</v>
      </c>
    </row>
    <row r="720" spans="1:6" ht="38.25" outlineLevel="3" x14ac:dyDescent="0.25">
      <c r="A720" s="78" t="s">
        <v>993</v>
      </c>
      <c r="B720" s="72" t="s">
        <v>994</v>
      </c>
      <c r="C720" s="72" t="s">
        <v>258</v>
      </c>
      <c r="D720" s="73">
        <v>630</v>
      </c>
      <c r="E720" s="73">
        <v>629.98114999999996</v>
      </c>
      <c r="F720" s="79">
        <v>0.99997007936507931</v>
      </c>
    </row>
    <row r="721" spans="1:6" ht="38.25" outlineLevel="4" x14ac:dyDescent="0.25">
      <c r="A721" s="78" t="s">
        <v>440</v>
      </c>
      <c r="B721" s="72" t="s">
        <v>994</v>
      </c>
      <c r="C721" s="72" t="s">
        <v>441</v>
      </c>
      <c r="D721" s="73">
        <v>630</v>
      </c>
      <c r="E721" s="73">
        <v>629.98114999999996</v>
      </c>
      <c r="F721" s="79">
        <v>0.99997007936507931</v>
      </c>
    </row>
    <row r="722" spans="1:6" ht="25.5" outlineLevel="2" x14ac:dyDescent="0.25">
      <c r="A722" s="78" t="s">
        <v>1275</v>
      </c>
      <c r="B722" s="72" t="s">
        <v>1276</v>
      </c>
      <c r="C722" s="72" t="s">
        <v>258</v>
      </c>
      <c r="D722" s="73">
        <v>4512.5455899999997</v>
      </c>
      <c r="E722" s="73">
        <v>3792.1276899999998</v>
      </c>
      <c r="F722" s="79">
        <v>0.84035221680718797</v>
      </c>
    </row>
    <row r="723" spans="1:6" ht="51" outlineLevel="3" x14ac:dyDescent="0.25">
      <c r="A723" s="78" t="s">
        <v>995</v>
      </c>
      <c r="B723" s="72" t="s">
        <v>996</v>
      </c>
      <c r="C723" s="72" t="s">
        <v>258</v>
      </c>
      <c r="D723" s="73">
        <v>2400</v>
      </c>
      <c r="E723" s="73">
        <v>2400</v>
      </c>
      <c r="F723" s="79">
        <v>1</v>
      </c>
    </row>
    <row r="724" spans="1:6" ht="38.25" outlineLevel="4" x14ac:dyDescent="0.25">
      <c r="A724" s="78" t="s">
        <v>440</v>
      </c>
      <c r="B724" s="72" t="s">
        <v>996</v>
      </c>
      <c r="C724" s="72" t="s">
        <v>441</v>
      </c>
      <c r="D724" s="73">
        <v>2400</v>
      </c>
      <c r="E724" s="73">
        <v>2400</v>
      </c>
      <c r="F724" s="79">
        <v>1</v>
      </c>
    </row>
    <row r="725" spans="1:6" ht="38.25" outlineLevel="3" x14ac:dyDescent="0.25">
      <c r="A725" s="78" t="s">
        <v>997</v>
      </c>
      <c r="B725" s="72" t="s">
        <v>998</v>
      </c>
      <c r="C725" s="72" t="s">
        <v>258</v>
      </c>
      <c r="D725" s="73">
        <v>2112.5455900000002</v>
      </c>
      <c r="E725" s="73">
        <v>1392.12769</v>
      </c>
      <c r="F725" s="79">
        <v>0.65898113469825759</v>
      </c>
    </row>
    <row r="726" spans="1:6" ht="38.25" outlineLevel="4" x14ac:dyDescent="0.25">
      <c r="A726" s="78" t="s">
        <v>440</v>
      </c>
      <c r="B726" s="72" t="s">
        <v>998</v>
      </c>
      <c r="C726" s="72" t="s">
        <v>441</v>
      </c>
      <c r="D726" s="73">
        <v>2101.681</v>
      </c>
      <c r="E726" s="73">
        <v>1381.2630999999999</v>
      </c>
      <c r="F726" s="79">
        <v>0.65721824577564336</v>
      </c>
    </row>
    <row r="727" spans="1:6" ht="38.25" outlineLevel="4" x14ac:dyDescent="0.25">
      <c r="A727" s="78" t="s">
        <v>531</v>
      </c>
      <c r="B727" s="72" t="s">
        <v>998</v>
      </c>
      <c r="C727" s="72" t="s">
        <v>532</v>
      </c>
      <c r="D727" s="73">
        <v>10.86459</v>
      </c>
      <c r="E727" s="73">
        <v>10.86459</v>
      </c>
      <c r="F727" s="79">
        <v>1</v>
      </c>
    </row>
    <row r="728" spans="1:6" ht="26.25" customHeight="1" x14ac:dyDescent="0.25">
      <c r="A728" s="172" t="s">
        <v>1011</v>
      </c>
      <c r="B728" s="173"/>
      <c r="C728" s="173"/>
      <c r="D728" s="74">
        <v>462930.53162999998</v>
      </c>
      <c r="E728" s="74">
        <v>423627.68231</v>
      </c>
      <c r="F728" s="93">
        <v>0.91509989807409586</v>
      </c>
    </row>
    <row r="729" spans="1:6" ht="12.75" customHeight="1" x14ac:dyDescent="0.25">
      <c r="A729" s="75"/>
      <c r="B729" s="75"/>
      <c r="C729" s="75"/>
      <c r="D729" s="75"/>
      <c r="E729" s="75"/>
      <c r="F729" s="75"/>
    </row>
    <row r="730" spans="1:6" x14ac:dyDescent="0.25">
      <c r="A730" s="176"/>
      <c r="B730" s="177"/>
      <c r="C730" s="177"/>
      <c r="D730" s="177"/>
      <c r="E730" s="76"/>
      <c r="F730" s="76"/>
    </row>
  </sheetData>
  <mergeCells count="9">
    <mergeCell ref="A730:D730"/>
    <mergeCell ref="A1:F1"/>
    <mergeCell ref="A2:F2"/>
    <mergeCell ref="A5:F5"/>
    <mergeCell ref="A6:F6"/>
    <mergeCell ref="A3:F3"/>
    <mergeCell ref="A4:F4"/>
    <mergeCell ref="A728:C728"/>
    <mergeCell ref="A7:F7"/>
  </mergeCells>
  <pageMargins left="0.70866141732283472" right="0.31496062992125984" top="0.74803149606299213" bottom="0.27559055118110237" header="0.31496062992125984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zoomScaleNormal="100" workbookViewId="0">
      <selection activeCell="B14" sqref="B14"/>
    </sheetView>
  </sheetViews>
  <sheetFormatPr defaultRowHeight="15" x14ac:dyDescent="0.25"/>
  <cols>
    <col min="1" max="1" width="46.85546875" style="35" customWidth="1"/>
    <col min="2" max="2" width="21.5703125" style="35" customWidth="1"/>
    <col min="3" max="3" width="15.5703125" style="56" customWidth="1"/>
    <col min="4" max="4" width="12.85546875" style="56" customWidth="1"/>
    <col min="5" max="5" width="10" style="57" customWidth="1"/>
    <col min="6" max="6" width="15.140625" style="35" hidden="1" customWidth="1"/>
    <col min="7" max="7" width="14.7109375" style="35" hidden="1" customWidth="1"/>
    <col min="8" max="8" width="9.7109375" style="35" customWidth="1"/>
    <col min="9" max="16384" width="9.140625" style="35"/>
  </cols>
  <sheetData>
    <row r="1" spans="1:8" ht="15" customHeight="1" x14ac:dyDescent="0.25">
      <c r="A1" s="165" t="s">
        <v>1277</v>
      </c>
      <c r="B1" s="165"/>
      <c r="C1" s="165"/>
      <c r="D1" s="165"/>
      <c r="E1" s="165"/>
      <c r="F1" s="166"/>
      <c r="G1" s="166"/>
      <c r="H1" s="34"/>
    </row>
    <row r="2" spans="1:8" ht="15" customHeight="1" x14ac:dyDescent="0.25">
      <c r="A2" s="165" t="s">
        <v>1013</v>
      </c>
      <c r="B2" s="165"/>
      <c r="C2" s="165"/>
      <c r="D2" s="165"/>
      <c r="E2" s="165"/>
      <c r="F2" s="166"/>
      <c r="G2" s="166"/>
      <c r="H2" s="34"/>
    </row>
    <row r="3" spans="1:8" ht="15" customHeight="1" x14ac:dyDescent="0.25">
      <c r="A3" s="165" t="s">
        <v>422</v>
      </c>
      <c r="B3" s="165"/>
      <c r="C3" s="165"/>
      <c r="D3" s="165"/>
      <c r="E3" s="165"/>
      <c r="F3" s="166"/>
      <c r="G3" s="166"/>
      <c r="H3" s="34"/>
    </row>
    <row r="4" spans="1:8" ht="15" customHeight="1" x14ac:dyDescent="0.25">
      <c r="A4" s="165" t="s">
        <v>1282</v>
      </c>
      <c r="B4" s="166"/>
      <c r="C4" s="166"/>
      <c r="D4" s="166"/>
      <c r="E4" s="166"/>
      <c r="F4" s="166"/>
      <c r="G4" s="166"/>
      <c r="H4" s="34"/>
    </row>
    <row r="5" spans="1:8" ht="75.75" customHeight="1" x14ac:dyDescent="0.25">
      <c r="A5" s="187" t="s">
        <v>1278</v>
      </c>
      <c r="B5" s="187"/>
      <c r="C5" s="187"/>
      <c r="D5" s="187"/>
      <c r="E5" s="187"/>
      <c r="F5" s="80" t="s">
        <v>415</v>
      </c>
      <c r="G5" s="81"/>
      <c r="H5" s="34"/>
    </row>
    <row r="6" spans="1:8" ht="12.95" customHeight="1" thickBot="1" x14ac:dyDescent="0.3">
      <c r="A6" s="111"/>
      <c r="B6" s="111"/>
      <c r="C6" s="186" t="s">
        <v>424</v>
      </c>
      <c r="D6" s="186"/>
      <c r="E6" s="112"/>
      <c r="F6" s="113"/>
      <c r="G6" s="114"/>
      <c r="H6" s="34"/>
    </row>
    <row r="7" spans="1:8" ht="23.25" customHeight="1" thickBot="1" x14ac:dyDescent="0.3">
      <c r="A7" s="107" t="s">
        <v>1</v>
      </c>
      <c r="B7" s="108" t="s">
        <v>255</v>
      </c>
      <c r="C7" s="109" t="s">
        <v>1279</v>
      </c>
      <c r="D7" s="109" t="s">
        <v>3</v>
      </c>
      <c r="E7" s="110" t="s">
        <v>1280</v>
      </c>
      <c r="F7" s="104"/>
      <c r="G7" s="36"/>
      <c r="H7" s="115"/>
    </row>
    <row r="8" spans="1:8" ht="11.45" customHeight="1" thickBot="1" x14ac:dyDescent="0.3">
      <c r="A8" s="106" t="s">
        <v>4</v>
      </c>
      <c r="B8" s="106" t="s">
        <v>5</v>
      </c>
      <c r="C8" s="106">
        <v>3</v>
      </c>
      <c r="D8" s="106">
        <v>4</v>
      </c>
      <c r="E8" s="106" t="s">
        <v>6</v>
      </c>
      <c r="F8" s="37" t="s">
        <v>8</v>
      </c>
      <c r="G8" s="37" t="s">
        <v>9</v>
      </c>
      <c r="H8" s="115"/>
    </row>
    <row r="9" spans="1:8" ht="30" customHeight="1" x14ac:dyDescent="0.25">
      <c r="A9" s="152" t="s">
        <v>256</v>
      </c>
      <c r="B9" s="153" t="s">
        <v>12</v>
      </c>
      <c r="C9" s="154">
        <f>F9/1000</f>
        <v>462930.53162999998</v>
      </c>
      <c r="D9" s="154">
        <f>G9/1000</f>
        <v>423627.68231</v>
      </c>
      <c r="E9" s="155">
        <f>D9/C9</f>
        <v>0.91509989807409586</v>
      </c>
      <c r="F9" s="47">
        <v>462930531.63</v>
      </c>
      <c r="G9" s="47">
        <v>423627682.31</v>
      </c>
      <c r="H9" s="116"/>
    </row>
    <row r="10" spans="1:8" ht="14.25" customHeight="1" x14ac:dyDescent="0.25">
      <c r="A10" s="117" t="s">
        <v>14</v>
      </c>
      <c r="B10" s="118"/>
      <c r="C10" s="119"/>
      <c r="D10" s="119"/>
      <c r="E10" s="120"/>
      <c r="F10" s="118"/>
      <c r="G10" s="118"/>
      <c r="H10" s="116"/>
    </row>
    <row r="11" spans="1:8" ht="15" customHeight="1" x14ac:dyDescent="0.25">
      <c r="A11" s="43" t="s">
        <v>257</v>
      </c>
      <c r="B11" s="44" t="s">
        <v>259</v>
      </c>
      <c r="C11" s="45">
        <f>F11/1000</f>
        <v>77320.813699999999</v>
      </c>
      <c r="D11" s="45">
        <f>G11/1000</f>
        <v>72057.119999999995</v>
      </c>
      <c r="E11" s="46">
        <f>D11/C11</f>
        <v>0.93192397430758023</v>
      </c>
      <c r="F11" s="47">
        <v>77320813.700000003</v>
      </c>
      <c r="G11" s="47">
        <v>72057120</v>
      </c>
      <c r="H11" s="116"/>
    </row>
    <row r="12" spans="1:8" ht="36" customHeight="1" x14ac:dyDescent="0.25">
      <c r="A12" s="43" t="s">
        <v>260</v>
      </c>
      <c r="B12" s="44" t="s">
        <v>261</v>
      </c>
      <c r="C12" s="45">
        <f t="shared" ref="C12:C55" si="0">F12/1000</f>
        <v>5375.3</v>
      </c>
      <c r="D12" s="45">
        <f t="shared" ref="D12:D55" si="1">G12/1000</f>
        <v>5275.7147199999999</v>
      </c>
      <c r="E12" s="46">
        <f t="shared" ref="E12:E55" si="2">D12/C12</f>
        <v>0.9814735400814838</v>
      </c>
      <c r="F12" s="47">
        <v>5375300</v>
      </c>
      <c r="G12" s="47">
        <v>5275714.72</v>
      </c>
      <c r="H12" s="116"/>
    </row>
    <row r="13" spans="1:8" ht="48" customHeight="1" x14ac:dyDescent="0.25">
      <c r="A13" s="43" t="s">
        <v>262</v>
      </c>
      <c r="B13" s="44" t="s">
        <v>263</v>
      </c>
      <c r="C13" s="45">
        <f t="shared" si="0"/>
        <v>26145.471000000001</v>
      </c>
      <c r="D13" s="45">
        <f t="shared" si="1"/>
        <v>24978.66707</v>
      </c>
      <c r="E13" s="46">
        <f t="shared" si="2"/>
        <v>0.95537261768969461</v>
      </c>
      <c r="F13" s="47">
        <v>26145471</v>
      </c>
      <c r="G13" s="47">
        <v>24978667.07</v>
      </c>
      <c r="H13" s="116"/>
    </row>
    <row r="14" spans="1:8" ht="36" customHeight="1" x14ac:dyDescent="0.25">
      <c r="A14" s="43" t="s">
        <v>264</v>
      </c>
      <c r="B14" s="44" t="s">
        <v>265</v>
      </c>
      <c r="C14" s="45">
        <f t="shared" si="0"/>
        <v>7784.665</v>
      </c>
      <c r="D14" s="45">
        <f t="shared" si="1"/>
        <v>7555.6354700000002</v>
      </c>
      <c r="E14" s="46">
        <f t="shared" si="2"/>
        <v>0.97057939808585214</v>
      </c>
      <c r="F14" s="47">
        <v>7784665</v>
      </c>
      <c r="G14" s="47">
        <v>7555635.4699999997</v>
      </c>
      <c r="H14" s="116"/>
    </row>
    <row r="15" spans="1:8" ht="15" customHeight="1" x14ac:dyDescent="0.25">
      <c r="A15" s="43" t="s">
        <v>266</v>
      </c>
      <c r="B15" s="44" t="s">
        <v>267</v>
      </c>
      <c r="C15" s="45">
        <f t="shared" si="0"/>
        <v>1017.6066999999999</v>
      </c>
      <c r="D15" s="45">
        <v>0</v>
      </c>
      <c r="E15" s="46">
        <f t="shared" si="2"/>
        <v>0</v>
      </c>
      <c r="F15" s="47">
        <v>1017606.7</v>
      </c>
      <c r="G15" s="47" t="s">
        <v>13</v>
      </c>
      <c r="H15" s="116"/>
    </row>
    <row r="16" spans="1:8" ht="15" customHeight="1" x14ac:dyDescent="0.25">
      <c r="A16" s="43" t="s">
        <v>268</v>
      </c>
      <c r="B16" s="44" t="s">
        <v>269</v>
      </c>
      <c r="C16" s="45">
        <f t="shared" si="0"/>
        <v>36997.771000000001</v>
      </c>
      <c r="D16" s="45">
        <f t="shared" si="1"/>
        <v>34247.102740000002</v>
      </c>
      <c r="E16" s="46">
        <f t="shared" si="2"/>
        <v>0.92565313569836416</v>
      </c>
      <c r="F16" s="47">
        <v>36997771</v>
      </c>
      <c r="G16" s="47">
        <v>34247102.740000002</v>
      </c>
      <c r="H16" s="116"/>
    </row>
    <row r="17" spans="1:8" ht="15" customHeight="1" x14ac:dyDescent="0.25">
      <c r="A17" s="43" t="s">
        <v>270</v>
      </c>
      <c r="B17" s="44" t="s">
        <v>271</v>
      </c>
      <c r="C17" s="45">
        <f t="shared" si="0"/>
        <v>735.9</v>
      </c>
      <c r="D17" s="45">
        <f t="shared" si="1"/>
        <v>735.9</v>
      </c>
      <c r="E17" s="46">
        <f t="shared" si="2"/>
        <v>1</v>
      </c>
      <c r="F17" s="47">
        <v>735900</v>
      </c>
      <c r="G17" s="47">
        <v>735900</v>
      </c>
      <c r="H17" s="116"/>
    </row>
    <row r="18" spans="1:8" ht="15" customHeight="1" x14ac:dyDescent="0.25">
      <c r="A18" s="43" t="s">
        <v>272</v>
      </c>
      <c r="B18" s="44" t="s">
        <v>273</v>
      </c>
      <c r="C18" s="45">
        <f t="shared" si="0"/>
        <v>735.9</v>
      </c>
      <c r="D18" s="45">
        <f t="shared" si="1"/>
        <v>735.9</v>
      </c>
      <c r="E18" s="46">
        <f t="shared" si="2"/>
        <v>1</v>
      </c>
      <c r="F18" s="47">
        <v>735900</v>
      </c>
      <c r="G18" s="47">
        <v>735900</v>
      </c>
      <c r="H18" s="116"/>
    </row>
    <row r="19" spans="1:8" ht="24" customHeight="1" x14ac:dyDescent="0.25">
      <c r="A19" s="43" t="s">
        <v>274</v>
      </c>
      <c r="B19" s="44" t="s">
        <v>275</v>
      </c>
      <c r="C19" s="45">
        <f t="shared" si="0"/>
        <v>6178.384</v>
      </c>
      <c r="D19" s="45">
        <f t="shared" si="1"/>
        <v>6039.2197400000005</v>
      </c>
      <c r="E19" s="46">
        <f t="shared" si="2"/>
        <v>0.9774756214570024</v>
      </c>
      <c r="F19" s="47">
        <v>6178384</v>
      </c>
      <c r="G19" s="47">
        <v>6039219.7400000002</v>
      </c>
      <c r="H19" s="116"/>
    </row>
    <row r="20" spans="1:8" ht="36" customHeight="1" x14ac:dyDescent="0.25">
      <c r="A20" s="43" t="s">
        <v>276</v>
      </c>
      <c r="B20" s="44" t="s">
        <v>277</v>
      </c>
      <c r="C20" s="45">
        <f t="shared" si="0"/>
        <v>6143.384</v>
      </c>
      <c r="D20" s="45">
        <f t="shared" si="1"/>
        <v>6039.2197400000005</v>
      </c>
      <c r="E20" s="46">
        <f t="shared" si="2"/>
        <v>0.98304448167329284</v>
      </c>
      <c r="F20" s="47">
        <v>6143384</v>
      </c>
      <c r="G20" s="47">
        <v>6039219.7400000002</v>
      </c>
      <c r="H20" s="116"/>
    </row>
    <row r="21" spans="1:8" ht="15" customHeight="1" x14ac:dyDescent="0.25">
      <c r="A21" s="43" t="s">
        <v>278</v>
      </c>
      <c r="B21" s="44" t="s">
        <v>279</v>
      </c>
      <c r="C21" s="45">
        <f t="shared" si="0"/>
        <v>35</v>
      </c>
      <c r="D21" s="45">
        <v>0</v>
      </c>
      <c r="E21" s="46">
        <f t="shared" si="2"/>
        <v>0</v>
      </c>
      <c r="F21" s="47">
        <v>35000</v>
      </c>
      <c r="G21" s="47" t="s">
        <v>13</v>
      </c>
      <c r="H21" s="116"/>
    </row>
    <row r="22" spans="1:8" ht="15" customHeight="1" x14ac:dyDescent="0.25">
      <c r="A22" s="43" t="s">
        <v>280</v>
      </c>
      <c r="B22" s="44" t="s">
        <v>281</v>
      </c>
      <c r="C22" s="45">
        <f t="shared" si="0"/>
        <v>20262.439010000002</v>
      </c>
      <c r="D22" s="45">
        <f t="shared" si="1"/>
        <v>14406.868769999999</v>
      </c>
      <c r="E22" s="46">
        <f t="shared" si="2"/>
        <v>0.71101355384166054</v>
      </c>
      <c r="F22" s="47">
        <v>20262439.010000002</v>
      </c>
      <c r="G22" s="47">
        <v>14406868.77</v>
      </c>
      <c r="H22" s="116"/>
    </row>
    <row r="23" spans="1:8" ht="15" customHeight="1" x14ac:dyDescent="0.25">
      <c r="A23" s="43" t="s">
        <v>282</v>
      </c>
      <c r="B23" s="44" t="s">
        <v>283</v>
      </c>
      <c r="C23" s="45">
        <f t="shared" si="0"/>
        <v>404.85520000000002</v>
      </c>
      <c r="D23" s="45">
        <f t="shared" si="1"/>
        <v>404.85520000000002</v>
      </c>
      <c r="E23" s="46">
        <f t="shared" si="2"/>
        <v>1</v>
      </c>
      <c r="F23" s="47">
        <v>404855.2</v>
      </c>
      <c r="G23" s="47">
        <v>404855.2</v>
      </c>
      <c r="H23" s="116"/>
    </row>
    <row r="24" spans="1:8" ht="15" customHeight="1" x14ac:dyDescent="0.25">
      <c r="A24" s="43" t="s">
        <v>284</v>
      </c>
      <c r="B24" s="44" t="s">
        <v>285</v>
      </c>
      <c r="C24" s="45">
        <f t="shared" si="0"/>
        <v>11284.661810000001</v>
      </c>
      <c r="D24" s="45">
        <f t="shared" si="1"/>
        <v>6345.3915399999996</v>
      </c>
      <c r="E24" s="46">
        <f t="shared" si="2"/>
        <v>0.56230232211097153</v>
      </c>
      <c r="F24" s="47">
        <v>11284661.810000001</v>
      </c>
      <c r="G24" s="47">
        <v>6345391.54</v>
      </c>
      <c r="H24" s="116"/>
    </row>
    <row r="25" spans="1:8" ht="15" customHeight="1" x14ac:dyDescent="0.25">
      <c r="A25" s="43" t="s">
        <v>286</v>
      </c>
      <c r="B25" s="44" t="s">
        <v>287</v>
      </c>
      <c r="C25" s="45">
        <f t="shared" si="0"/>
        <v>8572.9220000000005</v>
      </c>
      <c r="D25" s="45">
        <f t="shared" si="1"/>
        <v>7656.6220300000004</v>
      </c>
      <c r="E25" s="46">
        <f t="shared" si="2"/>
        <v>0.89311695942177005</v>
      </c>
      <c r="F25" s="47">
        <v>8572922</v>
      </c>
      <c r="G25" s="47">
        <v>7656622.0300000003</v>
      </c>
      <c r="H25" s="116"/>
    </row>
    <row r="26" spans="1:8" ht="15" customHeight="1" x14ac:dyDescent="0.25">
      <c r="A26" s="43" t="s">
        <v>288</v>
      </c>
      <c r="B26" s="44" t="s">
        <v>289</v>
      </c>
      <c r="C26" s="45">
        <f t="shared" si="0"/>
        <v>81254.630879999997</v>
      </c>
      <c r="D26" s="45">
        <f t="shared" si="1"/>
        <v>69122.693620000005</v>
      </c>
      <c r="E26" s="46">
        <f t="shared" si="2"/>
        <v>0.85069235896330753</v>
      </c>
      <c r="F26" s="47">
        <v>81254630.879999995</v>
      </c>
      <c r="G26" s="47">
        <v>69122693.620000005</v>
      </c>
      <c r="H26" s="116"/>
    </row>
    <row r="27" spans="1:8" ht="15" customHeight="1" x14ac:dyDescent="0.25">
      <c r="A27" s="43" t="s">
        <v>290</v>
      </c>
      <c r="B27" s="44" t="s">
        <v>291</v>
      </c>
      <c r="C27" s="45">
        <f t="shared" si="0"/>
        <v>5639.6336600000004</v>
      </c>
      <c r="D27" s="45">
        <f t="shared" si="1"/>
        <v>4122.0910199999998</v>
      </c>
      <c r="E27" s="46">
        <f t="shared" si="2"/>
        <v>0.73091467788707387</v>
      </c>
      <c r="F27" s="47">
        <v>5639633.6600000001</v>
      </c>
      <c r="G27" s="47">
        <v>4122091.02</v>
      </c>
      <c r="H27" s="116"/>
    </row>
    <row r="28" spans="1:8" ht="15" customHeight="1" x14ac:dyDescent="0.25">
      <c r="A28" s="43" t="s">
        <v>292</v>
      </c>
      <c r="B28" s="44" t="s">
        <v>293</v>
      </c>
      <c r="C28" s="45">
        <f t="shared" si="0"/>
        <v>19627.743620000001</v>
      </c>
      <c r="D28" s="45">
        <f t="shared" si="1"/>
        <v>15178.538909999999</v>
      </c>
      <c r="E28" s="46">
        <f t="shared" si="2"/>
        <v>0.77332062227130305</v>
      </c>
      <c r="F28" s="47">
        <v>19627743.620000001</v>
      </c>
      <c r="G28" s="47">
        <v>15178538.91</v>
      </c>
      <c r="H28" s="116"/>
    </row>
    <row r="29" spans="1:8" ht="15" customHeight="1" x14ac:dyDescent="0.25">
      <c r="A29" s="43" t="s">
        <v>294</v>
      </c>
      <c r="B29" s="44" t="s">
        <v>295</v>
      </c>
      <c r="C29" s="45">
        <f t="shared" si="0"/>
        <v>36471.949939999999</v>
      </c>
      <c r="D29" s="45">
        <f t="shared" si="1"/>
        <v>31459.63406</v>
      </c>
      <c r="E29" s="46">
        <f t="shared" si="2"/>
        <v>0.86257066353058287</v>
      </c>
      <c r="F29" s="47">
        <v>36471949.939999998</v>
      </c>
      <c r="G29" s="47">
        <v>31459634.059999999</v>
      </c>
      <c r="H29" s="116"/>
    </row>
    <row r="30" spans="1:8" ht="24" customHeight="1" x14ac:dyDescent="0.25">
      <c r="A30" s="43" t="s">
        <v>296</v>
      </c>
      <c r="B30" s="44" t="s">
        <v>297</v>
      </c>
      <c r="C30" s="45">
        <f t="shared" si="0"/>
        <v>19515.303660000001</v>
      </c>
      <c r="D30" s="45">
        <f t="shared" si="1"/>
        <v>18362.429629999999</v>
      </c>
      <c r="E30" s="46">
        <f t="shared" si="2"/>
        <v>0.94092461741381883</v>
      </c>
      <c r="F30" s="47">
        <v>19515303.66</v>
      </c>
      <c r="G30" s="47">
        <v>18362429.629999999</v>
      </c>
      <c r="H30" s="116"/>
    </row>
    <row r="31" spans="1:8" ht="15" customHeight="1" x14ac:dyDescent="0.25">
      <c r="A31" s="43" t="s">
        <v>298</v>
      </c>
      <c r="B31" s="44" t="s">
        <v>299</v>
      </c>
      <c r="C31" s="45">
        <f t="shared" si="0"/>
        <v>204834.99862</v>
      </c>
      <c r="D31" s="45">
        <f t="shared" si="1"/>
        <v>196671.08968</v>
      </c>
      <c r="E31" s="46">
        <f t="shared" si="2"/>
        <v>0.96014397444283783</v>
      </c>
      <c r="F31" s="47">
        <v>204834998.62</v>
      </c>
      <c r="G31" s="47">
        <v>196671089.68000001</v>
      </c>
      <c r="H31" s="116"/>
    </row>
    <row r="32" spans="1:8" ht="15" customHeight="1" x14ac:dyDescent="0.25">
      <c r="A32" s="43" t="s">
        <v>300</v>
      </c>
      <c r="B32" s="44" t="s">
        <v>301</v>
      </c>
      <c r="C32" s="45">
        <f t="shared" si="0"/>
        <v>71970.858469999992</v>
      </c>
      <c r="D32" s="45">
        <f t="shared" si="1"/>
        <v>70568.770550000001</v>
      </c>
      <c r="E32" s="46">
        <f t="shared" si="2"/>
        <v>0.98051867172621776</v>
      </c>
      <c r="F32" s="47">
        <v>71970858.469999999</v>
      </c>
      <c r="G32" s="47">
        <v>70568770.549999997</v>
      </c>
      <c r="H32" s="116"/>
    </row>
    <row r="33" spans="1:8" ht="15" customHeight="1" x14ac:dyDescent="0.25">
      <c r="A33" s="43" t="s">
        <v>302</v>
      </c>
      <c r="B33" s="44" t="s">
        <v>303</v>
      </c>
      <c r="C33" s="45">
        <f t="shared" si="0"/>
        <v>90357.910900000003</v>
      </c>
      <c r="D33" s="45">
        <f t="shared" si="1"/>
        <v>85037.531329999998</v>
      </c>
      <c r="E33" s="46">
        <f t="shared" si="2"/>
        <v>0.94111882936417024</v>
      </c>
      <c r="F33" s="47">
        <v>90357910.900000006</v>
      </c>
      <c r="G33" s="47">
        <v>85037531.329999998</v>
      </c>
      <c r="H33" s="116"/>
    </row>
    <row r="34" spans="1:8" ht="15" customHeight="1" x14ac:dyDescent="0.25">
      <c r="A34" s="43" t="s">
        <v>304</v>
      </c>
      <c r="B34" s="44" t="s">
        <v>305</v>
      </c>
      <c r="C34" s="45">
        <f t="shared" si="0"/>
        <v>38120.366249999999</v>
      </c>
      <c r="D34" s="45">
        <f t="shared" si="1"/>
        <v>37041.445810000005</v>
      </c>
      <c r="E34" s="46">
        <f t="shared" si="2"/>
        <v>0.97169700750186272</v>
      </c>
      <c r="F34" s="47">
        <v>38120366.25</v>
      </c>
      <c r="G34" s="47">
        <v>37041445.810000002</v>
      </c>
      <c r="H34" s="116"/>
    </row>
    <row r="35" spans="1:8" ht="24" customHeight="1" x14ac:dyDescent="0.25">
      <c r="A35" s="43" t="s">
        <v>306</v>
      </c>
      <c r="B35" s="44" t="s">
        <v>307</v>
      </c>
      <c r="C35" s="45">
        <f t="shared" si="0"/>
        <v>79.650000000000006</v>
      </c>
      <c r="D35" s="45">
        <f t="shared" si="1"/>
        <v>18.391999999999999</v>
      </c>
      <c r="E35" s="46">
        <f t="shared" si="2"/>
        <v>0.23091023226616444</v>
      </c>
      <c r="F35" s="47">
        <v>79650</v>
      </c>
      <c r="G35" s="47">
        <v>18392</v>
      </c>
      <c r="H35" s="116"/>
    </row>
    <row r="36" spans="1:8" ht="15" customHeight="1" x14ac:dyDescent="0.25">
      <c r="A36" s="43" t="s">
        <v>308</v>
      </c>
      <c r="B36" s="44" t="s">
        <v>309</v>
      </c>
      <c r="C36" s="45">
        <f t="shared" si="0"/>
        <v>3917.7130000000002</v>
      </c>
      <c r="D36" s="45">
        <f t="shared" si="1"/>
        <v>3683.8349900000003</v>
      </c>
      <c r="E36" s="46">
        <f t="shared" si="2"/>
        <v>0.94030241367859257</v>
      </c>
      <c r="F36" s="47">
        <v>3917713</v>
      </c>
      <c r="G36" s="47">
        <v>3683834.99</v>
      </c>
      <c r="H36" s="116"/>
    </row>
    <row r="37" spans="1:8" ht="15" customHeight="1" x14ac:dyDescent="0.25">
      <c r="A37" s="43" t="s">
        <v>310</v>
      </c>
      <c r="B37" s="44" t="s">
        <v>311</v>
      </c>
      <c r="C37" s="45">
        <f t="shared" si="0"/>
        <v>388.5</v>
      </c>
      <c r="D37" s="45">
        <f t="shared" si="1"/>
        <v>321.11500000000001</v>
      </c>
      <c r="E37" s="46">
        <f t="shared" si="2"/>
        <v>0.82655083655083661</v>
      </c>
      <c r="F37" s="47">
        <v>388500</v>
      </c>
      <c r="G37" s="47">
        <v>321115</v>
      </c>
      <c r="H37" s="116"/>
    </row>
    <row r="38" spans="1:8" ht="15" customHeight="1" x14ac:dyDescent="0.25">
      <c r="A38" s="43" t="s">
        <v>312</v>
      </c>
      <c r="B38" s="44" t="s">
        <v>313</v>
      </c>
      <c r="C38" s="45">
        <f t="shared" si="0"/>
        <v>17745.668899999997</v>
      </c>
      <c r="D38" s="45">
        <f t="shared" si="1"/>
        <v>16892.296569999999</v>
      </c>
      <c r="E38" s="46">
        <f t="shared" si="2"/>
        <v>0.95191095163507766</v>
      </c>
      <c r="F38" s="47">
        <v>17745668.899999999</v>
      </c>
      <c r="G38" s="47">
        <v>16892296.57</v>
      </c>
      <c r="H38" s="116"/>
    </row>
    <row r="39" spans="1:8" ht="15" customHeight="1" x14ac:dyDescent="0.25">
      <c r="A39" s="43" t="s">
        <v>314</v>
      </c>
      <c r="B39" s="44" t="s">
        <v>315</v>
      </c>
      <c r="C39" s="45">
        <f t="shared" si="0"/>
        <v>17745.668899999997</v>
      </c>
      <c r="D39" s="45">
        <f t="shared" si="1"/>
        <v>16892.296569999999</v>
      </c>
      <c r="E39" s="46">
        <f t="shared" si="2"/>
        <v>0.95191095163507766</v>
      </c>
      <c r="F39" s="47">
        <v>17745668.899999999</v>
      </c>
      <c r="G39" s="47">
        <v>16892296.57</v>
      </c>
      <c r="H39" s="116"/>
    </row>
    <row r="40" spans="1:8" ht="15" customHeight="1" x14ac:dyDescent="0.25">
      <c r="A40" s="43" t="s">
        <v>316</v>
      </c>
      <c r="B40" s="44" t="s">
        <v>317</v>
      </c>
      <c r="C40" s="45">
        <f t="shared" si="0"/>
        <v>26099.749</v>
      </c>
      <c r="D40" s="45">
        <f t="shared" si="1"/>
        <v>25439.987679999998</v>
      </c>
      <c r="E40" s="46">
        <f t="shared" si="2"/>
        <v>0.97472154540643274</v>
      </c>
      <c r="F40" s="47">
        <v>26099749</v>
      </c>
      <c r="G40" s="47">
        <v>25439987.68</v>
      </c>
      <c r="H40" s="116"/>
    </row>
    <row r="41" spans="1:8" ht="15" customHeight="1" x14ac:dyDescent="0.25">
      <c r="A41" s="43" t="s">
        <v>318</v>
      </c>
      <c r="B41" s="44" t="s">
        <v>319</v>
      </c>
      <c r="C41" s="45">
        <f t="shared" si="0"/>
        <v>469.2</v>
      </c>
      <c r="D41" s="45">
        <f t="shared" si="1"/>
        <v>441</v>
      </c>
      <c r="E41" s="46">
        <f t="shared" si="2"/>
        <v>0.93989769820971869</v>
      </c>
      <c r="F41" s="47">
        <v>469200</v>
      </c>
      <c r="G41" s="47">
        <v>441000</v>
      </c>
      <c r="H41" s="116"/>
    </row>
    <row r="42" spans="1:8" ht="15" customHeight="1" x14ac:dyDescent="0.25">
      <c r="A42" s="43" t="s">
        <v>320</v>
      </c>
      <c r="B42" s="44" t="s">
        <v>321</v>
      </c>
      <c r="C42" s="45">
        <f t="shared" si="0"/>
        <v>5779.05</v>
      </c>
      <c r="D42" s="45">
        <f t="shared" si="1"/>
        <v>5779.05</v>
      </c>
      <c r="E42" s="46">
        <f t="shared" si="2"/>
        <v>1</v>
      </c>
      <c r="F42" s="47">
        <v>5779050</v>
      </c>
      <c r="G42" s="47">
        <v>5779050</v>
      </c>
      <c r="H42" s="116"/>
    </row>
    <row r="43" spans="1:8" ht="15" customHeight="1" x14ac:dyDescent="0.25">
      <c r="A43" s="43" t="s">
        <v>322</v>
      </c>
      <c r="B43" s="44" t="s">
        <v>323</v>
      </c>
      <c r="C43" s="45">
        <f t="shared" si="0"/>
        <v>6631.0950000000003</v>
      </c>
      <c r="D43" s="45">
        <f t="shared" si="1"/>
        <v>6221.7345500000001</v>
      </c>
      <c r="E43" s="46">
        <f t="shared" si="2"/>
        <v>0.93826653818109984</v>
      </c>
      <c r="F43" s="47">
        <v>6631095</v>
      </c>
      <c r="G43" s="47">
        <v>6221734.5499999998</v>
      </c>
      <c r="H43" s="116"/>
    </row>
    <row r="44" spans="1:8" ht="15" customHeight="1" x14ac:dyDescent="0.25">
      <c r="A44" s="43" t="s">
        <v>324</v>
      </c>
      <c r="B44" s="44" t="s">
        <v>325</v>
      </c>
      <c r="C44" s="45">
        <f t="shared" si="0"/>
        <v>8292.125</v>
      </c>
      <c r="D44" s="45">
        <f t="shared" si="1"/>
        <v>8099.43354</v>
      </c>
      <c r="E44" s="46">
        <f t="shared" si="2"/>
        <v>0.97676211345101527</v>
      </c>
      <c r="F44" s="47">
        <v>8292125</v>
      </c>
      <c r="G44" s="47">
        <v>8099433.54</v>
      </c>
      <c r="H44" s="116"/>
    </row>
    <row r="45" spans="1:8" ht="15" customHeight="1" x14ac:dyDescent="0.25">
      <c r="A45" s="43" t="s">
        <v>326</v>
      </c>
      <c r="B45" s="44" t="s">
        <v>327</v>
      </c>
      <c r="C45" s="45">
        <f t="shared" si="0"/>
        <v>4928.2790000000005</v>
      </c>
      <c r="D45" s="45">
        <f t="shared" si="1"/>
        <v>4898.7695899999999</v>
      </c>
      <c r="E45" s="46">
        <f t="shared" si="2"/>
        <v>0.99401222820380086</v>
      </c>
      <c r="F45" s="47">
        <v>4928279</v>
      </c>
      <c r="G45" s="47">
        <v>4898769.59</v>
      </c>
      <c r="H45" s="116"/>
    </row>
    <row r="46" spans="1:8" ht="15" customHeight="1" x14ac:dyDescent="0.25">
      <c r="A46" s="43" t="s">
        <v>328</v>
      </c>
      <c r="B46" s="44" t="s">
        <v>329</v>
      </c>
      <c r="C46" s="45">
        <f t="shared" si="0"/>
        <v>14024.94752</v>
      </c>
      <c r="D46" s="45">
        <f t="shared" si="1"/>
        <v>8601.7236899999989</v>
      </c>
      <c r="E46" s="46">
        <f t="shared" si="2"/>
        <v>0.61331592704597859</v>
      </c>
      <c r="F46" s="47">
        <v>14024947.52</v>
      </c>
      <c r="G46" s="47">
        <v>8601723.6899999995</v>
      </c>
      <c r="H46" s="116"/>
    </row>
    <row r="47" spans="1:8" ht="15" customHeight="1" x14ac:dyDescent="0.25">
      <c r="A47" s="43" t="s">
        <v>330</v>
      </c>
      <c r="B47" s="44" t="s">
        <v>331</v>
      </c>
      <c r="C47" s="45">
        <f t="shared" si="0"/>
        <v>14024.94752</v>
      </c>
      <c r="D47" s="45">
        <f t="shared" si="1"/>
        <v>8601.7236899999989</v>
      </c>
      <c r="E47" s="46">
        <f t="shared" si="2"/>
        <v>0.61331592704597859</v>
      </c>
      <c r="F47" s="47">
        <v>14024947.52</v>
      </c>
      <c r="G47" s="47">
        <v>8601723.6899999995</v>
      </c>
      <c r="H47" s="116"/>
    </row>
    <row r="48" spans="1:8" ht="15" customHeight="1" x14ac:dyDescent="0.25">
      <c r="A48" s="43" t="s">
        <v>332</v>
      </c>
      <c r="B48" s="44" t="s">
        <v>333</v>
      </c>
      <c r="C48" s="45">
        <f t="shared" si="0"/>
        <v>2681</v>
      </c>
      <c r="D48" s="45">
        <f t="shared" si="1"/>
        <v>2679.62</v>
      </c>
      <c r="E48" s="46">
        <f t="shared" si="2"/>
        <v>0.99948526669153293</v>
      </c>
      <c r="F48" s="47">
        <v>2681000</v>
      </c>
      <c r="G48" s="47">
        <v>2679620</v>
      </c>
      <c r="H48" s="116"/>
    </row>
    <row r="49" spans="1:8" ht="15" customHeight="1" x14ac:dyDescent="0.25">
      <c r="A49" s="43" t="s">
        <v>334</v>
      </c>
      <c r="B49" s="44" t="s">
        <v>335</v>
      </c>
      <c r="C49" s="45">
        <f t="shared" si="0"/>
        <v>2681</v>
      </c>
      <c r="D49" s="45">
        <f t="shared" si="1"/>
        <v>2679.62</v>
      </c>
      <c r="E49" s="46">
        <f t="shared" si="2"/>
        <v>0.99948526669153293</v>
      </c>
      <c r="F49" s="47">
        <v>2681000</v>
      </c>
      <c r="G49" s="47">
        <v>2679620</v>
      </c>
      <c r="H49" s="116"/>
    </row>
    <row r="50" spans="1:8" ht="24" customHeight="1" x14ac:dyDescent="0.25">
      <c r="A50" s="43" t="s">
        <v>336</v>
      </c>
      <c r="B50" s="44" t="s">
        <v>337</v>
      </c>
      <c r="C50" s="45">
        <f t="shared" si="0"/>
        <v>3066</v>
      </c>
      <c r="D50" s="45">
        <f t="shared" si="1"/>
        <v>2986.6625600000002</v>
      </c>
      <c r="E50" s="46">
        <f t="shared" si="2"/>
        <v>0.97412347031963475</v>
      </c>
      <c r="F50" s="47">
        <v>3066000</v>
      </c>
      <c r="G50" s="47">
        <v>2986662.56</v>
      </c>
      <c r="H50" s="116"/>
    </row>
    <row r="51" spans="1:8" ht="24" customHeight="1" x14ac:dyDescent="0.25">
      <c r="A51" s="43" t="s">
        <v>338</v>
      </c>
      <c r="B51" s="44" t="s">
        <v>339</v>
      </c>
      <c r="C51" s="45">
        <f t="shared" si="0"/>
        <v>3066</v>
      </c>
      <c r="D51" s="45">
        <f t="shared" si="1"/>
        <v>2986.6625600000002</v>
      </c>
      <c r="E51" s="46">
        <f t="shared" si="2"/>
        <v>0.97412347031963475</v>
      </c>
      <c r="F51" s="47">
        <v>3066000</v>
      </c>
      <c r="G51" s="47">
        <v>2986662.56</v>
      </c>
      <c r="H51" s="116"/>
    </row>
    <row r="52" spans="1:8" ht="36" customHeight="1" x14ac:dyDescent="0.25">
      <c r="A52" s="43" t="s">
        <v>340</v>
      </c>
      <c r="B52" s="44" t="s">
        <v>341</v>
      </c>
      <c r="C52" s="45">
        <f t="shared" si="0"/>
        <v>8726</v>
      </c>
      <c r="D52" s="45">
        <f t="shared" si="1"/>
        <v>7994.5</v>
      </c>
      <c r="E52" s="46">
        <f t="shared" si="2"/>
        <v>0.91617006646802657</v>
      </c>
      <c r="F52" s="47">
        <v>8726000</v>
      </c>
      <c r="G52" s="47">
        <v>7994500</v>
      </c>
      <c r="H52" s="116"/>
    </row>
    <row r="53" spans="1:8" ht="36" customHeight="1" x14ac:dyDescent="0.25">
      <c r="A53" s="43" t="s">
        <v>342</v>
      </c>
      <c r="B53" s="44" t="s">
        <v>343</v>
      </c>
      <c r="C53" s="45">
        <f t="shared" si="0"/>
        <v>4726</v>
      </c>
      <c r="D53" s="45">
        <f t="shared" si="1"/>
        <v>3994.5</v>
      </c>
      <c r="E53" s="46">
        <f t="shared" si="2"/>
        <v>0.84521794329242483</v>
      </c>
      <c r="F53" s="47">
        <v>4726000</v>
      </c>
      <c r="G53" s="47">
        <v>3994500</v>
      </c>
      <c r="H53" s="116"/>
    </row>
    <row r="54" spans="1:8" ht="15" customHeight="1" x14ac:dyDescent="0.25">
      <c r="A54" s="43" t="s">
        <v>344</v>
      </c>
      <c r="B54" s="44" t="s">
        <v>345</v>
      </c>
      <c r="C54" s="45">
        <f t="shared" si="0"/>
        <v>3000</v>
      </c>
      <c r="D54" s="45">
        <f t="shared" si="1"/>
        <v>3000</v>
      </c>
      <c r="E54" s="46">
        <f t="shared" si="2"/>
        <v>1</v>
      </c>
      <c r="F54" s="47">
        <v>3000000</v>
      </c>
      <c r="G54" s="47">
        <v>3000000</v>
      </c>
      <c r="H54" s="116"/>
    </row>
    <row r="55" spans="1:8" ht="15" customHeight="1" thickBot="1" x14ac:dyDescent="0.3">
      <c r="A55" s="43" t="s">
        <v>346</v>
      </c>
      <c r="B55" s="44" t="s">
        <v>347</v>
      </c>
      <c r="C55" s="45">
        <f t="shared" si="0"/>
        <v>1000</v>
      </c>
      <c r="D55" s="45">
        <f t="shared" si="1"/>
        <v>1000</v>
      </c>
      <c r="E55" s="46">
        <f t="shared" si="2"/>
        <v>1</v>
      </c>
      <c r="F55" s="47">
        <v>1000000</v>
      </c>
      <c r="G55" s="47">
        <v>1000000</v>
      </c>
      <c r="H55" s="116"/>
    </row>
    <row r="56" spans="1:8" ht="12.95" customHeight="1" thickBot="1" x14ac:dyDescent="0.3">
      <c r="A56" s="121"/>
      <c r="B56" s="121"/>
      <c r="C56" s="122"/>
      <c r="D56" s="122"/>
      <c r="E56" s="123"/>
      <c r="F56" s="121"/>
      <c r="G56" s="121"/>
      <c r="H56" s="34"/>
    </row>
    <row r="57" spans="1:8" ht="38.25" customHeight="1" thickBot="1" x14ac:dyDescent="0.3">
      <c r="A57" s="124" t="s">
        <v>348</v>
      </c>
      <c r="B57" s="125" t="s">
        <v>12</v>
      </c>
      <c r="C57" s="126">
        <f>F57/1000</f>
        <v>15175.434499999999</v>
      </c>
      <c r="D57" s="126">
        <f>G57/1000</f>
        <v>31182.357670000001</v>
      </c>
      <c r="E57" s="127">
        <f>D57/C57</f>
        <v>2.0547917537385834</v>
      </c>
      <c r="F57" s="128">
        <v>15175434.5</v>
      </c>
      <c r="G57" s="128">
        <v>31182357.670000002</v>
      </c>
      <c r="H57" s="116"/>
    </row>
    <row r="58" spans="1:8" hidden="1" x14ac:dyDescent="0.25">
      <c r="A58" s="48"/>
      <c r="B58" s="49"/>
      <c r="C58" s="50"/>
      <c r="D58" s="50"/>
      <c r="E58" s="51"/>
      <c r="F58" s="52"/>
      <c r="G58" s="52"/>
      <c r="H58" s="34" t="s">
        <v>254</v>
      </c>
    </row>
  </sheetData>
  <mergeCells count="6">
    <mergeCell ref="C6:D6"/>
    <mergeCell ref="A1:G1"/>
    <mergeCell ref="A2:G2"/>
    <mergeCell ref="A3:G3"/>
    <mergeCell ref="A4:G4"/>
    <mergeCell ref="A5:E5"/>
  </mergeCells>
  <pageMargins left="0.78740157480314965" right="0.31496062992125984" top="0.59055118110236227" bottom="0.39370078740157483" header="0" footer="0"/>
  <pageSetup paperSize="9" scale="85" orientation="portrait" r:id="rId1"/>
  <headerFooter>
    <evenFooter>&amp;R&amp;D&amp; СТР. &amp;P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zoomScaleNormal="100" workbookViewId="0">
      <selection activeCell="E14" sqref="E14:E15"/>
    </sheetView>
  </sheetViews>
  <sheetFormatPr defaultRowHeight="15" x14ac:dyDescent="0.25"/>
  <cols>
    <col min="1" max="1" width="45.42578125" style="1" customWidth="1"/>
    <col min="2" max="2" width="22.140625" style="1" customWidth="1"/>
    <col min="3" max="3" width="16" style="25" customWidth="1"/>
    <col min="4" max="4" width="15.5703125" style="25" customWidth="1"/>
    <col min="5" max="5" width="11.85546875" style="28" customWidth="1"/>
    <col min="6" max="6" width="15.28515625" style="1" hidden="1" customWidth="1"/>
    <col min="7" max="7" width="15" style="1" hidden="1" customWidth="1"/>
    <col min="8" max="8" width="9.7109375" style="1" customWidth="1"/>
    <col min="9" max="16384" width="9.140625" style="1"/>
  </cols>
  <sheetData>
    <row r="1" spans="1:8" ht="14.25" customHeight="1" x14ac:dyDescent="0.25">
      <c r="A1" s="193" t="s">
        <v>1283</v>
      </c>
      <c r="B1" s="194"/>
      <c r="C1" s="194"/>
      <c r="D1" s="194"/>
      <c r="E1" s="194"/>
      <c r="F1" s="6"/>
      <c r="G1" s="2"/>
      <c r="H1" s="2"/>
    </row>
    <row r="2" spans="1:8" ht="14.25" customHeight="1" x14ac:dyDescent="0.25">
      <c r="A2" s="193" t="s">
        <v>1013</v>
      </c>
      <c r="B2" s="194"/>
      <c r="C2" s="194"/>
      <c r="D2" s="194"/>
      <c r="E2" s="194"/>
      <c r="F2" s="6"/>
      <c r="G2" s="2"/>
      <c r="H2" s="2"/>
    </row>
    <row r="3" spans="1:8" ht="14.25" customHeight="1" x14ac:dyDescent="0.25">
      <c r="A3" s="193" t="s">
        <v>422</v>
      </c>
      <c r="B3" s="194"/>
      <c r="C3" s="194"/>
      <c r="D3" s="194"/>
      <c r="E3" s="194"/>
      <c r="F3" s="6"/>
      <c r="G3" s="2"/>
      <c r="H3" s="2"/>
    </row>
    <row r="4" spans="1:8" ht="14.25" customHeight="1" x14ac:dyDescent="0.25">
      <c r="A4" s="193" t="s">
        <v>1285</v>
      </c>
      <c r="B4" s="194"/>
      <c r="C4" s="194"/>
      <c r="D4" s="194"/>
      <c r="E4" s="194"/>
      <c r="F4" s="6"/>
      <c r="G4" s="2"/>
      <c r="H4" s="2"/>
    </row>
    <row r="5" spans="1:8" ht="14.25" customHeight="1" x14ac:dyDescent="0.25">
      <c r="A5" s="149"/>
      <c r="B5" s="150" t="s">
        <v>415</v>
      </c>
      <c r="C5" s="150"/>
      <c r="D5" s="150"/>
      <c r="E5" s="151" t="s">
        <v>415</v>
      </c>
      <c r="F5" s="6"/>
      <c r="G5" s="2"/>
      <c r="H5" s="2"/>
    </row>
    <row r="6" spans="1:8" ht="68.25" customHeight="1" x14ac:dyDescent="0.25">
      <c r="A6" s="188" t="s">
        <v>1284</v>
      </c>
      <c r="B6" s="189"/>
      <c r="C6" s="159"/>
      <c r="D6" s="159"/>
      <c r="E6" s="190"/>
      <c r="F6" s="6"/>
      <c r="G6" s="2"/>
      <c r="H6" s="2"/>
    </row>
    <row r="7" spans="1:8" ht="14.1" customHeight="1" thickBot="1" x14ac:dyDescent="0.3">
      <c r="A7" s="139"/>
      <c r="B7" s="140"/>
      <c r="C7" s="191" t="s">
        <v>424</v>
      </c>
      <c r="D7" s="192"/>
      <c r="E7" s="141"/>
      <c r="F7" s="15"/>
      <c r="G7" s="16"/>
      <c r="H7" s="2"/>
    </row>
    <row r="8" spans="1:8" ht="32.25" customHeight="1" thickBot="1" x14ac:dyDescent="0.3">
      <c r="A8" s="96" t="s">
        <v>1</v>
      </c>
      <c r="B8" s="97" t="s">
        <v>349</v>
      </c>
      <c r="C8" s="98" t="s">
        <v>1279</v>
      </c>
      <c r="D8" s="98" t="s">
        <v>3</v>
      </c>
      <c r="E8" s="99" t="s">
        <v>1280</v>
      </c>
      <c r="F8" s="94"/>
      <c r="G8" s="7"/>
      <c r="H8" s="3"/>
    </row>
    <row r="9" spans="1:8" ht="11.45" customHeight="1" thickBot="1" x14ac:dyDescent="0.3">
      <c r="A9" s="95" t="s">
        <v>4</v>
      </c>
      <c r="B9" s="142" t="s">
        <v>5</v>
      </c>
      <c r="C9" s="95">
        <v>3</v>
      </c>
      <c r="D9" s="95">
        <v>4</v>
      </c>
      <c r="E9" s="142" t="s">
        <v>6</v>
      </c>
      <c r="F9" s="8" t="s">
        <v>8</v>
      </c>
      <c r="G9" s="8" t="s">
        <v>9</v>
      </c>
      <c r="H9" s="3"/>
    </row>
    <row r="10" spans="1:8" ht="35.25" customHeight="1" x14ac:dyDescent="0.25">
      <c r="A10" s="135" t="s">
        <v>350</v>
      </c>
      <c r="B10" s="136" t="s">
        <v>12</v>
      </c>
      <c r="C10" s="137">
        <f>F10/1000</f>
        <v>-15175.434499999999</v>
      </c>
      <c r="D10" s="137">
        <f>G10/1000</f>
        <v>-31182.357670000001</v>
      </c>
      <c r="E10" s="138">
        <f>D10/C10</f>
        <v>2.0547917537385834</v>
      </c>
      <c r="F10" s="9">
        <v>-15175434.5</v>
      </c>
      <c r="G10" s="9">
        <v>-31182357.670000002</v>
      </c>
      <c r="H10" s="4"/>
    </row>
    <row r="11" spans="1:8" x14ac:dyDescent="0.25">
      <c r="A11" s="17" t="s">
        <v>351</v>
      </c>
      <c r="B11" s="10"/>
      <c r="C11" s="23"/>
      <c r="D11" s="23"/>
      <c r="E11" s="26"/>
      <c r="F11" s="10"/>
      <c r="G11" s="18"/>
      <c r="H11" s="4"/>
    </row>
    <row r="12" spans="1:8" ht="26.25" customHeight="1" x14ac:dyDescent="0.25">
      <c r="A12" s="143" t="s">
        <v>352</v>
      </c>
      <c r="B12" s="144" t="s">
        <v>12</v>
      </c>
      <c r="C12" s="145">
        <f>F12/1000</f>
        <v>-15175.43</v>
      </c>
      <c r="D12" s="145">
        <f>G12/1000</f>
        <v>-30252.67</v>
      </c>
      <c r="E12" s="146">
        <f>D12/C12</f>
        <v>1.9935296726353058</v>
      </c>
      <c r="F12" s="12">
        <v>-15175430</v>
      </c>
      <c r="G12" s="12">
        <v>-30252670</v>
      </c>
      <c r="H12" s="4"/>
    </row>
    <row r="13" spans="1:8" ht="12.95" customHeight="1" x14ac:dyDescent="0.25">
      <c r="A13" s="20" t="s">
        <v>353</v>
      </c>
      <c r="B13" s="10"/>
      <c r="C13" s="23"/>
      <c r="D13" s="23"/>
      <c r="E13" s="26"/>
      <c r="F13" s="10"/>
      <c r="G13" s="10"/>
      <c r="H13" s="4"/>
    </row>
    <row r="14" spans="1:8" ht="24" customHeight="1" x14ac:dyDescent="0.25">
      <c r="A14" s="21" t="s">
        <v>354</v>
      </c>
      <c r="B14" s="22" t="s">
        <v>355</v>
      </c>
      <c r="C14" s="129">
        <f>F14/1000</f>
        <v>-14570.93</v>
      </c>
      <c r="D14" s="129">
        <f>G14/1000</f>
        <v>-35000</v>
      </c>
      <c r="E14" s="130">
        <f>D14/C14</f>
        <v>2.4020429718624685</v>
      </c>
      <c r="F14" s="12">
        <v>-14570930</v>
      </c>
      <c r="G14" s="9">
        <v>-35000000</v>
      </c>
      <c r="H14" s="4"/>
    </row>
    <row r="15" spans="1:8" ht="24" customHeight="1" x14ac:dyDescent="0.25">
      <c r="A15" s="21" t="s">
        <v>356</v>
      </c>
      <c r="B15" s="22" t="s">
        <v>357</v>
      </c>
      <c r="C15" s="129">
        <f t="shared" ref="C15:C46" si="0">F15/1000</f>
        <v>20429.07</v>
      </c>
      <c r="D15" s="129">
        <v>0</v>
      </c>
      <c r="E15" s="130">
        <f t="shared" ref="E15:E46" si="1">D15/C15</f>
        <v>0</v>
      </c>
      <c r="F15" s="12">
        <v>20429070</v>
      </c>
      <c r="G15" s="9" t="s">
        <v>13</v>
      </c>
      <c r="H15" s="4"/>
    </row>
    <row r="16" spans="1:8" ht="24" customHeight="1" x14ac:dyDescent="0.25">
      <c r="A16" s="21" t="s">
        <v>358</v>
      </c>
      <c r="B16" s="22" t="s">
        <v>359</v>
      </c>
      <c r="C16" s="129">
        <f t="shared" si="0"/>
        <v>-35000</v>
      </c>
      <c r="D16" s="129">
        <f t="shared" ref="D16:D46" si="2">G16/1000</f>
        <v>-35000</v>
      </c>
      <c r="E16" s="130">
        <f t="shared" si="1"/>
        <v>1</v>
      </c>
      <c r="F16" s="12">
        <v>-35000000</v>
      </c>
      <c r="G16" s="9">
        <v>-35000000</v>
      </c>
      <c r="H16" s="4"/>
    </row>
    <row r="17" spans="1:8" ht="36" customHeight="1" x14ac:dyDescent="0.25">
      <c r="A17" s="21" t="s">
        <v>360</v>
      </c>
      <c r="B17" s="22" t="s">
        <v>361</v>
      </c>
      <c r="C17" s="129">
        <f t="shared" si="0"/>
        <v>20429.07</v>
      </c>
      <c r="D17" s="129">
        <v>0</v>
      </c>
      <c r="E17" s="130">
        <f t="shared" si="1"/>
        <v>0</v>
      </c>
      <c r="F17" s="12">
        <v>20429070</v>
      </c>
      <c r="G17" s="9" t="s">
        <v>13</v>
      </c>
      <c r="H17" s="4"/>
    </row>
    <row r="18" spans="1:8" ht="36" customHeight="1" x14ac:dyDescent="0.25">
      <c r="A18" s="21" t="s">
        <v>362</v>
      </c>
      <c r="B18" s="22" t="s">
        <v>363</v>
      </c>
      <c r="C18" s="129">
        <f t="shared" si="0"/>
        <v>-35000</v>
      </c>
      <c r="D18" s="129">
        <f t="shared" si="2"/>
        <v>-35000</v>
      </c>
      <c r="E18" s="130">
        <f t="shared" si="1"/>
        <v>1</v>
      </c>
      <c r="F18" s="12">
        <v>-35000000</v>
      </c>
      <c r="G18" s="9">
        <v>-35000000</v>
      </c>
      <c r="H18" s="4"/>
    </row>
    <row r="19" spans="1:8" ht="24" customHeight="1" x14ac:dyDescent="0.25">
      <c r="A19" s="21" t="s">
        <v>364</v>
      </c>
      <c r="B19" s="22" t="s">
        <v>365</v>
      </c>
      <c r="C19" s="129">
        <f t="shared" si="0"/>
        <v>-2933</v>
      </c>
      <c r="D19" s="129">
        <f t="shared" si="2"/>
        <v>504</v>
      </c>
      <c r="E19" s="130">
        <f t="shared" si="1"/>
        <v>-0.17183770883054891</v>
      </c>
      <c r="F19" s="12">
        <v>-2933000</v>
      </c>
      <c r="G19" s="9">
        <v>504000</v>
      </c>
      <c r="H19" s="4"/>
    </row>
    <row r="20" spans="1:8" ht="36" customHeight="1" x14ac:dyDescent="0.25">
      <c r="A20" s="21" t="s">
        <v>366</v>
      </c>
      <c r="B20" s="22" t="s">
        <v>367</v>
      </c>
      <c r="C20" s="129">
        <f t="shared" si="0"/>
        <v>-2933</v>
      </c>
      <c r="D20" s="129">
        <f t="shared" si="2"/>
        <v>504</v>
      </c>
      <c r="E20" s="130">
        <f t="shared" si="1"/>
        <v>-0.17183770883054891</v>
      </c>
      <c r="F20" s="12">
        <v>-2933000</v>
      </c>
      <c r="G20" s="9">
        <v>504000</v>
      </c>
      <c r="H20" s="4"/>
    </row>
    <row r="21" spans="1:8" ht="36" customHeight="1" x14ac:dyDescent="0.25">
      <c r="A21" s="21" t="s">
        <v>368</v>
      </c>
      <c r="B21" s="22" t="s">
        <v>369</v>
      </c>
      <c r="C21" s="129">
        <f t="shared" si="0"/>
        <v>12000</v>
      </c>
      <c r="D21" s="129">
        <f t="shared" si="2"/>
        <v>7300</v>
      </c>
      <c r="E21" s="130">
        <f t="shared" si="1"/>
        <v>0.60833333333333328</v>
      </c>
      <c r="F21" s="12">
        <v>12000000</v>
      </c>
      <c r="G21" s="9">
        <v>7300000</v>
      </c>
      <c r="H21" s="4"/>
    </row>
    <row r="22" spans="1:8" ht="36" customHeight="1" x14ac:dyDescent="0.25">
      <c r="A22" s="21" t="s">
        <v>370</v>
      </c>
      <c r="B22" s="22" t="s">
        <v>371</v>
      </c>
      <c r="C22" s="129">
        <f t="shared" si="0"/>
        <v>-14933</v>
      </c>
      <c r="D22" s="129">
        <f t="shared" si="2"/>
        <v>-6796</v>
      </c>
      <c r="E22" s="130">
        <f t="shared" si="1"/>
        <v>0.45509944418402198</v>
      </c>
      <c r="F22" s="12">
        <v>-14933000</v>
      </c>
      <c r="G22" s="9">
        <v>-6796000</v>
      </c>
      <c r="H22" s="4"/>
    </row>
    <row r="23" spans="1:8" ht="48" customHeight="1" x14ac:dyDescent="0.25">
      <c r="A23" s="21" t="s">
        <v>372</v>
      </c>
      <c r="B23" s="22" t="s">
        <v>373</v>
      </c>
      <c r="C23" s="129">
        <f t="shared" si="0"/>
        <v>12000</v>
      </c>
      <c r="D23" s="129">
        <f t="shared" si="2"/>
        <v>7300</v>
      </c>
      <c r="E23" s="130">
        <f t="shared" si="1"/>
        <v>0.60833333333333328</v>
      </c>
      <c r="F23" s="12">
        <v>12000000</v>
      </c>
      <c r="G23" s="9">
        <v>7300000</v>
      </c>
      <c r="H23" s="4"/>
    </row>
    <row r="24" spans="1:8" ht="36" customHeight="1" x14ac:dyDescent="0.25">
      <c r="A24" s="21" t="s">
        <v>374</v>
      </c>
      <c r="B24" s="22" t="s">
        <v>375</v>
      </c>
      <c r="C24" s="129">
        <f t="shared" si="0"/>
        <v>-14933</v>
      </c>
      <c r="D24" s="129">
        <f t="shared" si="2"/>
        <v>-6796</v>
      </c>
      <c r="E24" s="130">
        <f t="shared" si="1"/>
        <v>0.45509944418402198</v>
      </c>
      <c r="F24" s="12">
        <v>-14933000</v>
      </c>
      <c r="G24" s="9">
        <v>-6796000</v>
      </c>
      <c r="H24" s="4"/>
    </row>
    <row r="25" spans="1:8" ht="24" customHeight="1" x14ac:dyDescent="0.25">
      <c r="A25" s="21" t="s">
        <v>376</v>
      </c>
      <c r="B25" s="22" t="s">
        <v>377</v>
      </c>
      <c r="C25" s="129">
        <f t="shared" si="0"/>
        <v>2328.5</v>
      </c>
      <c r="D25" s="129">
        <f t="shared" si="2"/>
        <v>4243.33</v>
      </c>
      <c r="E25" s="130">
        <f t="shared" si="1"/>
        <v>1.8223448572042087</v>
      </c>
      <c r="F25" s="12">
        <v>2328500</v>
      </c>
      <c r="G25" s="9">
        <v>4243330</v>
      </c>
      <c r="H25" s="4"/>
    </row>
    <row r="26" spans="1:8" ht="24" customHeight="1" x14ac:dyDescent="0.25">
      <c r="A26" s="21" t="s">
        <v>378</v>
      </c>
      <c r="B26" s="22" t="s">
        <v>379</v>
      </c>
      <c r="C26" s="129">
        <f t="shared" si="0"/>
        <v>2328.5</v>
      </c>
      <c r="D26" s="129">
        <f t="shared" si="2"/>
        <v>4243.33</v>
      </c>
      <c r="E26" s="130">
        <f t="shared" si="1"/>
        <v>1.8223448572042087</v>
      </c>
      <c r="F26" s="12">
        <v>2328500</v>
      </c>
      <c r="G26" s="9">
        <v>4243330</v>
      </c>
      <c r="H26" s="4"/>
    </row>
    <row r="27" spans="1:8" ht="24" customHeight="1" x14ac:dyDescent="0.25">
      <c r="A27" s="21" t="s">
        <v>380</v>
      </c>
      <c r="B27" s="22" t="s">
        <v>381</v>
      </c>
      <c r="C27" s="129">
        <f t="shared" si="0"/>
        <v>-11000</v>
      </c>
      <c r="D27" s="129">
        <f t="shared" si="2"/>
        <v>-6300</v>
      </c>
      <c r="E27" s="130">
        <f t="shared" si="1"/>
        <v>0.57272727272727275</v>
      </c>
      <c r="F27" s="12">
        <v>-11000000</v>
      </c>
      <c r="G27" s="9">
        <v>-6300000</v>
      </c>
      <c r="H27" s="4"/>
    </row>
    <row r="28" spans="1:8" ht="24" customHeight="1" x14ac:dyDescent="0.25">
      <c r="A28" s="21" t="s">
        <v>382</v>
      </c>
      <c r="B28" s="22" t="s">
        <v>383</v>
      </c>
      <c r="C28" s="129">
        <f t="shared" si="0"/>
        <v>13328.5</v>
      </c>
      <c r="D28" s="129">
        <f t="shared" si="2"/>
        <v>10543.33</v>
      </c>
      <c r="E28" s="130">
        <f t="shared" si="1"/>
        <v>0.79103650073151521</v>
      </c>
      <c r="F28" s="12">
        <v>13328500</v>
      </c>
      <c r="G28" s="9">
        <v>10543330</v>
      </c>
      <c r="H28" s="4"/>
    </row>
    <row r="29" spans="1:8" ht="24" customHeight="1" x14ac:dyDescent="0.25">
      <c r="A29" s="21" t="s">
        <v>384</v>
      </c>
      <c r="B29" s="22" t="s">
        <v>385</v>
      </c>
      <c r="C29" s="129">
        <f t="shared" si="0"/>
        <v>95.5</v>
      </c>
      <c r="D29" s="129">
        <f t="shared" si="2"/>
        <v>12.33</v>
      </c>
      <c r="E29" s="130">
        <f t="shared" si="1"/>
        <v>0.12910994764397907</v>
      </c>
      <c r="F29" s="12">
        <v>95500</v>
      </c>
      <c r="G29" s="9">
        <v>12330</v>
      </c>
      <c r="H29" s="4"/>
    </row>
    <row r="30" spans="1:8" ht="36" customHeight="1" x14ac:dyDescent="0.25">
      <c r="A30" s="21" t="s">
        <v>386</v>
      </c>
      <c r="B30" s="22" t="s">
        <v>387</v>
      </c>
      <c r="C30" s="129">
        <f t="shared" si="0"/>
        <v>95.5</v>
      </c>
      <c r="D30" s="129">
        <f t="shared" si="2"/>
        <v>12.33</v>
      </c>
      <c r="E30" s="130">
        <f t="shared" si="1"/>
        <v>0.12910994764397907</v>
      </c>
      <c r="F30" s="12">
        <v>95500</v>
      </c>
      <c r="G30" s="9">
        <v>12330</v>
      </c>
      <c r="H30" s="4"/>
    </row>
    <row r="31" spans="1:8" ht="36" customHeight="1" x14ac:dyDescent="0.25">
      <c r="A31" s="21" t="s">
        <v>388</v>
      </c>
      <c r="B31" s="22" t="s">
        <v>389</v>
      </c>
      <c r="C31" s="129">
        <f t="shared" si="0"/>
        <v>-11000</v>
      </c>
      <c r="D31" s="129">
        <f t="shared" si="2"/>
        <v>-6300</v>
      </c>
      <c r="E31" s="130">
        <f t="shared" si="1"/>
        <v>0.57272727272727275</v>
      </c>
      <c r="F31" s="12">
        <v>-11000000</v>
      </c>
      <c r="G31" s="9">
        <v>-6300000</v>
      </c>
      <c r="H31" s="4"/>
    </row>
    <row r="32" spans="1:8" ht="36" customHeight="1" x14ac:dyDescent="0.25">
      <c r="A32" s="21" t="s">
        <v>390</v>
      </c>
      <c r="B32" s="22" t="s">
        <v>391</v>
      </c>
      <c r="C32" s="129">
        <f t="shared" si="0"/>
        <v>13233</v>
      </c>
      <c r="D32" s="129">
        <f t="shared" si="2"/>
        <v>10531</v>
      </c>
      <c r="E32" s="130">
        <f t="shared" si="1"/>
        <v>0.79581349656162625</v>
      </c>
      <c r="F32" s="12">
        <v>13233000</v>
      </c>
      <c r="G32" s="9">
        <v>10531000</v>
      </c>
      <c r="H32" s="4"/>
    </row>
    <row r="33" spans="1:8" ht="48" customHeight="1" x14ac:dyDescent="0.25">
      <c r="A33" s="21" t="s">
        <v>392</v>
      </c>
      <c r="B33" s="22" t="s">
        <v>393</v>
      </c>
      <c r="C33" s="129">
        <f t="shared" si="0"/>
        <v>-11000</v>
      </c>
      <c r="D33" s="129">
        <f t="shared" si="2"/>
        <v>-6300</v>
      </c>
      <c r="E33" s="130">
        <f t="shared" si="1"/>
        <v>0.57272727272727275</v>
      </c>
      <c r="F33" s="12">
        <v>-11000000</v>
      </c>
      <c r="G33" s="9">
        <v>-6300000</v>
      </c>
      <c r="H33" s="4"/>
    </row>
    <row r="34" spans="1:8" ht="48" customHeight="1" x14ac:dyDescent="0.25">
      <c r="A34" s="21" t="s">
        <v>394</v>
      </c>
      <c r="B34" s="22" t="s">
        <v>395</v>
      </c>
      <c r="C34" s="129">
        <f t="shared" si="0"/>
        <v>13233</v>
      </c>
      <c r="D34" s="129">
        <f t="shared" si="2"/>
        <v>10531</v>
      </c>
      <c r="E34" s="130">
        <f t="shared" si="1"/>
        <v>0.79581349656162625</v>
      </c>
      <c r="F34" s="12">
        <v>13233000</v>
      </c>
      <c r="G34" s="9">
        <v>10531000</v>
      </c>
      <c r="H34" s="4"/>
    </row>
    <row r="35" spans="1:8" ht="24.75" customHeight="1" x14ac:dyDescent="0.25">
      <c r="A35" s="143" t="s">
        <v>396</v>
      </c>
      <c r="B35" s="144" t="s">
        <v>12</v>
      </c>
      <c r="C35" s="147">
        <f>C37</f>
        <v>-4.4999999999999997E-3</v>
      </c>
      <c r="D35" s="147">
        <f>D37</f>
        <v>-929.68767000000003</v>
      </c>
      <c r="E35" s="148">
        <f t="shared" si="1"/>
        <v>206597.26</v>
      </c>
      <c r="F35" s="12" t="s">
        <v>13</v>
      </c>
      <c r="G35" s="12" t="s">
        <v>13</v>
      </c>
      <c r="H35" s="4"/>
    </row>
    <row r="36" spans="1:8" ht="15" customHeight="1" x14ac:dyDescent="0.25">
      <c r="A36" s="20" t="s">
        <v>353</v>
      </c>
      <c r="B36" s="10"/>
      <c r="C36" s="131"/>
      <c r="D36" s="131"/>
      <c r="E36" s="132"/>
      <c r="F36" s="10"/>
      <c r="G36" s="10"/>
      <c r="H36" s="4"/>
    </row>
    <row r="37" spans="1:8" ht="24.75" customHeight="1" x14ac:dyDescent="0.25">
      <c r="A37" s="19" t="s">
        <v>397</v>
      </c>
      <c r="B37" s="11" t="s">
        <v>12</v>
      </c>
      <c r="C37" s="133">
        <f t="shared" si="0"/>
        <v>-4.4999999999999997E-3</v>
      </c>
      <c r="D37" s="133">
        <f t="shared" si="2"/>
        <v>-929.68767000000003</v>
      </c>
      <c r="E37" s="134">
        <f t="shared" si="1"/>
        <v>206597.26</v>
      </c>
      <c r="F37" s="12">
        <v>-4.5</v>
      </c>
      <c r="G37" s="12">
        <v>-929687.67</v>
      </c>
      <c r="H37" s="4"/>
    </row>
    <row r="38" spans="1:8" ht="24" customHeight="1" x14ac:dyDescent="0.25">
      <c r="A38" s="21" t="s">
        <v>398</v>
      </c>
      <c r="B38" s="22" t="s">
        <v>399</v>
      </c>
      <c r="C38" s="129">
        <f t="shared" si="0"/>
        <v>-4.4999999999999997E-3</v>
      </c>
      <c r="D38" s="129">
        <f t="shared" si="2"/>
        <v>-929.68767000000003</v>
      </c>
      <c r="E38" s="130">
        <f t="shared" si="1"/>
        <v>206597.26</v>
      </c>
      <c r="F38" s="12">
        <v>-4.5</v>
      </c>
      <c r="G38" s="9">
        <v>-929687.67</v>
      </c>
      <c r="H38" s="4"/>
    </row>
    <row r="39" spans="1:8" ht="24.75" customHeight="1" x14ac:dyDescent="0.25">
      <c r="A39" s="19" t="s">
        <v>400</v>
      </c>
      <c r="B39" s="11" t="s">
        <v>12</v>
      </c>
      <c r="C39" s="129">
        <f t="shared" si="0"/>
        <v>-523863.53613000002</v>
      </c>
      <c r="D39" s="129">
        <f t="shared" si="2"/>
        <v>-481274.11377999996</v>
      </c>
      <c r="E39" s="130">
        <f t="shared" si="1"/>
        <v>0.91870130403687567</v>
      </c>
      <c r="F39" s="12">
        <v>-523863536.13</v>
      </c>
      <c r="G39" s="9">
        <v>-481274113.77999997</v>
      </c>
      <c r="H39" s="4"/>
    </row>
    <row r="40" spans="1:8" ht="15" customHeight="1" x14ac:dyDescent="0.25">
      <c r="A40" s="21" t="s">
        <v>401</v>
      </c>
      <c r="B40" s="22" t="s">
        <v>402</v>
      </c>
      <c r="C40" s="129">
        <f t="shared" si="0"/>
        <v>-523863.53613000002</v>
      </c>
      <c r="D40" s="129">
        <f t="shared" si="2"/>
        <v>-481274.11377999996</v>
      </c>
      <c r="E40" s="130">
        <f t="shared" si="1"/>
        <v>0.91870130403687567</v>
      </c>
      <c r="F40" s="12">
        <v>-523863536.13</v>
      </c>
      <c r="G40" s="9">
        <v>-481274113.77999997</v>
      </c>
      <c r="H40" s="4"/>
    </row>
    <row r="41" spans="1:8" ht="24" customHeight="1" x14ac:dyDescent="0.25">
      <c r="A41" s="21" t="s">
        <v>403</v>
      </c>
      <c r="B41" s="22" t="s">
        <v>404</v>
      </c>
      <c r="C41" s="129">
        <f t="shared" si="0"/>
        <v>-523863.53613000002</v>
      </c>
      <c r="D41" s="129">
        <f t="shared" si="2"/>
        <v>-481274.11377999996</v>
      </c>
      <c r="E41" s="130">
        <f t="shared" si="1"/>
        <v>0.91870130403687567</v>
      </c>
      <c r="F41" s="12">
        <v>-523863536.13</v>
      </c>
      <c r="G41" s="9">
        <v>-481274113.77999997</v>
      </c>
      <c r="H41" s="4"/>
    </row>
    <row r="42" spans="1:8" ht="24" customHeight="1" x14ac:dyDescent="0.25">
      <c r="A42" s="21" t="s">
        <v>405</v>
      </c>
      <c r="B42" s="22" t="s">
        <v>406</v>
      </c>
      <c r="C42" s="129">
        <f t="shared" si="0"/>
        <v>-523863.53613000002</v>
      </c>
      <c r="D42" s="129">
        <f t="shared" si="2"/>
        <v>-481274.11377999996</v>
      </c>
      <c r="E42" s="130">
        <f t="shared" si="1"/>
        <v>0.91870130403687567</v>
      </c>
      <c r="F42" s="12">
        <v>-523863536.13</v>
      </c>
      <c r="G42" s="9">
        <v>-481274113.77999997</v>
      </c>
      <c r="H42" s="4"/>
    </row>
    <row r="43" spans="1:8" ht="24.75" customHeight="1" x14ac:dyDescent="0.25">
      <c r="A43" s="19" t="s">
        <v>407</v>
      </c>
      <c r="B43" s="11" t="s">
        <v>12</v>
      </c>
      <c r="C43" s="129">
        <f t="shared" si="0"/>
        <v>523863.53162999998</v>
      </c>
      <c r="D43" s="129">
        <f t="shared" si="2"/>
        <v>480344.42611</v>
      </c>
      <c r="E43" s="130">
        <f t="shared" si="1"/>
        <v>0.91692663662883656</v>
      </c>
      <c r="F43" s="12">
        <v>523863531.63</v>
      </c>
      <c r="G43" s="9">
        <v>480344426.11000001</v>
      </c>
      <c r="H43" s="4"/>
    </row>
    <row r="44" spans="1:8" ht="15" customHeight="1" x14ac:dyDescent="0.25">
      <c r="A44" s="21" t="s">
        <v>408</v>
      </c>
      <c r="B44" s="22" t="s">
        <v>409</v>
      </c>
      <c r="C44" s="129">
        <f t="shared" si="0"/>
        <v>523863.53162999998</v>
      </c>
      <c r="D44" s="129">
        <f t="shared" si="2"/>
        <v>480344.42611</v>
      </c>
      <c r="E44" s="130">
        <f t="shared" si="1"/>
        <v>0.91692663662883656</v>
      </c>
      <c r="F44" s="12">
        <v>523863531.63</v>
      </c>
      <c r="G44" s="9">
        <v>480344426.11000001</v>
      </c>
      <c r="H44" s="4"/>
    </row>
    <row r="45" spans="1:8" ht="24" customHeight="1" x14ac:dyDescent="0.25">
      <c r="A45" s="21" t="s">
        <v>410</v>
      </c>
      <c r="B45" s="22" t="s">
        <v>411</v>
      </c>
      <c r="C45" s="129">
        <f t="shared" si="0"/>
        <v>523863.53162999998</v>
      </c>
      <c r="D45" s="129">
        <f t="shared" si="2"/>
        <v>480344.42611</v>
      </c>
      <c r="E45" s="130">
        <f t="shared" si="1"/>
        <v>0.91692663662883656</v>
      </c>
      <c r="F45" s="12">
        <v>523863531.63</v>
      </c>
      <c r="G45" s="9">
        <v>480344426.11000001</v>
      </c>
      <c r="H45" s="4"/>
    </row>
    <row r="46" spans="1:8" ht="24" customHeight="1" x14ac:dyDescent="0.25">
      <c r="A46" s="21" t="s">
        <v>412</v>
      </c>
      <c r="B46" s="22" t="s">
        <v>413</v>
      </c>
      <c r="C46" s="129">
        <f t="shared" si="0"/>
        <v>523863.53162999998</v>
      </c>
      <c r="D46" s="129">
        <f t="shared" si="2"/>
        <v>480344.42611</v>
      </c>
      <c r="E46" s="130">
        <f t="shared" si="1"/>
        <v>0.91692663662883656</v>
      </c>
      <c r="F46" s="12">
        <v>523863531.63</v>
      </c>
      <c r="G46" s="9">
        <v>480344426.11000001</v>
      </c>
      <c r="H46" s="4"/>
    </row>
    <row r="47" spans="1:8" hidden="1" x14ac:dyDescent="0.25">
      <c r="A47" s="5"/>
      <c r="B47" s="13"/>
      <c r="C47" s="24"/>
      <c r="D47" s="24"/>
      <c r="E47" s="27"/>
      <c r="F47" s="14"/>
      <c r="G47" s="14"/>
      <c r="H47" s="2" t="s">
        <v>254</v>
      </c>
    </row>
  </sheetData>
  <mergeCells count="6">
    <mergeCell ref="A6:E6"/>
    <mergeCell ref="C7:D7"/>
    <mergeCell ref="A1:E1"/>
    <mergeCell ref="A2:E2"/>
    <mergeCell ref="A3:E3"/>
    <mergeCell ref="A4:E4"/>
  </mergeCells>
  <pageMargins left="0.78740157480314965" right="0.19685039370078741" top="0.59055118110236227" bottom="0.39370078740157483" header="0" footer="0"/>
  <pageSetup paperSize="9" scale="8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F4C4256-EE1D-48B1-9527-49083C6080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Доходы</vt:lpstr>
      <vt:lpstr>расх.вед.</vt:lpstr>
      <vt:lpstr>расх.прогр.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расх.вед.!Заголовки_для_печати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Суворова Екатерина Сергеевна</cp:lastModifiedBy>
  <cp:lastPrinted>2018-03-12T15:19:14Z</cp:lastPrinted>
  <dcterms:created xsi:type="dcterms:W3CDTF">2018-03-12T10:32:34Z</dcterms:created>
  <dcterms:modified xsi:type="dcterms:W3CDTF">2018-04-02T08:02:18Z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C:\Users\n.usmanova\AppData\Local\Кейсистемс\Свод-СМАРТ\ReportManager\SV_0503317G_20160101.xlsx</vt:lpwstr>
  </property>
  <property fmtid="{D5CDD505-2E9C-101B-9397-08002B2CF9AE}" pid="3" name="Report Name">
    <vt:lpwstr>C__Users_n.usmanova_AppData_Local_Кейсистемс_Свод-СМАРТ_ReportManager_SV_0503317G_20160101.xlsx</vt:lpwstr>
  </property>
</Properties>
</file>