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905" yWindow="1905" windowWidth="16620" windowHeight="13875"/>
  </bookViews>
  <sheets>
    <sheet name="40204810240300004019" sheetId="2" r:id="rId1"/>
    <sheet name="Лист1" sheetId="3" r:id="rId2"/>
  </sheets>
  <definedNames>
    <definedName name="_xlnm.Print_Titles" localSheetId="0">'40204810240300004019'!$7:$8</definedName>
    <definedName name="_xlnm.Print_Titles" localSheetId="1">Лист1!$7:$8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53" i="3"/>
  <c r="F652"/>
  <c r="E652"/>
  <c r="E651" s="1"/>
  <c r="G650"/>
  <c r="F649"/>
  <c r="F648" s="1"/>
  <c r="E649"/>
  <c r="E648" s="1"/>
  <c r="E647" s="1"/>
  <c r="E646" s="1"/>
  <c r="G645"/>
  <c r="F644"/>
  <c r="F643" s="1"/>
  <c r="E644"/>
  <c r="E643" s="1"/>
  <c r="G642"/>
  <c r="G641"/>
  <c r="F640"/>
  <c r="F639" s="1"/>
  <c r="E640"/>
  <c r="E639" s="1"/>
  <c r="G638"/>
  <c r="F637"/>
  <c r="F636" s="1"/>
  <c r="E637"/>
  <c r="G634"/>
  <c r="F633"/>
  <c r="G633" s="1"/>
  <c r="E633"/>
  <c r="G632"/>
  <c r="F631"/>
  <c r="E631"/>
  <c r="E628" s="1"/>
  <c r="E627" s="1"/>
  <c r="G630"/>
  <c r="F629"/>
  <c r="G629" s="1"/>
  <c r="E629"/>
  <c r="G626"/>
  <c r="F625"/>
  <c r="F624" s="1"/>
  <c r="E625"/>
  <c r="E624" s="1"/>
  <c r="G623"/>
  <c r="F622"/>
  <c r="E622"/>
  <c r="E621" s="1"/>
  <c r="G619"/>
  <c r="F618"/>
  <c r="F617" s="1"/>
  <c r="F616" s="1"/>
  <c r="E618"/>
  <c r="E617" s="1"/>
  <c r="E616" s="1"/>
  <c r="G615"/>
  <c r="G614"/>
  <c r="G613"/>
  <c r="F612"/>
  <c r="F611" s="1"/>
  <c r="E612"/>
  <c r="E611" s="1"/>
  <c r="G610"/>
  <c r="G609"/>
  <c r="G608"/>
  <c r="F607"/>
  <c r="E607"/>
  <c r="G606"/>
  <c r="G605"/>
  <c r="F604"/>
  <c r="E604"/>
  <c r="G601"/>
  <c r="G600"/>
  <c r="G599"/>
  <c r="F599"/>
  <c r="E599"/>
  <c r="G598"/>
  <c r="F597"/>
  <c r="E597"/>
  <c r="G596"/>
  <c r="F595"/>
  <c r="E595"/>
  <c r="G594"/>
  <c r="G593"/>
  <c r="F592"/>
  <c r="E592"/>
  <c r="G591"/>
  <c r="G590"/>
  <c r="G589"/>
  <c r="G588"/>
  <c r="F587"/>
  <c r="E587"/>
  <c r="G586"/>
  <c r="F585"/>
  <c r="E585"/>
  <c r="G584"/>
  <c r="F583"/>
  <c r="E583"/>
  <c r="G580"/>
  <c r="F579"/>
  <c r="E579"/>
  <c r="E578" s="1"/>
  <c r="G577"/>
  <c r="F576"/>
  <c r="G576" s="1"/>
  <c r="E576"/>
  <c r="E575" s="1"/>
  <c r="G574"/>
  <c r="G573"/>
  <c r="G572"/>
  <c r="F571"/>
  <c r="F570" s="1"/>
  <c r="E571"/>
  <c r="E570" s="1"/>
  <c r="G567"/>
  <c r="F566"/>
  <c r="E566"/>
  <c r="E565" s="1"/>
  <c r="G564"/>
  <c r="F563"/>
  <c r="F562" s="1"/>
  <c r="E563"/>
  <c r="G561"/>
  <c r="F560"/>
  <c r="E560"/>
  <c r="E559" s="1"/>
  <c r="G556"/>
  <c r="F555"/>
  <c r="E555"/>
  <c r="E554" s="1"/>
  <c r="E553" s="1"/>
  <c r="E552" s="1"/>
  <c r="G551"/>
  <c r="G550"/>
  <c r="F549"/>
  <c r="E549"/>
  <c r="E548" s="1"/>
  <c r="G547"/>
  <c r="F546"/>
  <c r="E546"/>
  <c r="E545" s="1"/>
  <c r="G542"/>
  <c r="F541"/>
  <c r="F540" s="1"/>
  <c r="E541"/>
  <c r="G539"/>
  <c r="F538"/>
  <c r="F537" s="1"/>
  <c r="E538"/>
  <c r="E537" s="1"/>
  <c r="G535"/>
  <c r="F534"/>
  <c r="E534"/>
  <c r="E533" s="1"/>
  <c r="E532" s="1"/>
  <c r="G531"/>
  <c r="F530"/>
  <c r="E530"/>
  <c r="E529" s="1"/>
  <c r="E528" s="1"/>
  <c r="G527"/>
  <c r="F526"/>
  <c r="E526"/>
  <c r="E525" s="1"/>
  <c r="G524"/>
  <c r="G523"/>
  <c r="G522"/>
  <c r="F521"/>
  <c r="F520" s="1"/>
  <c r="E521"/>
  <c r="E520" s="1"/>
  <c r="G519"/>
  <c r="F518"/>
  <c r="F517" s="1"/>
  <c r="E518"/>
  <c r="E517" s="1"/>
  <c r="G515"/>
  <c r="G514"/>
  <c r="G513"/>
  <c r="G512"/>
  <c r="G511"/>
  <c r="F510"/>
  <c r="F509" s="1"/>
  <c r="E510"/>
  <c r="E509" s="1"/>
  <c r="E508" s="1"/>
  <c r="G507"/>
  <c r="F506"/>
  <c r="E506"/>
  <c r="G505"/>
  <c r="F504"/>
  <c r="E504"/>
  <c r="G501"/>
  <c r="F500"/>
  <c r="E500"/>
  <c r="E499" s="1"/>
  <c r="E498" s="1"/>
  <c r="G497"/>
  <c r="F496"/>
  <c r="E496"/>
  <c r="E495" s="1"/>
  <c r="G494"/>
  <c r="F493"/>
  <c r="F492" s="1"/>
  <c r="E493"/>
  <c r="G491"/>
  <c r="G490"/>
  <c r="F489"/>
  <c r="F488" s="1"/>
  <c r="E489"/>
  <c r="E488" s="1"/>
  <c r="G487"/>
  <c r="F486"/>
  <c r="E486"/>
  <c r="E485" s="1"/>
  <c r="G483"/>
  <c r="F482"/>
  <c r="E482"/>
  <c r="E481" s="1"/>
  <c r="G480"/>
  <c r="F479"/>
  <c r="F478" s="1"/>
  <c r="E479"/>
  <c r="E478" s="1"/>
  <c r="G475"/>
  <c r="F474"/>
  <c r="E474"/>
  <c r="E473" s="1"/>
  <c r="E472" s="1"/>
  <c r="E471" s="1"/>
  <c r="G470"/>
  <c r="F469"/>
  <c r="F468" s="1"/>
  <c r="E469"/>
  <c r="E468" s="1"/>
  <c r="G467"/>
  <c r="G466"/>
  <c r="F465"/>
  <c r="F464" s="1"/>
  <c r="E465"/>
  <c r="E464" s="1"/>
  <c r="G463"/>
  <c r="F462"/>
  <c r="F461" s="1"/>
  <c r="E462"/>
  <c r="E461" s="1"/>
  <c r="G458"/>
  <c r="F457"/>
  <c r="E457"/>
  <c r="E456" s="1"/>
  <c r="G455"/>
  <c r="F454"/>
  <c r="F453" s="1"/>
  <c r="E454"/>
  <c r="E453" s="1"/>
  <c r="G452"/>
  <c r="F451"/>
  <c r="E451"/>
  <c r="E450" s="1"/>
  <c r="G449"/>
  <c r="F448"/>
  <c r="E448"/>
  <c r="E447" s="1"/>
  <c r="G446"/>
  <c r="F445"/>
  <c r="F444" s="1"/>
  <c r="E445"/>
  <c r="E444" s="1"/>
  <c r="G441"/>
  <c r="F440"/>
  <c r="E440"/>
  <c r="E439"/>
  <c r="E438" s="1"/>
  <c r="E437" s="1"/>
  <c r="G436"/>
  <c r="G435"/>
  <c r="F434"/>
  <c r="F433" s="1"/>
  <c r="E434"/>
  <c r="E433" s="1"/>
  <c r="G432"/>
  <c r="G431"/>
  <c r="F430"/>
  <c r="E430"/>
  <c r="E429" s="1"/>
  <c r="G428"/>
  <c r="G427"/>
  <c r="G426"/>
  <c r="F425"/>
  <c r="F424" s="1"/>
  <c r="E425"/>
  <c r="G421"/>
  <c r="F420"/>
  <c r="F419" s="1"/>
  <c r="G419" s="1"/>
  <c r="E420"/>
  <c r="E419" s="1"/>
  <c r="E418" s="1"/>
  <c r="G417"/>
  <c r="F416"/>
  <c r="F415" s="1"/>
  <c r="E416"/>
  <c r="E415" s="1"/>
  <c r="E414" s="1"/>
  <c r="G412"/>
  <c r="F411"/>
  <c r="F410" s="1"/>
  <c r="F409" s="1"/>
  <c r="E411"/>
  <c r="E410" s="1"/>
  <c r="E409" s="1"/>
  <c r="G408"/>
  <c r="F407"/>
  <c r="F406" s="1"/>
  <c r="F405" s="1"/>
  <c r="E407"/>
  <c r="G404"/>
  <c r="F403"/>
  <c r="F402" s="1"/>
  <c r="E403"/>
  <c r="E402" s="1"/>
  <c r="G401"/>
  <c r="G400"/>
  <c r="F399"/>
  <c r="E399"/>
  <c r="E398" s="1"/>
  <c r="F398"/>
  <c r="G396"/>
  <c r="F395"/>
  <c r="E395"/>
  <c r="E394" s="1"/>
  <c r="E393" s="1"/>
  <c r="F394"/>
  <c r="G392"/>
  <c r="G391"/>
  <c r="F390"/>
  <c r="E390"/>
  <c r="E389" s="1"/>
  <c r="E388" s="1"/>
  <c r="G387"/>
  <c r="F386"/>
  <c r="E386"/>
  <c r="E385" s="1"/>
  <c r="E384" s="1"/>
  <c r="G383"/>
  <c r="F382"/>
  <c r="G382" s="1"/>
  <c r="E382"/>
  <c r="E381" s="1"/>
  <c r="G380"/>
  <c r="F379"/>
  <c r="F378" s="1"/>
  <c r="E379"/>
  <c r="E378" s="1"/>
  <c r="G376"/>
  <c r="F375"/>
  <c r="F374" s="1"/>
  <c r="E375"/>
  <c r="F373"/>
  <c r="G372"/>
  <c r="G371"/>
  <c r="F370"/>
  <c r="F369" s="1"/>
  <c r="F368" s="1"/>
  <c r="E370"/>
  <c r="E369" s="1"/>
  <c r="G366"/>
  <c r="G365"/>
  <c r="G364"/>
  <c r="F363"/>
  <c r="F362" s="1"/>
  <c r="F361" s="1"/>
  <c r="E363"/>
  <c r="E362" s="1"/>
  <c r="G360"/>
  <c r="F359"/>
  <c r="F358" s="1"/>
  <c r="E359"/>
  <c r="G357"/>
  <c r="F356"/>
  <c r="F355" s="1"/>
  <c r="E356"/>
  <c r="E355" s="1"/>
  <c r="G354"/>
  <c r="G353"/>
  <c r="F352"/>
  <c r="E352"/>
  <c r="E351" s="1"/>
  <c r="G350"/>
  <c r="F349"/>
  <c r="F348" s="1"/>
  <c r="E349"/>
  <c r="E348" s="1"/>
  <c r="G346"/>
  <c r="G345"/>
  <c r="G344"/>
  <c r="F343"/>
  <c r="F342" s="1"/>
  <c r="E343"/>
  <c r="E342" s="1"/>
  <c r="G341"/>
  <c r="F340"/>
  <c r="E340"/>
  <c r="E339" s="1"/>
  <c r="G337"/>
  <c r="G336"/>
  <c r="F335"/>
  <c r="E335"/>
  <c r="E334" s="1"/>
  <c r="E333" s="1"/>
  <c r="G332"/>
  <c r="G331"/>
  <c r="G330"/>
  <c r="G329"/>
  <c r="F328"/>
  <c r="E328"/>
  <c r="E327" s="1"/>
  <c r="G326"/>
  <c r="F325"/>
  <c r="E325"/>
  <c r="E324" s="1"/>
  <c r="G323"/>
  <c r="G322"/>
  <c r="G321"/>
  <c r="F320"/>
  <c r="F319" s="1"/>
  <c r="E320"/>
  <c r="E319" s="1"/>
  <c r="G317"/>
  <c r="F316"/>
  <c r="F315" s="1"/>
  <c r="E316"/>
  <c r="E315" s="1"/>
  <c r="E314" s="1"/>
  <c r="F314"/>
  <c r="G312"/>
  <c r="F311"/>
  <c r="E311"/>
  <c r="E310" s="1"/>
  <c r="G308"/>
  <c r="F307"/>
  <c r="F306" s="1"/>
  <c r="E307"/>
  <c r="G304"/>
  <c r="F303"/>
  <c r="E303"/>
  <c r="E302" s="1"/>
  <c r="G301"/>
  <c r="G300"/>
  <c r="G299"/>
  <c r="F298"/>
  <c r="E298"/>
  <c r="E297" s="1"/>
  <c r="G294"/>
  <c r="G293"/>
  <c r="F292"/>
  <c r="E292"/>
  <c r="E291" s="1"/>
  <c r="G290"/>
  <c r="G289"/>
  <c r="G288"/>
  <c r="F287"/>
  <c r="F286" s="1"/>
  <c r="E287"/>
  <c r="G287" s="1"/>
  <c r="G285"/>
  <c r="F284"/>
  <c r="F283" s="1"/>
  <c r="E284"/>
  <c r="E283" s="1"/>
  <c r="G281"/>
  <c r="F280"/>
  <c r="F279" s="1"/>
  <c r="E280"/>
  <c r="G278"/>
  <c r="G277"/>
  <c r="F276"/>
  <c r="F275" s="1"/>
  <c r="E276"/>
  <c r="E275" s="1"/>
  <c r="G274"/>
  <c r="F273"/>
  <c r="F272" s="1"/>
  <c r="E273"/>
  <c r="E272" s="1"/>
  <c r="G270"/>
  <c r="F269"/>
  <c r="F268" s="1"/>
  <c r="E269"/>
  <c r="E268" s="1"/>
  <c r="G267"/>
  <c r="F266"/>
  <c r="F265" s="1"/>
  <c r="E266"/>
  <c r="G264"/>
  <c r="F263"/>
  <c r="F262" s="1"/>
  <c r="E263"/>
  <c r="G259"/>
  <c r="G258"/>
  <c r="F257"/>
  <c r="F256" s="1"/>
  <c r="E257"/>
  <c r="E256" s="1"/>
  <c r="E255" s="1"/>
  <c r="G254"/>
  <c r="G253"/>
  <c r="F252"/>
  <c r="E252"/>
  <c r="E251" s="1"/>
  <c r="E250" s="1"/>
  <c r="G249"/>
  <c r="G248"/>
  <c r="F247"/>
  <c r="F246" s="1"/>
  <c r="F245" s="1"/>
  <c r="E247"/>
  <c r="E246" s="1"/>
  <c r="E245" s="1"/>
  <c r="G244"/>
  <c r="G243"/>
  <c r="F242"/>
  <c r="E242"/>
  <c r="F241"/>
  <c r="F240" s="1"/>
  <c r="G239"/>
  <c r="F238"/>
  <c r="F237" s="1"/>
  <c r="E238"/>
  <c r="E237" s="1"/>
  <c r="E236" s="1"/>
  <c r="G234"/>
  <c r="F233"/>
  <c r="E233"/>
  <c r="E232" s="1"/>
  <c r="G231"/>
  <c r="G230"/>
  <c r="F229"/>
  <c r="F228" s="1"/>
  <c r="E229"/>
  <c r="E228" s="1"/>
  <c r="G225"/>
  <c r="F224"/>
  <c r="F223" s="1"/>
  <c r="F222" s="1"/>
  <c r="G222" s="1"/>
  <c r="E224"/>
  <c r="E223" s="1"/>
  <c r="E222" s="1"/>
  <c r="G221"/>
  <c r="F220"/>
  <c r="F219" s="1"/>
  <c r="F218" s="1"/>
  <c r="E220"/>
  <c r="E219" s="1"/>
  <c r="E218" s="1"/>
  <c r="G217"/>
  <c r="F216"/>
  <c r="F215" s="1"/>
  <c r="E216"/>
  <c r="E215" s="1"/>
  <c r="E214" s="1"/>
  <c r="G213"/>
  <c r="F212"/>
  <c r="F211" s="1"/>
  <c r="E212"/>
  <c r="E211" s="1"/>
  <c r="G210"/>
  <c r="F209"/>
  <c r="E209"/>
  <c r="E208" s="1"/>
  <c r="G207"/>
  <c r="F206"/>
  <c r="F205" s="1"/>
  <c r="E206"/>
  <c r="E205" s="1"/>
  <c r="G203"/>
  <c r="F202"/>
  <c r="F201" s="1"/>
  <c r="E202"/>
  <c r="G200"/>
  <c r="F199"/>
  <c r="E199"/>
  <c r="E198" s="1"/>
  <c r="G196"/>
  <c r="G195"/>
  <c r="G194"/>
  <c r="G193"/>
  <c r="F192"/>
  <c r="F191" s="1"/>
  <c r="G191" s="1"/>
  <c r="E192"/>
  <c r="E191" s="1"/>
  <c r="G190"/>
  <c r="F189"/>
  <c r="F188" s="1"/>
  <c r="E189"/>
  <c r="E188" s="1"/>
  <c r="E187" s="1"/>
  <c r="G186"/>
  <c r="G185"/>
  <c r="F184"/>
  <c r="E184"/>
  <c r="E183" s="1"/>
  <c r="E182" s="1"/>
  <c r="G180"/>
  <c r="F179"/>
  <c r="F178" s="1"/>
  <c r="E179"/>
  <c r="E178" s="1"/>
  <c r="G177"/>
  <c r="G176"/>
  <c r="F175"/>
  <c r="E175"/>
  <c r="E174" s="1"/>
  <c r="G173"/>
  <c r="F172"/>
  <c r="E172"/>
  <c r="E171" s="1"/>
  <c r="G169"/>
  <c r="F168"/>
  <c r="E168"/>
  <c r="E167" s="1"/>
  <c r="E166" s="1"/>
  <c r="G165"/>
  <c r="G164"/>
  <c r="F163"/>
  <c r="E163"/>
  <c r="E162"/>
  <c r="E161" s="1"/>
  <c r="G160"/>
  <c r="F159"/>
  <c r="E159"/>
  <c r="E158" s="1"/>
  <c r="E157" s="1"/>
  <c r="G156"/>
  <c r="G155"/>
  <c r="F154"/>
  <c r="F153" s="1"/>
  <c r="E154"/>
  <c r="E153" s="1"/>
  <c r="G152"/>
  <c r="G151"/>
  <c r="F150"/>
  <c r="F149" s="1"/>
  <c r="E150"/>
  <c r="E149" s="1"/>
  <c r="G147"/>
  <c r="G146"/>
  <c r="G145"/>
  <c r="F144"/>
  <c r="F143" s="1"/>
  <c r="E144"/>
  <c r="E143" s="1"/>
  <c r="G142"/>
  <c r="F141"/>
  <c r="F140" s="1"/>
  <c r="E141"/>
  <c r="E140" s="1"/>
  <c r="G139"/>
  <c r="G138"/>
  <c r="G137"/>
  <c r="G136"/>
  <c r="F135"/>
  <c r="E135"/>
  <c r="E134" s="1"/>
  <c r="G132"/>
  <c r="F131"/>
  <c r="F130" s="1"/>
  <c r="E131"/>
  <c r="E130" s="1"/>
  <c r="G129"/>
  <c r="F128"/>
  <c r="F127" s="1"/>
  <c r="E128"/>
  <c r="G126"/>
  <c r="G125"/>
  <c r="F124"/>
  <c r="F123" s="1"/>
  <c r="E124"/>
  <c r="E123" s="1"/>
  <c r="G121"/>
  <c r="F120"/>
  <c r="F119" s="1"/>
  <c r="E120"/>
  <c r="E119" s="1"/>
  <c r="G118"/>
  <c r="G117"/>
  <c r="F116"/>
  <c r="F115" s="1"/>
  <c r="E116"/>
  <c r="E115" s="1"/>
  <c r="G113"/>
  <c r="F112"/>
  <c r="F111" s="1"/>
  <c r="F110" s="1"/>
  <c r="E112"/>
  <c r="G109"/>
  <c r="F108"/>
  <c r="F107" s="1"/>
  <c r="E108"/>
  <c r="E107" s="1"/>
  <c r="G106"/>
  <c r="F105"/>
  <c r="E105"/>
  <c r="E104"/>
  <c r="G103"/>
  <c r="F102"/>
  <c r="G102" s="1"/>
  <c r="E102"/>
  <c r="E101" s="1"/>
  <c r="G100"/>
  <c r="G99"/>
  <c r="F98"/>
  <c r="F97" s="1"/>
  <c r="E98"/>
  <c r="E97" s="1"/>
  <c r="G96"/>
  <c r="F95"/>
  <c r="F94" s="1"/>
  <c r="E95"/>
  <c r="E94" s="1"/>
  <c r="G91"/>
  <c r="F90"/>
  <c r="F89" s="1"/>
  <c r="E90"/>
  <c r="E89" s="1"/>
  <c r="G88"/>
  <c r="F87"/>
  <c r="G87" s="1"/>
  <c r="E87"/>
  <c r="E86" s="1"/>
  <c r="G85"/>
  <c r="F84"/>
  <c r="F83" s="1"/>
  <c r="E84"/>
  <c r="G82"/>
  <c r="G81"/>
  <c r="F80"/>
  <c r="F79" s="1"/>
  <c r="E80"/>
  <c r="E79" s="1"/>
  <c r="G78"/>
  <c r="G77"/>
  <c r="F76"/>
  <c r="F75" s="1"/>
  <c r="E76"/>
  <c r="E75" s="1"/>
  <c r="G74"/>
  <c r="G73"/>
  <c r="F72"/>
  <c r="F71" s="1"/>
  <c r="E72"/>
  <c r="E71" s="1"/>
  <c r="G70"/>
  <c r="G69"/>
  <c r="F68"/>
  <c r="F67" s="1"/>
  <c r="G67" s="1"/>
  <c r="E68"/>
  <c r="E67" s="1"/>
  <c r="G66"/>
  <c r="G65"/>
  <c r="F64"/>
  <c r="F63" s="1"/>
  <c r="E64"/>
  <c r="E63"/>
  <c r="G62"/>
  <c r="F61"/>
  <c r="E61"/>
  <c r="E60" s="1"/>
  <c r="G58"/>
  <c r="G57"/>
  <c r="F56"/>
  <c r="F55" s="1"/>
  <c r="E56"/>
  <c r="E55" s="1"/>
  <c r="G54"/>
  <c r="G53"/>
  <c r="F52"/>
  <c r="F51" s="1"/>
  <c r="E52"/>
  <c r="G49"/>
  <c r="F48"/>
  <c r="E48"/>
  <c r="G47"/>
  <c r="G46"/>
  <c r="F45"/>
  <c r="E45"/>
  <c r="G44"/>
  <c r="G43"/>
  <c r="F42"/>
  <c r="E42"/>
  <c r="G40"/>
  <c r="F39"/>
  <c r="E39"/>
  <c r="G38"/>
  <c r="G37"/>
  <c r="F36"/>
  <c r="E36"/>
  <c r="G35"/>
  <c r="G34"/>
  <c r="F33"/>
  <c r="E33"/>
  <c r="G30"/>
  <c r="G29"/>
  <c r="F28"/>
  <c r="F27" s="1"/>
  <c r="E28"/>
  <c r="E27" s="1"/>
  <c r="G26"/>
  <c r="F25"/>
  <c r="E25"/>
  <c r="E24" s="1"/>
  <c r="G23"/>
  <c r="G22"/>
  <c r="F21"/>
  <c r="F20" s="1"/>
  <c r="E21"/>
  <c r="E20" s="1"/>
  <c r="G18"/>
  <c r="F17"/>
  <c r="F16" s="1"/>
  <c r="F15" s="1"/>
  <c r="E17"/>
  <c r="E16" s="1"/>
  <c r="E15" s="1"/>
  <c r="G14"/>
  <c r="G13"/>
  <c r="F12"/>
  <c r="F11" s="1"/>
  <c r="F10" s="1"/>
  <c r="E12"/>
  <c r="E11" s="1"/>
  <c r="E10" s="1"/>
  <c r="G13" i="2"/>
  <c r="G14"/>
  <c r="G18"/>
  <c r="G22"/>
  <c r="G23"/>
  <c r="G26"/>
  <c r="G29"/>
  <c r="G30"/>
  <c r="G34"/>
  <c r="G35"/>
  <c r="G37"/>
  <c r="G38"/>
  <c r="G40"/>
  <c r="G43"/>
  <c r="G44"/>
  <c r="G46"/>
  <c r="G47"/>
  <c r="G49"/>
  <c r="G53"/>
  <c r="G54"/>
  <c r="G57"/>
  <c r="G58"/>
  <c r="G62"/>
  <c r="G65"/>
  <c r="G66"/>
  <c r="G69"/>
  <c r="G70"/>
  <c r="G73"/>
  <c r="G74"/>
  <c r="G77"/>
  <c r="G78"/>
  <c r="G81"/>
  <c r="G82"/>
  <c r="G85"/>
  <c r="G88"/>
  <c r="G91"/>
  <c r="G96"/>
  <c r="G99"/>
  <c r="G100"/>
  <c r="G103"/>
  <c r="G106"/>
  <c r="G109"/>
  <c r="G113"/>
  <c r="G117"/>
  <c r="G118"/>
  <c r="G121"/>
  <c r="G125"/>
  <c r="G126"/>
  <c r="G129"/>
  <c r="G132"/>
  <c r="G136"/>
  <c r="G137"/>
  <c r="G138"/>
  <c r="G139"/>
  <c r="G142"/>
  <c r="G145"/>
  <c r="G146"/>
  <c r="G147"/>
  <c r="G151"/>
  <c r="G152"/>
  <c r="G155"/>
  <c r="G156"/>
  <c r="G160"/>
  <c r="G164"/>
  <c r="G165"/>
  <c r="G169"/>
  <c r="G173"/>
  <c r="G176"/>
  <c r="G177"/>
  <c r="G180"/>
  <c r="G185"/>
  <c r="G186"/>
  <c r="G190"/>
  <c r="G193"/>
  <c r="G194"/>
  <c r="G195"/>
  <c r="G196"/>
  <c r="G200"/>
  <c r="G203"/>
  <c r="G207"/>
  <c r="G210"/>
  <c r="G213"/>
  <c r="G217"/>
  <c r="G221"/>
  <c r="G225"/>
  <c r="G230"/>
  <c r="G231"/>
  <c r="G234"/>
  <c r="G239"/>
  <c r="G243"/>
  <c r="G244"/>
  <c r="G248"/>
  <c r="G249"/>
  <c r="G253"/>
  <c r="G254"/>
  <c r="G258"/>
  <c r="G259"/>
  <c r="G264"/>
  <c r="G267"/>
  <c r="G270"/>
  <c r="G274"/>
  <c r="G277"/>
  <c r="G278"/>
  <c r="G281"/>
  <c r="G285"/>
  <c r="G288"/>
  <c r="G289"/>
  <c r="G290"/>
  <c r="G293"/>
  <c r="G294"/>
  <c r="G299"/>
  <c r="G300"/>
  <c r="G301"/>
  <c r="G304"/>
  <c r="G308"/>
  <c r="G312"/>
  <c r="G317"/>
  <c r="G321"/>
  <c r="G322"/>
  <c r="G323"/>
  <c r="G326"/>
  <c r="G329"/>
  <c r="G330"/>
  <c r="G331"/>
  <c r="G332"/>
  <c r="G336"/>
  <c r="G337"/>
  <c r="G341"/>
  <c r="G344"/>
  <c r="G345"/>
  <c r="G346"/>
  <c r="G350"/>
  <c r="G353"/>
  <c r="G354"/>
  <c r="G357"/>
  <c r="G360"/>
  <c r="G364"/>
  <c r="G365"/>
  <c r="G366"/>
  <c r="G371"/>
  <c r="G372"/>
  <c r="G376"/>
  <c r="G380"/>
  <c r="G383"/>
  <c r="G387"/>
  <c r="G391"/>
  <c r="G392"/>
  <c r="G396"/>
  <c r="G400"/>
  <c r="G401"/>
  <c r="G404"/>
  <c r="G408"/>
  <c r="G412"/>
  <c r="G417"/>
  <c r="G421"/>
  <c r="G426"/>
  <c r="G427"/>
  <c r="G428"/>
  <c r="G431"/>
  <c r="G432"/>
  <c r="G435"/>
  <c r="G436"/>
  <c r="G441"/>
  <c r="G446"/>
  <c r="G449"/>
  <c r="G452"/>
  <c r="G455"/>
  <c r="G458"/>
  <c r="G463"/>
  <c r="G466"/>
  <c r="G467"/>
  <c r="G470"/>
  <c r="G475"/>
  <c r="G480"/>
  <c r="G483"/>
  <c r="G487"/>
  <c r="G490"/>
  <c r="G491"/>
  <c r="G494"/>
  <c r="G497"/>
  <c r="G501"/>
  <c r="G505"/>
  <c r="G507"/>
  <c r="G511"/>
  <c r="G512"/>
  <c r="G513"/>
  <c r="G514"/>
  <c r="G515"/>
  <c r="G519"/>
  <c r="G522"/>
  <c r="G523"/>
  <c r="G524"/>
  <c r="G527"/>
  <c r="G531"/>
  <c r="G535"/>
  <c r="G539"/>
  <c r="G542"/>
  <c r="G547"/>
  <c r="G550"/>
  <c r="G551"/>
  <c r="G556"/>
  <c r="G561"/>
  <c r="G564"/>
  <c r="G567"/>
  <c r="G572"/>
  <c r="G573"/>
  <c r="G574"/>
  <c r="G577"/>
  <c r="G580"/>
  <c r="G584"/>
  <c r="G586"/>
  <c r="G588"/>
  <c r="G589"/>
  <c r="G590"/>
  <c r="G591"/>
  <c r="G593"/>
  <c r="G594"/>
  <c r="G596"/>
  <c r="G598"/>
  <c r="G600"/>
  <c r="G601"/>
  <c r="G605"/>
  <c r="G606"/>
  <c r="G608"/>
  <c r="G609"/>
  <c r="G610"/>
  <c r="G613"/>
  <c r="G614"/>
  <c r="G615"/>
  <c r="G619"/>
  <c r="G623"/>
  <c r="G626"/>
  <c r="G630"/>
  <c r="G632"/>
  <c r="G634"/>
  <c r="G638"/>
  <c r="G641"/>
  <c r="G642"/>
  <c r="G645"/>
  <c r="G650"/>
  <c r="G653"/>
  <c r="G119" i="3" l="1"/>
  <c r="G172"/>
  <c r="G252"/>
  <c r="G566"/>
  <c r="G579"/>
  <c r="G585"/>
  <c r="G595"/>
  <c r="G604"/>
  <c r="E114"/>
  <c r="G79"/>
  <c r="G97"/>
  <c r="E148"/>
  <c r="G154"/>
  <c r="G478"/>
  <c r="G583"/>
  <c r="F86"/>
  <c r="G86" s="1"/>
  <c r="G184"/>
  <c r="G307"/>
  <c r="G457"/>
  <c r="G20"/>
  <c r="F183"/>
  <c r="G183" s="1"/>
  <c r="G238"/>
  <c r="F456"/>
  <c r="G456" s="1"/>
  <c r="G496"/>
  <c r="F603"/>
  <c r="F602" s="1"/>
  <c r="G625"/>
  <c r="G631"/>
  <c r="F271"/>
  <c r="E338"/>
  <c r="G355"/>
  <c r="G10"/>
  <c r="G12"/>
  <c r="E32"/>
  <c r="G42"/>
  <c r="G411"/>
  <c r="G440"/>
  <c r="G448"/>
  <c r="G488"/>
  <c r="G541"/>
  <c r="G587"/>
  <c r="G64"/>
  <c r="G90"/>
  <c r="G120"/>
  <c r="G131"/>
  <c r="G143"/>
  <c r="G168"/>
  <c r="G275"/>
  <c r="G369"/>
  <c r="G395"/>
  <c r="F418"/>
  <c r="G418" s="1"/>
  <c r="G451"/>
  <c r="F495"/>
  <c r="G495" s="1"/>
  <c r="G506"/>
  <c r="G538"/>
  <c r="G592"/>
  <c r="G648"/>
  <c r="G89"/>
  <c r="G116"/>
  <c r="G144"/>
  <c r="G276"/>
  <c r="F381"/>
  <c r="F377" s="1"/>
  <c r="F447"/>
  <c r="G447" s="1"/>
  <c r="G39"/>
  <c r="G48"/>
  <c r="E133"/>
  <c r="G212"/>
  <c r="G247"/>
  <c r="G342"/>
  <c r="G311"/>
  <c r="G444"/>
  <c r="G464"/>
  <c r="G555"/>
  <c r="F582"/>
  <c r="F581" s="1"/>
  <c r="G36"/>
  <c r="G45"/>
  <c r="G130"/>
  <c r="G153"/>
  <c r="G343"/>
  <c r="G410"/>
  <c r="G416"/>
  <c r="G420"/>
  <c r="G445"/>
  <c r="F536"/>
  <c r="G618"/>
  <c r="E170"/>
  <c r="G115"/>
  <c r="F114"/>
  <c r="G114" s="1"/>
  <c r="F214"/>
  <c r="G214" s="1"/>
  <c r="G215"/>
  <c r="F255"/>
  <c r="G255" s="1"/>
  <c r="G256"/>
  <c r="E460"/>
  <c r="E459" s="1"/>
  <c r="E544"/>
  <c r="E543" s="1"/>
  <c r="F236"/>
  <c r="G236" s="1"/>
  <c r="G237"/>
  <c r="G268"/>
  <c r="G28"/>
  <c r="G94"/>
  <c r="F101"/>
  <c r="G101" s="1"/>
  <c r="G108"/>
  <c r="G140"/>
  <c r="F167"/>
  <c r="F166" s="1"/>
  <c r="G166" s="1"/>
  <c r="F171"/>
  <c r="G171" s="1"/>
  <c r="G178"/>
  <c r="G192"/>
  <c r="G216"/>
  <c r="G257"/>
  <c r="E306"/>
  <c r="E305" s="1"/>
  <c r="F310"/>
  <c r="F309" s="1"/>
  <c r="E318"/>
  <c r="G363"/>
  <c r="G402"/>
  <c r="G433"/>
  <c r="G462"/>
  <c r="G465"/>
  <c r="G518"/>
  <c r="G521"/>
  <c r="F554"/>
  <c r="F578"/>
  <c r="G578" s="1"/>
  <c r="G611"/>
  <c r="G643"/>
  <c r="G649"/>
  <c r="G72"/>
  <c r="G76"/>
  <c r="G141"/>
  <c r="G179"/>
  <c r="G220"/>
  <c r="G224"/>
  <c r="G245"/>
  <c r="G273"/>
  <c r="E282"/>
  <c r="G370"/>
  <c r="G399"/>
  <c r="G403"/>
  <c r="E413"/>
  <c r="F565"/>
  <c r="G565" s="1"/>
  <c r="E569"/>
  <c r="F575"/>
  <c r="G575" s="1"/>
  <c r="G640"/>
  <c r="G644"/>
  <c r="G21"/>
  <c r="G189"/>
  <c r="G218"/>
  <c r="G233"/>
  <c r="G269"/>
  <c r="G356"/>
  <c r="G409"/>
  <c r="G434"/>
  <c r="E477"/>
  <c r="G124"/>
  <c r="F182"/>
  <c r="G182" s="1"/>
  <c r="G206"/>
  <c r="G211"/>
  <c r="E227"/>
  <c r="E226" s="1"/>
  <c r="G316"/>
  <c r="G430"/>
  <c r="G453"/>
  <c r="G489"/>
  <c r="E540"/>
  <c r="E536" s="1"/>
  <c r="F261"/>
  <c r="G71"/>
  <c r="G75"/>
  <c r="G219"/>
  <c r="G223"/>
  <c r="E286"/>
  <c r="G286" s="1"/>
  <c r="G379"/>
  <c r="F460"/>
  <c r="G479"/>
  <c r="E503"/>
  <c r="E502" s="1"/>
  <c r="G540"/>
  <c r="G639"/>
  <c r="E59"/>
  <c r="G175"/>
  <c r="F174"/>
  <c r="G174" s="1"/>
  <c r="E204"/>
  <c r="G11"/>
  <c r="G68"/>
  <c r="G98"/>
  <c r="E262"/>
  <c r="G263"/>
  <c r="G348"/>
  <c r="G15"/>
  <c r="E41"/>
  <c r="G56"/>
  <c r="G61"/>
  <c r="F60"/>
  <c r="E111"/>
  <c r="G112"/>
  <c r="F187"/>
  <c r="G187" s="1"/>
  <c r="G188"/>
  <c r="F302"/>
  <c r="G302" s="1"/>
  <c r="G303"/>
  <c r="G349"/>
  <c r="E361"/>
  <c r="G361" s="1"/>
  <c r="G362"/>
  <c r="G461"/>
  <c r="G16"/>
  <c r="E19"/>
  <c r="G27"/>
  <c r="F41"/>
  <c r="G95"/>
  <c r="G123"/>
  <c r="F122"/>
  <c r="E127"/>
  <c r="G128"/>
  <c r="G149"/>
  <c r="F148"/>
  <c r="F297"/>
  <c r="G298"/>
  <c r="G319"/>
  <c r="F327"/>
  <c r="G327" s="1"/>
  <c r="G328"/>
  <c r="G25"/>
  <c r="F24"/>
  <c r="E83"/>
  <c r="G83" s="1"/>
  <c r="G84"/>
  <c r="E51"/>
  <c r="G52"/>
  <c r="G80"/>
  <c r="E201"/>
  <c r="G201" s="1"/>
  <c r="G202"/>
  <c r="F162"/>
  <c r="G163"/>
  <c r="F282"/>
  <c r="G283"/>
  <c r="G292"/>
  <c r="F291"/>
  <c r="G291" s="1"/>
  <c r="G314"/>
  <c r="F334"/>
  <c r="G335"/>
  <c r="E397"/>
  <c r="G398"/>
  <c r="G17"/>
  <c r="F32"/>
  <c r="F50"/>
  <c r="G105"/>
  <c r="F104"/>
  <c r="G104" s="1"/>
  <c r="G150"/>
  <c r="F158"/>
  <c r="G159"/>
  <c r="G205"/>
  <c r="F208"/>
  <c r="G208" s="1"/>
  <c r="G209"/>
  <c r="E241"/>
  <c r="G242"/>
  <c r="E309"/>
  <c r="G375"/>
  <c r="E374"/>
  <c r="E373" s="1"/>
  <c r="G373" s="1"/>
  <c r="F414"/>
  <c r="G415"/>
  <c r="E424"/>
  <c r="E423" s="1"/>
  <c r="E422" s="1"/>
  <c r="G425"/>
  <c r="F485"/>
  <c r="G486"/>
  <c r="G517"/>
  <c r="G55"/>
  <c r="G394"/>
  <c r="F393"/>
  <c r="G393" s="1"/>
  <c r="F533"/>
  <c r="G534"/>
  <c r="G546"/>
  <c r="F545"/>
  <c r="F621"/>
  <c r="G622"/>
  <c r="G63"/>
  <c r="E93"/>
  <c r="G167"/>
  <c r="F198"/>
  <c r="G199"/>
  <c r="F232"/>
  <c r="G232" s="1"/>
  <c r="E279"/>
  <c r="G279" s="1"/>
  <c r="G280"/>
  <c r="G315"/>
  <c r="F324"/>
  <c r="G325"/>
  <c r="F389"/>
  <c r="G390"/>
  <c r="E406"/>
  <c r="G407"/>
  <c r="G520"/>
  <c r="G33"/>
  <c r="G107"/>
  <c r="F134"/>
  <c r="G135"/>
  <c r="G246"/>
  <c r="E358"/>
  <c r="E347" s="1"/>
  <c r="G359"/>
  <c r="E368"/>
  <c r="G368" s="1"/>
  <c r="E377"/>
  <c r="F473"/>
  <c r="G474"/>
  <c r="G482"/>
  <c r="F481"/>
  <c r="G493"/>
  <c r="E492"/>
  <c r="G492" s="1"/>
  <c r="F529"/>
  <c r="G530"/>
  <c r="G272"/>
  <c r="G306"/>
  <c r="F305"/>
  <c r="G305" s="1"/>
  <c r="G352"/>
  <c r="F351"/>
  <c r="G351" s="1"/>
  <c r="G378"/>
  <c r="F508"/>
  <c r="G508" s="1"/>
  <c r="G509"/>
  <c r="E265"/>
  <c r="G265" s="1"/>
  <c r="G266"/>
  <c r="G386"/>
  <c r="F385"/>
  <c r="G537"/>
  <c r="G549"/>
  <c r="F548"/>
  <c r="G548" s="1"/>
  <c r="G560"/>
  <c r="F559"/>
  <c r="G570"/>
  <c r="G597"/>
  <c r="G228"/>
  <c r="F251"/>
  <c r="E296"/>
  <c r="F397"/>
  <c r="G397" s="1"/>
  <c r="F429"/>
  <c r="G429" s="1"/>
  <c r="F439"/>
  <c r="F450"/>
  <c r="G450" s="1"/>
  <c r="G571"/>
  <c r="E582"/>
  <c r="E581" s="1"/>
  <c r="G616"/>
  <c r="F628"/>
  <c r="G468"/>
  <c r="E603"/>
  <c r="G607"/>
  <c r="F339"/>
  <c r="G340"/>
  <c r="G469"/>
  <c r="G500"/>
  <c r="F499"/>
  <c r="E562"/>
  <c r="G562" s="1"/>
  <c r="G563"/>
  <c r="G617"/>
  <c r="G229"/>
  <c r="G284"/>
  <c r="E443"/>
  <c r="E442" s="1"/>
  <c r="G454"/>
  <c r="F503"/>
  <c r="G504"/>
  <c r="E516"/>
  <c r="G526"/>
  <c r="F525"/>
  <c r="G525" s="1"/>
  <c r="G624"/>
  <c r="E636"/>
  <c r="G637"/>
  <c r="G320"/>
  <c r="G510"/>
  <c r="E620"/>
  <c r="F651"/>
  <c r="G651" s="1"/>
  <c r="G652"/>
  <c r="G612"/>
  <c r="F635"/>
  <c r="F587" i="2"/>
  <c r="E587"/>
  <c r="F583"/>
  <c r="E583"/>
  <c r="F445"/>
  <c r="E445"/>
  <c r="E444" s="1"/>
  <c r="F652"/>
  <c r="F649"/>
  <c r="F644"/>
  <c r="F640"/>
  <c r="F637"/>
  <c r="F633"/>
  <c r="F631"/>
  <c r="F629"/>
  <c r="F625"/>
  <c r="F622"/>
  <c r="F618"/>
  <c r="F612"/>
  <c r="F607"/>
  <c r="F604"/>
  <c r="F599"/>
  <c r="F597"/>
  <c r="F595"/>
  <c r="F592"/>
  <c r="F585"/>
  <c r="F579"/>
  <c r="F576"/>
  <c r="F571"/>
  <c r="F566"/>
  <c r="F563"/>
  <c r="F560"/>
  <c r="F555"/>
  <c r="F549"/>
  <c r="F546"/>
  <c r="F541"/>
  <c r="F538"/>
  <c r="F534"/>
  <c r="F530"/>
  <c r="F526"/>
  <c r="F521"/>
  <c r="F518"/>
  <c r="F510"/>
  <c r="F506"/>
  <c r="F504"/>
  <c r="F500"/>
  <c r="F496"/>
  <c r="F493"/>
  <c r="F489"/>
  <c r="F486"/>
  <c r="F482"/>
  <c r="F479"/>
  <c r="F474"/>
  <c r="F469"/>
  <c r="F465"/>
  <c r="F462"/>
  <c r="F457"/>
  <c r="F454"/>
  <c r="F451"/>
  <c r="F448"/>
  <c r="F440"/>
  <c r="F434"/>
  <c r="F430"/>
  <c r="F425"/>
  <c r="F420"/>
  <c r="F416"/>
  <c r="F411"/>
  <c r="F407"/>
  <c r="F403"/>
  <c r="F399"/>
  <c r="F395"/>
  <c r="F390"/>
  <c r="F386"/>
  <c r="F382"/>
  <c r="F379"/>
  <c r="F375"/>
  <c r="F370"/>
  <c r="F363"/>
  <c r="F359"/>
  <c r="F356"/>
  <c r="F352"/>
  <c r="F349"/>
  <c r="F343"/>
  <c r="F340"/>
  <c r="F335"/>
  <c r="F328"/>
  <c r="F325"/>
  <c r="F320"/>
  <c r="F316"/>
  <c r="F311"/>
  <c r="F307"/>
  <c r="F303"/>
  <c r="F298"/>
  <c r="F292"/>
  <c r="F287"/>
  <c r="F284"/>
  <c r="F280"/>
  <c r="F276"/>
  <c r="F273"/>
  <c r="F269"/>
  <c r="F266"/>
  <c r="F263"/>
  <c r="F257"/>
  <c r="F252"/>
  <c r="F247"/>
  <c r="F242"/>
  <c r="F238"/>
  <c r="F233"/>
  <c r="F229"/>
  <c r="F224"/>
  <c r="F220"/>
  <c r="F216"/>
  <c r="F212"/>
  <c r="F209"/>
  <c r="F206"/>
  <c r="F202"/>
  <c r="F199"/>
  <c r="F192"/>
  <c r="F189"/>
  <c r="F184"/>
  <c r="F179"/>
  <c r="F175"/>
  <c r="F172"/>
  <c r="F168"/>
  <c r="F163"/>
  <c r="F159"/>
  <c r="F154"/>
  <c r="F150"/>
  <c r="F144"/>
  <c r="F141"/>
  <c r="F135"/>
  <c r="F131"/>
  <c r="F128"/>
  <c r="F124"/>
  <c r="F120"/>
  <c r="F116"/>
  <c r="F112"/>
  <c r="F108"/>
  <c r="F105"/>
  <c r="F102"/>
  <c r="F98"/>
  <c r="F95"/>
  <c r="F90"/>
  <c r="F87"/>
  <c r="F84"/>
  <c r="F80"/>
  <c r="F76"/>
  <c r="F72"/>
  <c r="F68"/>
  <c r="F64"/>
  <c r="F61"/>
  <c r="F56"/>
  <c r="F52"/>
  <c r="F48"/>
  <c r="F45"/>
  <c r="F42"/>
  <c r="F39"/>
  <c r="F36"/>
  <c r="F33"/>
  <c r="F28"/>
  <c r="F25"/>
  <c r="F21"/>
  <c r="F17"/>
  <c r="F12"/>
  <c r="E652"/>
  <c r="E651" s="1"/>
  <c r="E649"/>
  <c r="E648" s="1"/>
  <c r="E644"/>
  <c r="E643" s="1"/>
  <c r="E640"/>
  <c r="E639" s="1"/>
  <c r="E637"/>
  <c r="E636" s="1"/>
  <c r="E633"/>
  <c r="E631"/>
  <c r="E629"/>
  <c r="E625"/>
  <c r="E624" s="1"/>
  <c r="E622"/>
  <c r="E621" s="1"/>
  <c r="E618"/>
  <c r="E617" s="1"/>
  <c r="E616" s="1"/>
  <c r="E612"/>
  <c r="E611" s="1"/>
  <c r="E607"/>
  <c r="E604"/>
  <c r="E599"/>
  <c r="E597"/>
  <c r="E595"/>
  <c r="E592"/>
  <c r="E585"/>
  <c r="E579"/>
  <c r="E578" s="1"/>
  <c r="E576"/>
  <c r="E575" s="1"/>
  <c r="E571"/>
  <c r="E570" s="1"/>
  <c r="E566"/>
  <c r="E565" s="1"/>
  <c r="E563"/>
  <c r="E562" s="1"/>
  <c r="E560"/>
  <c r="E559" s="1"/>
  <c r="E555"/>
  <c r="E554" s="1"/>
  <c r="E553" s="1"/>
  <c r="E552" s="1"/>
  <c r="E549"/>
  <c r="E548" s="1"/>
  <c r="E546"/>
  <c r="E545" s="1"/>
  <c r="E541"/>
  <c r="E540" s="1"/>
  <c r="E538"/>
  <c r="E537" s="1"/>
  <c r="E534"/>
  <c r="E533" s="1"/>
  <c r="E532" s="1"/>
  <c r="E530"/>
  <c r="E529" s="1"/>
  <c r="E528" s="1"/>
  <c r="E526"/>
  <c r="E525" s="1"/>
  <c r="E521"/>
  <c r="E520" s="1"/>
  <c r="E518"/>
  <c r="E517" s="1"/>
  <c r="E510"/>
  <c r="E509" s="1"/>
  <c r="E508" s="1"/>
  <c r="E506"/>
  <c r="E504"/>
  <c r="E500"/>
  <c r="E499" s="1"/>
  <c r="E498" s="1"/>
  <c r="E496"/>
  <c r="E495" s="1"/>
  <c r="E493"/>
  <c r="E492" s="1"/>
  <c r="E489"/>
  <c r="E488" s="1"/>
  <c r="E486"/>
  <c r="E485" s="1"/>
  <c r="E482"/>
  <c r="E481" s="1"/>
  <c r="E479"/>
  <c r="E478" s="1"/>
  <c r="E474"/>
  <c r="E473" s="1"/>
  <c r="E472" s="1"/>
  <c r="E471" s="1"/>
  <c r="E469"/>
  <c r="E468" s="1"/>
  <c r="E465"/>
  <c r="E464" s="1"/>
  <c r="E462"/>
  <c r="E461" s="1"/>
  <c r="E457"/>
  <c r="E456" s="1"/>
  <c r="E454"/>
  <c r="E453" s="1"/>
  <c r="E451"/>
  <c r="E450" s="1"/>
  <c r="E448"/>
  <c r="E447" s="1"/>
  <c r="E440"/>
  <c r="E439" s="1"/>
  <c r="E438" s="1"/>
  <c r="E437" s="1"/>
  <c r="E434"/>
  <c r="E433" s="1"/>
  <c r="E430"/>
  <c r="E429" s="1"/>
  <c r="E425"/>
  <c r="E424" s="1"/>
  <c r="E420"/>
  <c r="E419" s="1"/>
  <c r="E418" s="1"/>
  <c r="E416"/>
  <c r="E415" s="1"/>
  <c r="E414" s="1"/>
  <c r="E411"/>
  <c r="E410" s="1"/>
  <c r="E409" s="1"/>
  <c r="E407"/>
  <c r="E406" s="1"/>
  <c r="E405" s="1"/>
  <c r="E403"/>
  <c r="E402" s="1"/>
  <c r="E399"/>
  <c r="E398" s="1"/>
  <c r="E395"/>
  <c r="E394" s="1"/>
  <c r="E393" s="1"/>
  <c r="E390"/>
  <c r="E389" s="1"/>
  <c r="E388" s="1"/>
  <c r="E386"/>
  <c r="E385" s="1"/>
  <c r="E384" s="1"/>
  <c r="E382"/>
  <c r="E381" s="1"/>
  <c r="E379"/>
  <c r="E378" s="1"/>
  <c r="E375"/>
  <c r="E374" s="1"/>
  <c r="E373" s="1"/>
  <c r="E370"/>
  <c r="E369" s="1"/>
  <c r="E368" s="1"/>
  <c r="E363"/>
  <c r="E362" s="1"/>
  <c r="E361" s="1"/>
  <c r="E359"/>
  <c r="E358" s="1"/>
  <c r="E356"/>
  <c r="E355" s="1"/>
  <c r="E352"/>
  <c r="E351" s="1"/>
  <c r="E349"/>
  <c r="E348" s="1"/>
  <c r="E343"/>
  <c r="E342" s="1"/>
  <c r="E340"/>
  <c r="E339" s="1"/>
  <c r="E335"/>
  <c r="E334" s="1"/>
  <c r="E333" s="1"/>
  <c r="E328"/>
  <c r="E327" s="1"/>
  <c r="E325"/>
  <c r="E324" s="1"/>
  <c r="E320"/>
  <c r="E319" s="1"/>
  <c r="E316"/>
  <c r="E315" s="1"/>
  <c r="E314" s="1"/>
  <c r="E311"/>
  <c r="E310" s="1"/>
  <c r="E309" s="1"/>
  <c r="E307"/>
  <c r="E306" s="1"/>
  <c r="E305" s="1"/>
  <c r="E303"/>
  <c r="E302" s="1"/>
  <c r="E298"/>
  <c r="E297" s="1"/>
  <c r="E292"/>
  <c r="E291" s="1"/>
  <c r="E287"/>
  <c r="E286" s="1"/>
  <c r="E284"/>
  <c r="E283" s="1"/>
  <c r="E280"/>
  <c r="E279" s="1"/>
  <c r="E276"/>
  <c r="E275" s="1"/>
  <c r="E273"/>
  <c r="E272" s="1"/>
  <c r="E269"/>
  <c r="E268" s="1"/>
  <c r="E266"/>
  <c r="E265" s="1"/>
  <c r="E263"/>
  <c r="E262" s="1"/>
  <c r="E257"/>
  <c r="E256" s="1"/>
  <c r="E255" s="1"/>
  <c r="E252"/>
  <c r="E251" s="1"/>
  <c r="E250" s="1"/>
  <c r="E247"/>
  <c r="E246" s="1"/>
  <c r="E245" s="1"/>
  <c r="E242"/>
  <c r="E241" s="1"/>
  <c r="E240" s="1"/>
  <c r="E238"/>
  <c r="E237" s="1"/>
  <c r="E236" s="1"/>
  <c r="E233"/>
  <c r="E232" s="1"/>
  <c r="E229"/>
  <c r="E228" s="1"/>
  <c r="E224"/>
  <c r="E223" s="1"/>
  <c r="E222" s="1"/>
  <c r="E220"/>
  <c r="E219" s="1"/>
  <c r="E218" s="1"/>
  <c r="E216"/>
  <c r="E215" s="1"/>
  <c r="E214" s="1"/>
  <c r="E212"/>
  <c r="E211" s="1"/>
  <c r="E209"/>
  <c r="E208" s="1"/>
  <c r="E206"/>
  <c r="E205" s="1"/>
  <c r="E202"/>
  <c r="E201" s="1"/>
  <c r="E199"/>
  <c r="E198" s="1"/>
  <c r="E192"/>
  <c r="E191" s="1"/>
  <c r="E189"/>
  <c r="E188" s="1"/>
  <c r="E184"/>
  <c r="E183" s="1"/>
  <c r="E182" s="1"/>
  <c r="E179"/>
  <c r="E178" s="1"/>
  <c r="E175"/>
  <c r="E174" s="1"/>
  <c r="E172"/>
  <c r="E171" s="1"/>
  <c r="E168"/>
  <c r="E167" s="1"/>
  <c r="E166" s="1"/>
  <c r="E163"/>
  <c r="E162" s="1"/>
  <c r="E161" s="1"/>
  <c r="E159"/>
  <c r="E158" s="1"/>
  <c r="E157" s="1"/>
  <c r="E154"/>
  <c r="E153" s="1"/>
  <c r="E150"/>
  <c r="E149" s="1"/>
  <c r="E144"/>
  <c r="E143" s="1"/>
  <c r="E141"/>
  <c r="E140" s="1"/>
  <c r="E135"/>
  <c r="E134" s="1"/>
  <c r="E131"/>
  <c r="E130" s="1"/>
  <c r="E128"/>
  <c r="E127" s="1"/>
  <c r="E124"/>
  <c r="E123" s="1"/>
  <c r="E120"/>
  <c r="E119" s="1"/>
  <c r="E116"/>
  <c r="E115" s="1"/>
  <c r="E112"/>
  <c r="E111" s="1"/>
  <c r="E110" s="1"/>
  <c r="E108"/>
  <c r="E107" s="1"/>
  <c r="E98"/>
  <c r="E97" s="1"/>
  <c r="E105"/>
  <c r="E104" s="1"/>
  <c r="E102"/>
  <c r="E101" s="1"/>
  <c r="E95"/>
  <c r="E94" s="1"/>
  <c r="E90"/>
  <c r="E89" s="1"/>
  <c r="E87"/>
  <c r="E86" s="1"/>
  <c r="E84"/>
  <c r="E83" s="1"/>
  <c r="E80"/>
  <c r="E79" s="1"/>
  <c r="E76"/>
  <c r="E75" s="1"/>
  <c r="E72"/>
  <c r="E71" s="1"/>
  <c r="E68"/>
  <c r="E67" s="1"/>
  <c r="E64"/>
  <c r="E63" s="1"/>
  <c r="E61"/>
  <c r="E60" s="1"/>
  <c r="E56"/>
  <c r="E55" s="1"/>
  <c r="E52"/>
  <c r="E51" s="1"/>
  <c r="E48"/>
  <c r="E45"/>
  <c r="E42"/>
  <c r="E39"/>
  <c r="E36"/>
  <c r="E33"/>
  <c r="E28"/>
  <c r="E27" s="1"/>
  <c r="E25"/>
  <c r="E24" s="1"/>
  <c r="E21"/>
  <c r="E20" s="1"/>
  <c r="E17"/>
  <c r="E16" s="1"/>
  <c r="E15" s="1"/>
  <c r="E12"/>
  <c r="E11" s="1"/>
  <c r="E10" s="1"/>
  <c r="G148" i="3" l="1"/>
  <c r="F569"/>
  <c r="G569" s="1"/>
  <c r="G460"/>
  <c r="G381"/>
  <c r="E31"/>
  <c r="G536"/>
  <c r="G374"/>
  <c r="G309"/>
  <c r="G377"/>
  <c r="G282"/>
  <c r="G41"/>
  <c r="E313"/>
  <c r="G310"/>
  <c r="F423"/>
  <c r="F422" s="1"/>
  <c r="G422" s="1"/>
  <c r="F459"/>
  <c r="G459" s="1"/>
  <c r="E558"/>
  <c r="E557" s="1"/>
  <c r="G358"/>
  <c r="F553"/>
  <c r="G554"/>
  <c r="G473"/>
  <c r="F472"/>
  <c r="E295"/>
  <c r="E484"/>
  <c r="E476" s="1"/>
  <c r="G581"/>
  <c r="F260"/>
  <c r="F388"/>
  <c r="G388" s="1"/>
  <c r="G389"/>
  <c r="G545"/>
  <c r="F544"/>
  <c r="G424"/>
  <c r="G297"/>
  <c r="F296"/>
  <c r="E110"/>
  <c r="G110" s="1"/>
  <c r="G111"/>
  <c r="E197"/>
  <c r="E181" s="1"/>
  <c r="G251"/>
  <c r="F250"/>
  <c r="F558"/>
  <c r="G559"/>
  <c r="F443"/>
  <c r="E271"/>
  <c r="G271" s="1"/>
  <c r="F204"/>
  <c r="G204" s="1"/>
  <c r="F161"/>
  <c r="G161" s="1"/>
  <c r="G162"/>
  <c r="G60"/>
  <c r="F59"/>
  <c r="G59" s="1"/>
  <c r="G499"/>
  <c r="F498"/>
  <c r="G498" s="1"/>
  <c r="F528"/>
  <c r="G528" s="1"/>
  <c r="G529"/>
  <c r="F133"/>
  <c r="G133" s="1"/>
  <c r="G134"/>
  <c r="E122"/>
  <c r="G122" s="1"/>
  <c r="G127"/>
  <c r="E261"/>
  <c r="G262"/>
  <c r="E602"/>
  <c r="G602" s="1"/>
  <c r="G603"/>
  <c r="G439"/>
  <c r="F438"/>
  <c r="G385"/>
  <c r="F384"/>
  <c r="G384" s="1"/>
  <c r="F516"/>
  <c r="G516" s="1"/>
  <c r="E240"/>
  <c r="G241"/>
  <c r="F93"/>
  <c r="F347"/>
  <c r="G347" s="1"/>
  <c r="E635"/>
  <c r="G635" s="1"/>
  <c r="G636"/>
  <c r="F502"/>
  <c r="G502" s="1"/>
  <c r="G503"/>
  <c r="F170"/>
  <c r="G170" s="1"/>
  <c r="G324"/>
  <c r="F318"/>
  <c r="G533"/>
  <c r="F532"/>
  <c r="G532" s="1"/>
  <c r="G32"/>
  <c r="F31"/>
  <c r="G31" s="1"/>
  <c r="G621"/>
  <c r="F620"/>
  <c r="G620" s="1"/>
  <c r="G334"/>
  <c r="F333"/>
  <c r="G333" s="1"/>
  <c r="G24"/>
  <c r="F19"/>
  <c r="F627"/>
  <c r="G627" s="1"/>
  <c r="G628"/>
  <c r="G481"/>
  <c r="F477"/>
  <c r="G414"/>
  <c r="F413"/>
  <c r="G413" s="1"/>
  <c r="E50"/>
  <c r="E9" s="1"/>
  <c r="G51"/>
  <c r="F647"/>
  <c r="F338"/>
  <c r="G338" s="1"/>
  <c r="G339"/>
  <c r="G582"/>
  <c r="E405"/>
  <c r="G405" s="1"/>
  <c r="G406"/>
  <c r="G198"/>
  <c r="F197"/>
  <c r="G485"/>
  <c r="F484"/>
  <c r="F227"/>
  <c r="G158"/>
  <c r="F157"/>
  <c r="G157" s="1"/>
  <c r="G583" i="2"/>
  <c r="G33"/>
  <c r="G504"/>
  <c r="G604"/>
  <c r="G629"/>
  <c r="F51"/>
  <c r="G51" s="1"/>
  <c r="G52"/>
  <c r="F75"/>
  <c r="G75" s="1"/>
  <c r="G76"/>
  <c r="F198"/>
  <c r="G198" s="1"/>
  <c r="G199"/>
  <c r="F219"/>
  <c r="G220"/>
  <c r="F324"/>
  <c r="G324" s="1"/>
  <c r="G325"/>
  <c r="F402"/>
  <c r="G402" s="1"/>
  <c r="G403"/>
  <c r="F481"/>
  <c r="G481" s="1"/>
  <c r="G482"/>
  <c r="F529"/>
  <c r="G530"/>
  <c r="F578"/>
  <c r="G578" s="1"/>
  <c r="G579"/>
  <c r="F11"/>
  <c r="G12"/>
  <c r="F55"/>
  <c r="G55" s="1"/>
  <c r="G56"/>
  <c r="F79"/>
  <c r="G79" s="1"/>
  <c r="G80"/>
  <c r="F101"/>
  <c r="G101" s="1"/>
  <c r="G102"/>
  <c r="F123"/>
  <c r="G123" s="1"/>
  <c r="G124"/>
  <c r="F149"/>
  <c r="G149" s="1"/>
  <c r="G150"/>
  <c r="F174"/>
  <c r="G174" s="1"/>
  <c r="G175"/>
  <c r="F201"/>
  <c r="G201" s="1"/>
  <c r="G202"/>
  <c r="F223"/>
  <c r="G224"/>
  <c r="F251"/>
  <c r="G252"/>
  <c r="F275"/>
  <c r="G275" s="1"/>
  <c r="G276"/>
  <c r="F302"/>
  <c r="G302" s="1"/>
  <c r="G303"/>
  <c r="F327"/>
  <c r="G327" s="1"/>
  <c r="G328"/>
  <c r="F355"/>
  <c r="G355" s="1"/>
  <c r="G356"/>
  <c r="F381"/>
  <c r="G381" s="1"/>
  <c r="G382"/>
  <c r="F406"/>
  <c r="G407"/>
  <c r="F433"/>
  <c r="G433" s="1"/>
  <c r="G434"/>
  <c r="F461"/>
  <c r="G461" s="1"/>
  <c r="G462"/>
  <c r="F485"/>
  <c r="G485" s="1"/>
  <c r="G486"/>
  <c r="F533"/>
  <c r="G534"/>
  <c r="F559"/>
  <c r="G559" s="1"/>
  <c r="G560"/>
  <c r="F651"/>
  <c r="G651" s="1"/>
  <c r="G652"/>
  <c r="G36"/>
  <c r="G506"/>
  <c r="G585"/>
  <c r="G607"/>
  <c r="G631"/>
  <c r="G587"/>
  <c r="F143"/>
  <c r="G143" s="1"/>
  <c r="G144"/>
  <c r="F272"/>
  <c r="G272" s="1"/>
  <c r="G273"/>
  <c r="F378"/>
  <c r="G378" s="1"/>
  <c r="G379"/>
  <c r="F554"/>
  <c r="G555"/>
  <c r="F27"/>
  <c r="G27" s="1"/>
  <c r="G28"/>
  <c r="F71"/>
  <c r="G71" s="1"/>
  <c r="G72"/>
  <c r="F94"/>
  <c r="G94" s="1"/>
  <c r="G95"/>
  <c r="F115"/>
  <c r="G115" s="1"/>
  <c r="G116"/>
  <c r="F140"/>
  <c r="G140" s="1"/>
  <c r="G141"/>
  <c r="F167"/>
  <c r="G168"/>
  <c r="F191"/>
  <c r="G191" s="1"/>
  <c r="G192"/>
  <c r="F215"/>
  <c r="G216"/>
  <c r="F241"/>
  <c r="G242"/>
  <c r="F268"/>
  <c r="G268" s="1"/>
  <c r="G269"/>
  <c r="F291"/>
  <c r="G291" s="1"/>
  <c r="G292"/>
  <c r="F319"/>
  <c r="G319" s="1"/>
  <c r="G320"/>
  <c r="F348"/>
  <c r="G348" s="1"/>
  <c r="G349"/>
  <c r="F374"/>
  <c r="G375"/>
  <c r="F398"/>
  <c r="G398" s="1"/>
  <c r="G399"/>
  <c r="F424"/>
  <c r="G424" s="1"/>
  <c r="G425"/>
  <c r="F453"/>
  <c r="G453" s="1"/>
  <c r="G454"/>
  <c r="F478"/>
  <c r="G478" s="1"/>
  <c r="G479"/>
  <c r="F499"/>
  <c r="G500"/>
  <c r="F525"/>
  <c r="G525" s="1"/>
  <c r="G526"/>
  <c r="F548"/>
  <c r="G548" s="1"/>
  <c r="G549"/>
  <c r="F575"/>
  <c r="G575" s="1"/>
  <c r="G576"/>
  <c r="F624"/>
  <c r="G624" s="1"/>
  <c r="G625"/>
  <c r="F643"/>
  <c r="G643" s="1"/>
  <c r="G644"/>
  <c r="G48"/>
  <c r="G599"/>
  <c r="F119"/>
  <c r="G119" s="1"/>
  <c r="G120"/>
  <c r="F297"/>
  <c r="G297" s="1"/>
  <c r="G298"/>
  <c r="F456"/>
  <c r="G456" s="1"/>
  <c r="G457"/>
  <c r="F24"/>
  <c r="G24" s="1"/>
  <c r="G25"/>
  <c r="F67"/>
  <c r="G67" s="1"/>
  <c r="G68"/>
  <c r="F89"/>
  <c r="G89" s="1"/>
  <c r="G90"/>
  <c r="F111"/>
  <c r="G112"/>
  <c r="F134"/>
  <c r="G134" s="1"/>
  <c r="G135"/>
  <c r="F162"/>
  <c r="G163"/>
  <c r="F188"/>
  <c r="G188" s="1"/>
  <c r="G189"/>
  <c r="F211"/>
  <c r="G211" s="1"/>
  <c r="G212"/>
  <c r="F237"/>
  <c r="G238"/>
  <c r="F265"/>
  <c r="G265" s="1"/>
  <c r="G266"/>
  <c r="F286"/>
  <c r="G286" s="1"/>
  <c r="G287"/>
  <c r="F315"/>
  <c r="G316"/>
  <c r="F342"/>
  <c r="G342" s="1"/>
  <c r="G343"/>
  <c r="F369"/>
  <c r="G370"/>
  <c r="F394"/>
  <c r="G395"/>
  <c r="F419"/>
  <c r="G420"/>
  <c r="F450"/>
  <c r="G450" s="1"/>
  <c r="G451"/>
  <c r="F473"/>
  <c r="G474"/>
  <c r="F495"/>
  <c r="G495" s="1"/>
  <c r="G496"/>
  <c r="F520"/>
  <c r="G520" s="1"/>
  <c r="G521"/>
  <c r="F545"/>
  <c r="G545" s="1"/>
  <c r="G546"/>
  <c r="F570"/>
  <c r="G570" s="1"/>
  <c r="G571"/>
  <c r="F621"/>
  <c r="G621" s="1"/>
  <c r="G622"/>
  <c r="F639"/>
  <c r="G639" s="1"/>
  <c r="G640"/>
  <c r="G45"/>
  <c r="G597"/>
  <c r="F97"/>
  <c r="G97" s="1"/>
  <c r="G98"/>
  <c r="F246"/>
  <c r="G247"/>
  <c r="F429"/>
  <c r="G429" s="1"/>
  <c r="G430"/>
  <c r="F648"/>
  <c r="G648" s="1"/>
  <c r="G649"/>
  <c r="F20"/>
  <c r="G20" s="1"/>
  <c r="G21"/>
  <c r="F63"/>
  <c r="G63" s="1"/>
  <c r="G64"/>
  <c r="F86"/>
  <c r="G86" s="1"/>
  <c r="G87"/>
  <c r="F107"/>
  <c r="G107" s="1"/>
  <c r="G108"/>
  <c r="F130"/>
  <c r="G130" s="1"/>
  <c r="G131"/>
  <c r="F158"/>
  <c r="G159"/>
  <c r="F183"/>
  <c r="G184"/>
  <c r="F208"/>
  <c r="G208" s="1"/>
  <c r="G209"/>
  <c r="F232"/>
  <c r="G232" s="1"/>
  <c r="G233"/>
  <c r="F262"/>
  <c r="G262" s="1"/>
  <c r="G263"/>
  <c r="F283"/>
  <c r="G283" s="1"/>
  <c r="G284"/>
  <c r="F310"/>
  <c r="G311"/>
  <c r="F339"/>
  <c r="G339" s="1"/>
  <c r="G340"/>
  <c r="F362"/>
  <c r="G363"/>
  <c r="F389"/>
  <c r="G390"/>
  <c r="F415"/>
  <c r="G416"/>
  <c r="F447"/>
  <c r="G447" s="1"/>
  <c r="G448"/>
  <c r="F468"/>
  <c r="G468" s="1"/>
  <c r="G469"/>
  <c r="F492"/>
  <c r="G492" s="1"/>
  <c r="G493"/>
  <c r="F517"/>
  <c r="G517" s="1"/>
  <c r="G518"/>
  <c r="F540"/>
  <c r="G540" s="1"/>
  <c r="G541"/>
  <c r="F565"/>
  <c r="G565" s="1"/>
  <c r="G566"/>
  <c r="F617"/>
  <c r="G618"/>
  <c r="F636"/>
  <c r="G636" s="1"/>
  <c r="G637"/>
  <c r="F444"/>
  <c r="G444" s="1"/>
  <c r="G445"/>
  <c r="G42"/>
  <c r="G595"/>
  <c r="F171"/>
  <c r="G171" s="1"/>
  <c r="G172"/>
  <c r="F351"/>
  <c r="G351" s="1"/>
  <c r="G352"/>
  <c r="F16"/>
  <c r="G17"/>
  <c r="F60"/>
  <c r="G60" s="1"/>
  <c r="G61"/>
  <c r="F83"/>
  <c r="G83" s="1"/>
  <c r="G84"/>
  <c r="F104"/>
  <c r="G104" s="1"/>
  <c r="G105"/>
  <c r="F127"/>
  <c r="G127" s="1"/>
  <c r="G128"/>
  <c r="F153"/>
  <c r="G153" s="1"/>
  <c r="G154"/>
  <c r="F178"/>
  <c r="G178" s="1"/>
  <c r="G179"/>
  <c r="F205"/>
  <c r="G205" s="1"/>
  <c r="G206"/>
  <c r="F228"/>
  <c r="G228" s="1"/>
  <c r="G229"/>
  <c r="F256"/>
  <c r="G257"/>
  <c r="F279"/>
  <c r="G279" s="1"/>
  <c r="G280"/>
  <c r="F306"/>
  <c r="G307"/>
  <c r="F334"/>
  <c r="G335"/>
  <c r="F358"/>
  <c r="G358" s="1"/>
  <c r="G359"/>
  <c r="F385"/>
  <c r="G386"/>
  <c r="F410"/>
  <c r="G411"/>
  <c r="F439"/>
  <c r="G440"/>
  <c r="F464"/>
  <c r="G464" s="1"/>
  <c r="G465"/>
  <c r="F488"/>
  <c r="G488" s="1"/>
  <c r="G489"/>
  <c r="F509"/>
  <c r="G510"/>
  <c r="F537"/>
  <c r="G537" s="1"/>
  <c r="G538"/>
  <c r="F562"/>
  <c r="G562" s="1"/>
  <c r="G563"/>
  <c r="F611"/>
  <c r="G611" s="1"/>
  <c r="G612"/>
  <c r="G39"/>
  <c r="G592"/>
  <c r="G633"/>
  <c r="E19"/>
  <c r="E503"/>
  <c r="E502" s="1"/>
  <c r="F603"/>
  <c r="F503"/>
  <c r="E41"/>
  <c r="E397"/>
  <c r="F628"/>
  <c r="F32"/>
  <c r="E536"/>
  <c r="E628"/>
  <c r="E627" s="1"/>
  <c r="F582"/>
  <c r="E484"/>
  <c r="E338"/>
  <c r="E296"/>
  <c r="E295" s="1"/>
  <c r="E197"/>
  <c r="F41"/>
  <c r="E32"/>
  <c r="E647"/>
  <c r="E646" s="1"/>
  <c r="E635"/>
  <c r="E603"/>
  <c r="E582"/>
  <c r="E581" s="1"/>
  <c r="E558"/>
  <c r="E557" s="1"/>
  <c r="E460"/>
  <c r="E459" s="1"/>
  <c r="E443"/>
  <c r="E442" s="1"/>
  <c r="E347"/>
  <c r="E544"/>
  <c r="E543" s="1"/>
  <c r="E569"/>
  <c r="E423"/>
  <c r="E422" s="1"/>
  <c r="E318"/>
  <c r="E477"/>
  <c r="E227"/>
  <c r="E226" s="1"/>
  <c r="E602"/>
  <c r="E620"/>
  <c r="E516"/>
  <c r="E377"/>
  <c r="E133"/>
  <c r="E187"/>
  <c r="E122"/>
  <c r="E261"/>
  <c r="E282"/>
  <c r="E148"/>
  <c r="E271"/>
  <c r="E93"/>
  <c r="E114"/>
  <c r="E50"/>
  <c r="E204"/>
  <c r="E170"/>
  <c r="E59"/>
  <c r="E235"/>
  <c r="E413"/>
  <c r="G423" i="3" l="1"/>
  <c r="G484"/>
  <c r="G553"/>
  <c r="F552"/>
  <c r="G552" s="1"/>
  <c r="G240"/>
  <c r="E235"/>
  <c r="G250"/>
  <c r="F235"/>
  <c r="F295"/>
  <c r="G295" s="1"/>
  <c r="G296"/>
  <c r="G197"/>
  <c r="F181"/>
  <c r="G181" s="1"/>
  <c r="G19"/>
  <c r="F9"/>
  <c r="G9" s="1"/>
  <c r="F568"/>
  <c r="G318"/>
  <c r="F313"/>
  <c r="G313" s="1"/>
  <c r="E367"/>
  <c r="G438"/>
  <c r="F437"/>
  <c r="G437" s="1"/>
  <c r="G50"/>
  <c r="G558"/>
  <c r="F557"/>
  <c r="G557" s="1"/>
  <c r="G647"/>
  <c r="F646"/>
  <c r="E92"/>
  <c r="F367"/>
  <c r="E568"/>
  <c r="F226"/>
  <c r="G226" s="1"/>
  <c r="G227"/>
  <c r="F471"/>
  <c r="G471" s="1"/>
  <c r="G472"/>
  <c r="F476"/>
  <c r="G476" s="1"/>
  <c r="G477"/>
  <c r="F92"/>
  <c r="G93"/>
  <c r="E260"/>
  <c r="G260" s="1"/>
  <c r="G261"/>
  <c r="G443"/>
  <c r="F442"/>
  <c r="G442" s="1"/>
  <c r="G544"/>
  <c r="F543"/>
  <c r="G543" s="1"/>
  <c r="F197" i="2"/>
  <c r="F50"/>
  <c r="G50" s="1"/>
  <c r="F423"/>
  <c r="F422" s="1"/>
  <c r="G422" s="1"/>
  <c r="F148"/>
  <c r="G148" s="1"/>
  <c r="F261"/>
  <c r="G261" s="1"/>
  <c r="F443"/>
  <c r="G443" s="1"/>
  <c r="F484"/>
  <c r="G484" s="1"/>
  <c r="F620"/>
  <c r="G620" s="1"/>
  <c r="F93"/>
  <c r="G93" s="1"/>
  <c r="F282"/>
  <c r="G282" s="1"/>
  <c r="F377"/>
  <c r="G377" s="1"/>
  <c r="F114"/>
  <c r="G114" s="1"/>
  <c r="F397"/>
  <c r="G397" s="1"/>
  <c r="F296"/>
  <c r="G296" s="1"/>
  <c r="F19"/>
  <c r="G19" s="1"/>
  <c r="F187"/>
  <c r="G187" s="1"/>
  <c r="F338"/>
  <c r="G338" s="1"/>
  <c r="F558"/>
  <c r="F557" s="1"/>
  <c r="G557" s="1"/>
  <c r="F569"/>
  <c r="G569" s="1"/>
  <c r="F170"/>
  <c r="G170" s="1"/>
  <c r="F536"/>
  <c r="G536" s="1"/>
  <c r="G32"/>
  <c r="G41"/>
  <c r="F581"/>
  <c r="G581" s="1"/>
  <c r="G582"/>
  <c r="F602"/>
  <c r="G602" s="1"/>
  <c r="G603"/>
  <c r="F627"/>
  <c r="G627" s="1"/>
  <c r="G628"/>
  <c r="F502"/>
  <c r="G502" s="1"/>
  <c r="G503"/>
  <c r="F409"/>
  <c r="G409" s="1"/>
  <c r="G410"/>
  <c r="F333"/>
  <c r="G333" s="1"/>
  <c r="G334"/>
  <c r="F255"/>
  <c r="G255" s="1"/>
  <c r="G256"/>
  <c r="F15"/>
  <c r="G15" s="1"/>
  <c r="G16"/>
  <c r="F616"/>
  <c r="G616" s="1"/>
  <c r="G617"/>
  <c r="F361"/>
  <c r="G361" s="1"/>
  <c r="G362"/>
  <c r="F418"/>
  <c r="G418" s="1"/>
  <c r="G419"/>
  <c r="F110"/>
  <c r="G110" s="1"/>
  <c r="G111"/>
  <c r="F373"/>
  <c r="G373" s="1"/>
  <c r="G374"/>
  <c r="F214"/>
  <c r="G214" s="1"/>
  <c r="G215"/>
  <c r="F405"/>
  <c r="G405" s="1"/>
  <c r="G406"/>
  <c r="F250"/>
  <c r="G250" s="1"/>
  <c r="G251"/>
  <c r="F10"/>
  <c r="G10" s="1"/>
  <c r="G11"/>
  <c r="F218"/>
  <c r="G218" s="1"/>
  <c r="G219"/>
  <c r="F271"/>
  <c r="G271" s="1"/>
  <c r="F516"/>
  <c r="G516" s="1"/>
  <c r="F347"/>
  <c r="G347" s="1"/>
  <c r="F133"/>
  <c r="G133" s="1"/>
  <c r="F227"/>
  <c r="F477"/>
  <c r="G477" s="1"/>
  <c r="F544"/>
  <c r="F647"/>
  <c r="F59"/>
  <c r="G59" s="1"/>
  <c r="F122"/>
  <c r="G122" s="1"/>
  <c r="F204"/>
  <c r="G204" s="1"/>
  <c r="F318"/>
  <c r="G318" s="1"/>
  <c r="F460"/>
  <c r="F635"/>
  <c r="G635" s="1"/>
  <c r="G197"/>
  <c r="F508"/>
  <c r="G508" s="1"/>
  <c r="G509"/>
  <c r="F438"/>
  <c r="G439"/>
  <c r="F388"/>
  <c r="G388" s="1"/>
  <c r="G389"/>
  <c r="F309"/>
  <c r="G309" s="1"/>
  <c r="G310"/>
  <c r="F157"/>
  <c r="G157" s="1"/>
  <c r="G158"/>
  <c r="F368"/>
  <c r="G368" s="1"/>
  <c r="G369"/>
  <c r="F240"/>
  <c r="G240" s="1"/>
  <c r="G241"/>
  <c r="F166"/>
  <c r="G166" s="1"/>
  <c r="G167"/>
  <c r="F553"/>
  <c r="G554"/>
  <c r="F532"/>
  <c r="G532" s="1"/>
  <c r="G533"/>
  <c r="F528"/>
  <c r="G528" s="1"/>
  <c r="G529"/>
  <c r="F384"/>
  <c r="G384" s="1"/>
  <c r="G385"/>
  <c r="F182"/>
  <c r="G182" s="1"/>
  <c r="G183"/>
  <c r="F245"/>
  <c r="G245" s="1"/>
  <c r="G246"/>
  <c r="F393"/>
  <c r="G393" s="1"/>
  <c r="G394"/>
  <c r="F314"/>
  <c r="G314" s="1"/>
  <c r="G315"/>
  <c r="F236"/>
  <c r="G237"/>
  <c r="F161"/>
  <c r="G161" s="1"/>
  <c r="G162"/>
  <c r="F498"/>
  <c r="G498" s="1"/>
  <c r="G499"/>
  <c r="F222"/>
  <c r="G222" s="1"/>
  <c r="G223"/>
  <c r="F305"/>
  <c r="G305" s="1"/>
  <c r="G306"/>
  <c r="F414"/>
  <c r="G415"/>
  <c r="F472"/>
  <c r="G473"/>
  <c r="F31"/>
  <c r="E31"/>
  <c r="E9" s="1"/>
  <c r="E367"/>
  <c r="E313"/>
  <c r="E476"/>
  <c r="E568"/>
  <c r="E181"/>
  <c r="E260"/>
  <c r="E92"/>
  <c r="G423" l="1"/>
  <c r="F442"/>
  <c r="G442" s="1"/>
  <c r="G558"/>
  <c r="G367" i="3"/>
  <c r="G235"/>
  <c r="G568"/>
  <c r="F654"/>
  <c r="G646"/>
  <c r="G92"/>
  <c r="E654"/>
  <c r="F367" i="2"/>
  <c r="G367" s="1"/>
  <c r="F552"/>
  <c r="G552" s="1"/>
  <c r="G553"/>
  <c r="G414"/>
  <c r="F413"/>
  <c r="G413" s="1"/>
  <c r="F459"/>
  <c r="G459" s="1"/>
  <c r="G460"/>
  <c r="G236"/>
  <c r="F235"/>
  <c r="G235" s="1"/>
  <c r="F226"/>
  <c r="G226" s="1"/>
  <c r="G227"/>
  <c r="F295"/>
  <c r="G295" s="1"/>
  <c r="F568"/>
  <c r="G568" s="1"/>
  <c r="F313"/>
  <c r="G313" s="1"/>
  <c r="F476"/>
  <c r="G476" s="1"/>
  <c r="F260"/>
  <c r="G260" s="1"/>
  <c r="F9"/>
  <c r="G9" s="1"/>
  <c r="G31"/>
  <c r="F543"/>
  <c r="G543" s="1"/>
  <c r="G544"/>
  <c r="F646"/>
  <c r="G646" s="1"/>
  <c r="G647"/>
  <c r="F471"/>
  <c r="G471" s="1"/>
  <c r="G472"/>
  <c r="F437"/>
  <c r="G437" s="1"/>
  <c r="G438"/>
  <c r="F181"/>
  <c r="G181" s="1"/>
  <c r="F92"/>
  <c r="G92" s="1"/>
  <c r="E654"/>
  <c r="G654" i="3" l="1"/>
  <c r="F654" i="2"/>
  <c r="G654" s="1"/>
</calcChain>
</file>

<file path=xl/sharedStrings.xml><?xml version="1.0" encoding="utf-8"?>
<sst xmlns="http://schemas.openxmlformats.org/spreadsheetml/2006/main" count="3896" uniqueCount="575">
  <si>
    <t>Единица измерения: тыс. руб.</t>
  </si>
  <si>
    <t>Наименование показателя</t>
  </si>
  <si>
    <t>Разд.</t>
  </si>
  <si>
    <t>Ц.ст.</t>
  </si>
  <si>
    <t>Расх.</t>
  </si>
  <si>
    <t>Уточненная роспись/план</t>
  </si>
  <si>
    <t>Касс. расход</t>
  </si>
  <si>
    <t xml:space="preserve">    Муниципальная программа "Развитие системы образования Светлогорского городского округа"</t>
  </si>
  <si>
    <t>0100000000</t>
  </si>
  <si>
    <t xml:space="preserve">      </t>
  </si>
  <si>
    <t>0100Д00000</t>
  </si>
  <si>
    <t xml:space="preserve">        Реализация комплекса мер по созданию условий успешной социализации и эффективной самореализации детей</t>
  </si>
  <si>
    <t>0100Д86482</t>
  </si>
  <si>
    <t xml:space="preserve">          Другие вопросы в области образования</t>
  </si>
  <si>
    <t>0709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</si>
  <si>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</si>
  <si>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</si>
  <si>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  Премии и гранты</t>
  </si>
  <si>
    <t>350</t>
  </si>
  <si>
    <t xml:space="preserve">      Региональный проект "Успех каждого ребенка"</t>
  </si>
  <si>
    <t>010E200000</t>
  </si>
  <si>
    <t xml:space="preserve">        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</si>
  <si>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010E250970</t>
  </si>
  <si>
    <t xml:space="preserve">          Общее образование</t>
  </si>
  <si>
    <t>0702</t>
  </si>
  <si>
    <t xml:space="preserve">            Субсидии автономным учреждениям</t>
  </si>
  <si>
    <t>620</t>
  </si>
  <si>
    <t xml:space="preserve">      Основное мероприятие "Содействие развития Дополнительного образования"</t>
  </si>
  <si>
    <t>010Д100000</t>
  </si>
  <si>
    <t xml:space="preserve">        Оказание муниципальными учреждениями муниципальных услуг</t>
  </si>
  <si>
    <t>010Д181415</t>
  </si>
  <si>
    <t xml:space="preserve">          Дополнительное образование детей</t>
  </si>
  <si>
    <t>0703</t>
  </si>
  <si>
    <t xml:space="preserve">            Субсидии бюджетным учреждениям</t>
  </si>
  <si>
    <t>610</t>
  </si>
  <si>
    <t xml:space="preserve">        Персонифицированное финансирование в организациях дополнительного образования путем выдачи сертификатов</t>
  </si>
  <si>
    <t>010Д181455</t>
  </si>
  <si>
    <t xml:space="preserve">        Субсидия на оплату проезда на курсы по переподготовке кадров педагогических работников</t>
  </si>
  <si>
    <t>010Д182491</t>
  </si>
  <si>
    <t xml:space="preserve">          Профессиональная подготовка, переподготовка и повышение квалификации</t>
  </si>
  <si>
    <t>0705</t>
  </si>
  <si>
    <t xml:space="preserve">      Основное мероприятие "Развитие сети учреждений образования и обеспечение комплексной безопасности зданий подведомственных учреждений  в соответствии с действующим законодательством"</t>
  </si>
  <si>
    <t>010РУ00000</t>
  </si>
  <si>
    <t xml:space="preserve">        Проведение текущего ремонта муниципальными учреждениями</t>
  </si>
  <si>
    <t>010РУ82423</t>
  </si>
  <si>
    <t xml:space="preserve">          Дошкольное образование</t>
  </si>
  <si>
    <t>0701</t>
  </si>
  <si>
    <t xml:space="preserve">        Приобретение муниципальными учреждениями оборудования и других основных средств</t>
  </si>
  <si>
    <t>010РУ82424</t>
  </si>
  <si>
    <t xml:space="preserve">      Основное мероприятие "Содействие развития дошкольного образования"</t>
  </si>
  <si>
    <t>010С100000</t>
  </si>
  <si>
    <t xml:space="preserve">       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</si>
  <si>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010С170620</t>
  </si>
  <si>
    <t>010С181415</t>
  </si>
  <si>
    <t xml:space="preserve">      Основное мероприятие " Содействие развития Общего образования"</t>
  </si>
  <si>
    <t>010Ш100000</t>
  </si>
  <si>
    <t xml:space="preserve">        Модернизация автобусного парка муниципальных учреждений, осуществляющих бесплатную перевозку обучающихся к месту учебы за счет средств местного бюджета</t>
  </si>
  <si>
    <t>010Ш101280</t>
  </si>
  <si>
    <t xml:space="preserve">        Субвенция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</t>
  </si>
  <si>
    <t>010Ш170160</t>
  </si>
  <si>
    <t>010Ш170620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</si>
  <si>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</si>
  <si>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</si>
  <si>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010Ш181415</t>
  </si>
  <si>
    <t xml:space="preserve">        Обеспечение бесплатной перевозки обучающихся к муниципальным общеобразовательным учреждениям</t>
  </si>
  <si>
    <t>010Ш182431</t>
  </si>
  <si>
    <t xml:space="preserve">        Питание детей в образовательных организациях, реализующих основные общеобразовательные программы</t>
  </si>
  <si>
    <t>010Ш182471</t>
  </si>
  <si>
    <t xml:space="preserve">        Субсидия на обеспечение бесплатной перевозки обучающихся к муниципальным общеобразовательным учреждениям</t>
  </si>
  <si>
    <t>010Ш183441</t>
  </si>
  <si>
    <t>010Ш1S1010</t>
  </si>
  <si>
    <t xml:space="preserve">        Модернизация автобусного парка муниципальных образований, осуществляющих бесплатную перевозку обучающихся к месту учебы</t>
  </si>
  <si>
    <t>010Ш1S1280</t>
  </si>
  <si>
    <t xml:space="preserve">    Муниципальная целевая программа "Социальная поддержка населения"</t>
  </si>
  <si>
    <t>0200000000</t>
  </si>
  <si>
    <t xml:space="preserve">      Основное мероприятие "Материальная поддержка отдельных категорий граждан</t>
  </si>
  <si>
    <t>0200100000</t>
  </si>
  <si>
    <t xml:space="preserve">        Предоставление бесплатного проезда в городском пассажирском транспорте (кроме такси) участникам и инвалидам Великой Отечественной войны</t>
  </si>
  <si>
    <t>0200166501</t>
  </si>
  <si>
    <t xml:space="preserve">          Социальное обеспечение населения</t>
  </si>
  <si>
    <t>1003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</si>
  <si>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</si>
  <si>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</si>
  <si>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  Оказание других видов социальной помощи</t>
  </si>
  <si>
    <t>0200186501</t>
  </si>
  <si>
    <t xml:space="preserve">        Выплата ежемесячной доплаты к государственной пенсии за муниципальную службу</t>
  </si>
  <si>
    <t>0200186522</t>
  </si>
  <si>
    <t xml:space="preserve">          Пенсионное обеспечение</t>
  </si>
  <si>
    <t>1001</t>
  </si>
  <si>
    <t xml:space="preserve">            Публичные нормативные социальные выплаты гражданам</t>
  </si>
  <si>
    <t>310</t>
  </si>
  <si>
    <t xml:space="preserve">        Предоставление срочной адресной помощи гражданам, оказавшимся в трудной жизненной ситуации</t>
  </si>
  <si>
    <t>0200186542</t>
  </si>
  <si>
    <t xml:space="preserve">        Предоставление компенсации расходов по оплате коммунальных услуг гражданам, проходившим военную службу в Афганистане в период ведения там боевых действий</t>
  </si>
  <si>
    <t>0200186562</t>
  </si>
  <si>
    <t xml:space="preserve">      Основное мероприятие "Обеспечение  занятости отдельных категорий граждан, нуждающихся в поддержке государства"</t>
  </si>
  <si>
    <t>0200200000</t>
  </si>
  <si>
    <t xml:space="preserve">        Организация и проведение общественных работ для безработных граждан и граждан, ищущих работу, в целях обеспечения их временной занятости и дополнительной материальной поддержки в период участия в общественных работах</t>
  </si>
  <si>
    <t>0200286551</t>
  </si>
  <si>
    <t xml:space="preserve">      Основное мероприятие "Укрепление системы социальной защиты семьи"</t>
  </si>
  <si>
    <t>0200300000</t>
  </si>
  <si>
    <t xml:space="preserve">        Предоставление мер социальной поддержки по оплате за содержание в дошкольных образовательных учреждениях Светлогорского городского округа детей из многодетных семей, детей-инвалидов, детей-сирот и детей, оставшихся без попечения родителей</t>
  </si>
  <si>
    <t>0200386572</t>
  </si>
  <si>
    <t xml:space="preserve">          Охрана семьи и детства</t>
  </si>
  <si>
    <t>1004</t>
  </si>
  <si>
    <t xml:space="preserve">        Предоставление единовременного пособия при рождении ребенка</t>
  </si>
  <si>
    <t>0200386592</t>
  </si>
  <si>
    <t xml:space="preserve">      Основное мероприятие "Исполнение муниципальных полномочий по социальной поддержке слабозащищенных граждан Светлогорского городского округа"</t>
  </si>
  <si>
    <t>0200400000</t>
  </si>
  <si>
    <t xml:space="preserve">        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</t>
  </si>
  <si>
    <t>0200470650</t>
  </si>
  <si>
    <t xml:space="preserve">          Другие вопросы в области социальной политики</t>
  </si>
  <si>
    <t>1006</t>
  </si>
  <si>
    <t xml:space="preserve">            Расходы на выплаты персоналу государственных (муниципальных) органов</t>
  </si>
  <si>
    <t>120</t>
  </si>
  <si>
    <t xml:space="preserve">        Субвенции на обеспечение полномочий Калининградской области по социальному обслуживанию граждан пожилого возраста и инвалидов</t>
  </si>
  <si>
    <t>0200470710</t>
  </si>
  <si>
    <t xml:space="preserve">          Социальное обслуживание населения</t>
  </si>
  <si>
    <t>1002</t>
  </si>
  <si>
    <t xml:space="preserve">        Проведение районных мероприятий для слабозащищенных граждан Светлогорского городского округа"</t>
  </si>
  <si>
    <t>0200486531</t>
  </si>
  <si>
    <t xml:space="preserve">      Основние мероприятие "Организация и проведение летней оздоровительной компании детей, в том числе детей, находящихся в трудной жизненной ситуации и социально опасном положении"</t>
  </si>
  <si>
    <t>0200600000</t>
  </si>
  <si>
    <t xml:space="preserve">        Организация отдыха и оздоровления детей</t>
  </si>
  <si>
    <t>0200601110</t>
  </si>
  <si>
    <t xml:space="preserve">          Молодежная политика</t>
  </si>
  <si>
    <t>0707</t>
  </si>
  <si>
    <t xml:space="preserve">        Организация отдыха и оздоровления детей, находящихся под опекой</t>
  </si>
  <si>
    <t>0200686581</t>
  </si>
  <si>
    <t xml:space="preserve">        Обеспечение организации отдыха детей в каникулярное время, включая мероприятия по обеспечению безопасности их жизни и здоровья</t>
  </si>
  <si>
    <t>02006S1110</t>
  </si>
  <si>
    <t xml:space="preserve">      Основное мероприятие "Функционирование исполнительных органов местного самоуправления"</t>
  </si>
  <si>
    <t>0200700000</t>
  </si>
  <si>
    <t xml:space="preserve">        Субвенции на осуществление отдельных полномочий Калининградской области на руководство в сфере социальной поддержки населения</t>
  </si>
  <si>
    <t>0200770670</t>
  </si>
  <si>
    <t xml:space="preserve">        Финансовое обеспечение выполнения функций муниципальными органами, оказания услуг и выполнения работ</t>
  </si>
  <si>
    <t>0200784030</t>
  </si>
  <si>
    <t xml:space="preserve">      Основное меропритие "Организация и обеспечение отдыха детей, находящихся в трудной жизненной ситуации"</t>
  </si>
  <si>
    <t>020P200000</t>
  </si>
  <si>
    <t xml:space="preserve">        Субвенции на осуществление полномочий Калининградской области по организации и обеспечению отдыха детей, находящихся в трудной жизненной ситуации</t>
  </si>
  <si>
    <t>020P270120</t>
  </si>
  <si>
    <t xml:space="preserve">      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</si>
  <si>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</si>
  <si>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 xml:space="preserve">        Организация и проведение оплачиваемых общественных работ для безработных граждан, испытывающих трудности в поисках работы</t>
  </si>
  <si>
    <t>0210186551</t>
  </si>
  <si>
    <t xml:space="preserve">      Основное мероприятие "Адаптация муниципальных учреждений Светлогорского городского округа к потребностям инвалидов и маломобильных групп населения"</t>
  </si>
  <si>
    <t>0220800000</t>
  </si>
  <si>
    <t xml:space="preserve">        Обустройство приоритетных объектов</t>
  </si>
  <si>
    <t>0220886503</t>
  </si>
  <si>
    <t xml:space="preserve">      Основное мероприятие Мероприятия по реализации дополнительных гарантий по социальной поддержке детей-сирот и детей</t>
  </si>
  <si>
    <t>0230900000</t>
  </si>
  <si>
    <t xml:space="preserve">        Субвенции на 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</si>
  <si>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0230970610</t>
  </si>
  <si>
    <t xml:space="preserve">        Субвенции на обеспечение деятельности по организации и осуществлению опеки и попечительства в отношении несовершеннолетних</t>
  </si>
  <si>
    <t>0230970640</t>
  </si>
  <si>
    <t xml:space="preserve">        Мероприятие для детей-сирот и детей, оставшиеся без попечения родителей</t>
  </si>
  <si>
    <t>0230986531</t>
  </si>
  <si>
    <t xml:space="preserve">    Муниципальная программа "Развитие культуры на территории Светлогорского городского округа"</t>
  </si>
  <si>
    <t>0300000000</t>
  </si>
  <si>
    <t xml:space="preserve">          Культура</t>
  </si>
  <si>
    <t>0801</t>
  </si>
  <si>
    <t xml:space="preserve">        Оказание услуг (выполнение работ) муниципальными учреждениями культуры</t>
  </si>
  <si>
    <t xml:space="preserve">      Основное мероприятие "Укрепление кадрового потенциала сферы культуры, развитие системы работы по выявлению и поддержке одаренных детей"</t>
  </si>
  <si>
    <t xml:space="preserve">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</si>
  <si>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</si>
  <si>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Проведение мероприятий по содержанию объектов культурного наследия местного значения</t>
  </si>
  <si>
    <t>0310186830</t>
  </si>
  <si>
    <t xml:space="preserve">      Основное мероприятие "Обеспечение прав населения Светлогорского городского округа на участие в культурном процессе"</t>
  </si>
  <si>
    <t>0320100000</t>
  </si>
  <si>
    <t>0320181815</t>
  </si>
  <si>
    <t xml:space="preserve">        Создание условий для культурной деятельности, приобщения жителей к культурным ценностям</t>
  </si>
  <si>
    <t>0320186860</t>
  </si>
  <si>
    <t xml:space="preserve">            Иные выплаты населению</t>
  </si>
  <si>
    <t>360</t>
  </si>
  <si>
    <t xml:space="preserve">      Основное мерпориятие "Развитие библиотечного дела в муниципальном образовании "Светлогорский городской округ"</t>
  </si>
  <si>
    <t>0320200000</t>
  </si>
  <si>
    <t>0320281815</t>
  </si>
  <si>
    <t xml:space="preserve">        Обеспечение поддержки муниципальных образований в сфере культуры</t>
  </si>
  <si>
    <t>03202S1090</t>
  </si>
  <si>
    <t xml:space="preserve">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</si>
  <si>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</si>
  <si>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0320381815</t>
  </si>
  <si>
    <t xml:space="preserve">        Субсидии муниципальным учреждениям на поддержку творческой деятельности и укрепление материально-технической базы в сфере культуры</t>
  </si>
  <si>
    <t>0320386840</t>
  </si>
  <si>
    <t xml:space="preserve">        Субсидия муниципальному учреждению на поддержку в сфере культуры</t>
  </si>
  <si>
    <t>03203S1090</t>
  </si>
  <si>
    <t>0320400000</t>
  </si>
  <si>
    <t xml:space="preserve">        Расходы на повышение квалификации кадров и участие специалистов в обучающих профессиональных курсах</t>
  </si>
  <si>
    <t>0320482890</t>
  </si>
  <si>
    <t xml:space="preserve">      Государственная поддержка отрасли культуры_Региональный проект "Культурная среда"</t>
  </si>
  <si>
    <t>032A100000</t>
  </si>
  <si>
    <t xml:space="preserve">        Субсидия на поддержку отрасли культуры</t>
  </si>
  <si>
    <t>032A155190</t>
  </si>
  <si>
    <t xml:space="preserve">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</si>
  <si>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</si>
  <si>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Упрепление материально-технической базы и техническое оснащение муниципальных учреждений в сфере культуры</t>
  </si>
  <si>
    <t>0330186820</t>
  </si>
  <si>
    <t xml:space="preserve">    Муниципальная программа "Энергосбережение и повышение энергетической эффективности"</t>
  </si>
  <si>
    <t>0400000000</t>
  </si>
  <si>
    <t xml:space="preserve">      Основное мероприятие "Комплекс мер по повышению энергетической эффективности"</t>
  </si>
  <si>
    <t>0410100000</t>
  </si>
  <si>
    <t xml:space="preserve">        Прочие мероприятия программы</t>
  </si>
  <si>
    <t>0410182601</t>
  </si>
  <si>
    <t xml:space="preserve">          Другие вопросы в области национальной экономики</t>
  </si>
  <si>
    <t>0412</t>
  </si>
  <si>
    <t xml:space="preserve">        Комплекс мер по проведению энергоаудита теплоснабжения</t>
  </si>
  <si>
    <t>0410182610</t>
  </si>
  <si>
    <t xml:space="preserve">    Муниципальная программа "Обеспечение безопасности жизнедеятельности населения Светлогорского городского округа"</t>
  </si>
  <si>
    <t>0500000000</t>
  </si>
  <si>
    <t xml:space="preserve">      Основное мероприятие Обеспечение эффективного предупреждения и ликвидации чрезвычайных ситуаций природного и техногенного характера на территории муниципального образования "Светлогорский городской округ" в мирное и военное время</t>
  </si>
  <si>
    <t>0500100000</t>
  </si>
  <si>
    <t xml:space="preserve">        Приобретение в целях накопления, хранения и использования в целях Гражданской Обороны запасов материально-технических, продовольственных, медицинских, средств р/связи и иных средств.</t>
  </si>
  <si>
    <t>0500185931</t>
  </si>
  <si>
    <t xml:space="preserve">          Резервные фонды</t>
  </si>
  <si>
    <t>0111</t>
  </si>
  <si>
    <t xml:space="preserve">            Резервные средства</t>
  </si>
  <si>
    <t>870</t>
  </si>
  <si>
    <t xml:space="preserve">  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</si>
  <si>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</si>
  <si>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Основное мероприятие Обеспечение эффективного предупреждения и ликвидации происшествий на водных объектах муниципального образования "Светлогорский городской округ" в летнее и зимнее время.</t>
  </si>
  <si>
    <t>0500300000</t>
  </si>
  <si>
    <t xml:space="preserve">        Обеспечение функционирования безопасности людей на водных объектах</t>
  </si>
  <si>
    <t>0500385919</t>
  </si>
  <si>
    <t xml:space="preserve">            Расходы на выплаты персоналу казенных учреждений</t>
  </si>
  <si>
    <t>110</t>
  </si>
  <si>
    <t xml:space="preserve">      Основное мероприятие Обеспечение безопасного уровня криминогенной обстановки на территории муниципального образования "Светлогорский городской округ"</t>
  </si>
  <si>
    <t>0500500000</t>
  </si>
  <si>
    <t xml:space="preserve">        Обеспечение технического обслуживания и ремонт оборудования системы фото-видеофиксации административных правонарушений</t>
  </si>
  <si>
    <t>0500585951</t>
  </si>
  <si>
    <t xml:space="preserve">            Уплата налогов, сборов и иных платежей</t>
  </si>
  <si>
    <t>850</t>
  </si>
  <si>
    <t xml:space="preserve">      Основное мероприятие Развитие ЕДДС и создание системы обеспечения вызова ЭОС по единому номеру «112»</t>
  </si>
  <si>
    <t>0500600000</t>
  </si>
  <si>
    <t xml:space="preserve">        Обеспечение функционирования единой диспетчерской службы</t>
  </si>
  <si>
    <t>0500685919</t>
  </si>
  <si>
    <t xml:space="preserve">      Осуществление первичного воинского учета на территориях, где отсутствуют военные комиссариаты</t>
  </si>
  <si>
    <t>0500700000</t>
  </si>
  <si>
    <t xml:space="preserve">        Субвенции на осуществление первичного воинского учета на территориях, где отсутствуют военные комиссариаты</t>
  </si>
  <si>
    <t>0500751180</t>
  </si>
  <si>
    <t xml:space="preserve">          Мобилизационная и вневойсковая подготовка</t>
  </si>
  <si>
    <t>0203</t>
  </si>
  <si>
    <t xml:space="preserve">    Муниципальная программа развития туризма в Светлогорском городском округе</t>
  </si>
  <si>
    <t>0700000000</t>
  </si>
  <si>
    <t xml:space="preserve">      Основное мероприятие Развитие туристско-рекреационного комплекса МО «Светлогорский район»</t>
  </si>
  <si>
    <t>0700100000</t>
  </si>
  <si>
    <t xml:space="preserve">        Содержание морских пляжей в границах муниципальных образований Калининградской области, софинансирование местного бюджета</t>
  </si>
  <si>
    <t>0700161380</t>
  </si>
  <si>
    <t xml:space="preserve">        Событийный туризм</t>
  </si>
  <si>
    <t>0700182164</t>
  </si>
  <si>
    <t xml:space="preserve">        Содержание морских пляжей в границах муниципальных образований Калининградской области</t>
  </si>
  <si>
    <t>07001S1380</t>
  </si>
  <si>
    <t xml:space="preserve">      Основное мероприятие Повышение качества туристских услуг</t>
  </si>
  <si>
    <t>0700200000</t>
  </si>
  <si>
    <t xml:space="preserve">        Оказание муниципальными учреждениями муниципальных услуг, выполнение работ</t>
  </si>
  <si>
    <t>0700281115</t>
  </si>
  <si>
    <t xml:space="preserve">          Другие общегосударственные вопросы</t>
  </si>
  <si>
    <t>0113</t>
  </si>
  <si>
    <t xml:space="preserve">        Обновление и расширение материально-технической базы</t>
  </si>
  <si>
    <t>0700282121</t>
  </si>
  <si>
    <t xml:space="preserve">        Подготовка и размещение информационных материалов непосредственно среди целевой аудитории</t>
  </si>
  <si>
    <t>0700282141</t>
  </si>
  <si>
    <t xml:space="preserve">      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</si>
  <si>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</si>
  <si>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 xml:space="preserve">        Разработка и осуществление проектов в сфере туризма</t>
  </si>
  <si>
    <t>0700382131</t>
  </si>
  <si>
    <t xml:space="preserve">        Реализация проекта: Трансграничные веломаршруты для продвижения и усточивого использования культурного наследия</t>
  </si>
  <si>
    <t>0700386170</t>
  </si>
  <si>
    <t xml:space="preserve">        Реализация мероприятий по объету_Реконструкция Лиственничного парка в г.Светлогорске</t>
  </si>
  <si>
    <t>0700386180</t>
  </si>
  <si>
    <t xml:space="preserve">    Муниципальная программа муниципального образования "Светлогорский городской округ" "Управление муниципальными финансами"</t>
  </si>
  <si>
    <t>0800000000</t>
  </si>
  <si>
    <t xml:space="preserve">      Функционирование исполнительных органов местного самоуправления</t>
  </si>
  <si>
    <t>0800100000</t>
  </si>
  <si>
    <t>0800184030</t>
  </si>
  <si>
    <t xml:space="preserve">  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</si>
  <si>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</si>
  <si>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Повышение квалификации муниципальных служащих с учетом периодичности обучения и специализации</t>
  </si>
  <si>
    <t>0800184090</t>
  </si>
  <si>
    <t xml:space="preserve">      Основное мероприятие "Автоматизация бюджетного процесса"</t>
  </si>
  <si>
    <t>0810200000</t>
  </si>
  <si>
    <t>0810284030</t>
  </si>
  <si>
    <t xml:space="preserve">      Основное мероприятие "Обеспечение своевременности и полноты исполнения долговых обязательств муниципального образования "Светлогорский городской округ"</t>
  </si>
  <si>
    <t>0820100000</t>
  </si>
  <si>
    <t xml:space="preserve">        Процентные платежи на обслуживание муниципального внутреннего долга</t>
  </si>
  <si>
    <t>0820188050</t>
  </si>
  <si>
    <t xml:space="preserve">          Обслуживание государственного внутреннего и муниципального долга</t>
  </si>
  <si>
    <t>1301</t>
  </si>
  <si>
    <t xml:space="preserve">            Обслуживание муниципального долга</t>
  </si>
  <si>
    <t>730</t>
  </si>
  <si>
    <t xml:space="preserve">    Муниципальная программв "Развитие муниципальной службы в Администрации МО "Светлогорский городской округ"</t>
  </si>
  <si>
    <t>0900000000</t>
  </si>
  <si>
    <t xml:space="preserve">      Основное мероприятие Внедрение эффективных технологий и методов кадровой работы</t>
  </si>
  <si>
    <t>0900200000</t>
  </si>
  <si>
    <t>0900284090</t>
  </si>
  <si>
    <t xml:space="preserve">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</si>
  <si>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</si>
  <si>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Основное мероприятие Функционирование исполнительных органов местного самоуправления</t>
  </si>
  <si>
    <t>0900300000</t>
  </si>
  <si>
    <t xml:space="preserve">        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</t>
  </si>
  <si>
    <t>0900359300</t>
  </si>
  <si>
    <t xml:space="preserve">        Глава местной администрации (исполнительно-распорядительного органа муниципального образования)</t>
  </si>
  <si>
    <t>0900384020</t>
  </si>
  <si>
    <t>0900384030</t>
  </si>
  <si>
    <t xml:space="preserve">      Основное мероприятие Развитие, модернизация и сопровождение информационных систем в сфере управления общественными финансами</t>
  </si>
  <si>
    <t>0900400000</t>
  </si>
  <si>
    <t xml:space="preserve">        Финансовое обеспечение деятельности муниципальных казенных учреждений</t>
  </si>
  <si>
    <t>0900485015</t>
  </si>
  <si>
    <t xml:space="preserve">      Основное мероприятие Создание условий для обеспечения деятельности органов местного самоуправления и муниципальных казенных учреждений</t>
  </si>
  <si>
    <t>0900500000</t>
  </si>
  <si>
    <t xml:space="preserve">        Субвенции на осуществление отдельных государственных полномочий Калининградской области по определению перечня должностных лиц</t>
  </si>
  <si>
    <t>0900570730</t>
  </si>
  <si>
    <t>0900585019</t>
  </si>
  <si>
    <t xml:space="preserve">      Основное мероприятие Повышение качества и доступности муниципальных услуг</t>
  </si>
  <si>
    <t>0900600000</t>
  </si>
  <si>
    <t xml:space="preserve">        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</t>
  </si>
  <si>
    <t xml:space="preserve">          Периодическая печать и издательства</t>
  </si>
  <si>
    <t>1202</t>
  </si>
  <si>
    <t xml:space="preserve">        Муниципальная поддержка средств массовой информации</t>
  </si>
  <si>
    <t>0900683Г11</t>
  </si>
  <si>
    <t>0900685015</t>
  </si>
  <si>
    <t>09006S1050</t>
  </si>
  <si>
    <t xml:space="preserve">        Поддержка муниципальных газет</t>
  </si>
  <si>
    <t>09006S1250</t>
  </si>
  <si>
    <t xml:space="preserve">      Основное мероприятие "Обеспечение деятельности архива"</t>
  </si>
  <si>
    <t>0900700000</t>
  </si>
  <si>
    <t>0900765019</t>
  </si>
  <si>
    <t xml:space="preserve">    Муниципальная целевая программа "Развитие физической культуры и спорта на территории Светлогорского городского округа"</t>
  </si>
  <si>
    <t>1000000000</t>
  </si>
  <si>
    <t xml:space="preserve">          Физическая культура</t>
  </si>
  <si>
    <t>1101</t>
  </si>
  <si>
    <t xml:space="preserve">        Материально-техническое обеспечение спортсменов</t>
  </si>
  <si>
    <t xml:space="preserve">        Участие сборных команд по видам спорта в спартакиаде муниципальных образований</t>
  </si>
  <si>
    <t xml:space="preserve">        Вступительные взносы на участие в соревнованиях</t>
  </si>
  <si>
    <t xml:space="preserve">      Основное мероприятие "Проведение массовых мероприятий"</t>
  </si>
  <si>
    <t>1010200000</t>
  </si>
  <si>
    <t xml:space="preserve">        Проведение массовых физкультурно-спортивных  массовых мероприятий</t>
  </si>
  <si>
    <t>1010286731</t>
  </si>
  <si>
    <t xml:space="preserve">      Основное мероприятие "Развитие спортивной инфраструктуры"</t>
  </si>
  <si>
    <t xml:space="preserve">            Бюджетные инвестиции</t>
  </si>
  <si>
    <t>410</t>
  </si>
  <si>
    <t>1020200000</t>
  </si>
  <si>
    <t xml:space="preserve">        Субсидии на ремонт спортивных площадок для приведения в нормативное состояние</t>
  </si>
  <si>
    <t>1020286721</t>
  </si>
  <si>
    <t xml:space="preserve">      Основное мероприятие "Строительство спортивных площадок"</t>
  </si>
  <si>
    <t>1020300000</t>
  </si>
  <si>
    <t xml:space="preserve">        Проведение государственной экспертизы и достоверности определения сметной стоимости проектной документации "Строительство спортивной площадки, расположенной по ул. Яблоневая, г. Светлогорск</t>
  </si>
  <si>
    <t>1020386711</t>
  </si>
  <si>
    <t xml:space="preserve">        Устройство спортивно-тренажерной площадки, напротив д.30 по ул. Пионерской</t>
  </si>
  <si>
    <t>1020386773</t>
  </si>
  <si>
    <t xml:space="preserve">      Остновное мероприятие "Участие сборных команд по видам спорта в спартакиадах муниципальных образований"</t>
  </si>
  <si>
    <t>1030100000</t>
  </si>
  <si>
    <t>1030186741</t>
  </si>
  <si>
    <t xml:space="preserve">      Основное мероприятие "Поддержка в части проведения массовых спортивных мероприятий и участия в соревнованиях, а также подготовки спортивного резерва"</t>
  </si>
  <si>
    <t>1030200000</t>
  </si>
  <si>
    <t xml:space="preserve">        Участие индивидуальных спортсменов и сборных команд по видам спорта в соревнованиях Всероссийского и международного уровней</t>
  </si>
  <si>
    <t>1030286771</t>
  </si>
  <si>
    <t xml:space="preserve">      Основное мероприятие "Приобретение спортивной формы и спортивного инвентаря для сборных команд по видам спорта"</t>
  </si>
  <si>
    <t>1030300000</t>
  </si>
  <si>
    <t>1030386724</t>
  </si>
  <si>
    <t xml:space="preserve">      Основное мероприятие "Организация участия футбольной сборной в 2 чемпионатах и 2 первенствах Калининградской области по футболу и мини-футболу"</t>
  </si>
  <si>
    <t>1030400000</t>
  </si>
  <si>
    <t>1030486741</t>
  </si>
  <si>
    <t>1030486761</t>
  </si>
  <si>
    <t xml:space="preserve">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</si>
  <si>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</si>
  <si>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Субсидии на развитие спортивной инфраструктуры</t>
  </si>
  <si>
    <t>1040186723</t>
  </si>
  <si>
    <t xml:space="preserve">      Основное мероприятие "Предоставление услуг МАУ ФОК "Светлогорский""</t>
  </si>
  <si>
    <t>1040200000</t>
  </si>
  <si>
    <t>1040281715</t>
  </si>
  <si>
    <t xml:space="preserve">    МП "Ремонт автомобильных дорог муниципального образования "Светлогорский городской округ"</t>
  </si>
  <si>
    <t>1100000000</t>
  </si>
  <si>
    <t xml:space="preserve">      Приведение в нормативное состояние автомобильных дорог общего пользования местного значения</t>
  </si>
  <si>
    <t>1100300000</t>
  </si>
  <si>
    <t xml:space="preserve">        Капитальный ремонт и ремонт дорог общего значения</t>
  </si>
  <si>
    <t>1100388Д47</t>
  </si>
  <si>
    <t xml:space="preserve">          Дорожное хозяйство (дорожные фонды)</t>
  </si>
  <si>
    <t>0409</t>
  </si>
  <si>
    <t xml:space="preserve">      Основное мероприятие "Создание новых конкурентоспособных секторов экономики"</t>
  </si>
  <si>
    <t>110В900000</t>
  </si>
  <si>
    <t xml:space="preserve">        Строительство магистральной улицы районного значения п. Зори - граница муниципального образования "Пионерский городской округ"</t>
  </si>
  <si>
    <t>110В9L099I</t>
  </si>
  <si>
    <t xml:space="preserve">    Программа "Профилактика безнадзорности и правонарушений несовершеннолетних на территории муниципального образования Светлогорский городской округ"</t>
  </si>
  <si>
    <t>1200000000</t>
  </si>
  <si>
    <t xml:space="preserve">      Основное мероприятие "Совершенствование форм и методов работы по предупреждению и профилактике безнадзорности</t>
  </si>
  <si>
    <t>1200200000</t>
  </si>
  <si>
    <t xml:space="preserve">        Субвенции на осуществление полномочий Калининградской области в сфере организации работы комиссий по делам несовершеннолетних и защите их прав</t>
  </si>
  <si>
    <t>1200270720</t>
  </si>
  <si>
    <t xml:space="preserve">        Организация временной занятости несовершеннолетних граждан в возрасте от 14 до 18 лет в свободное от учёбы время и в летний период.</t>
  </si>
  <si>
    <t>1200286871</t>
  </si>
  <si>
    <t xml:space="preserve">        Организация и проведение культурно-массовых мероприятий, акций среди молодёжи.</t>
  </si>
  <si>
    <t>1200286881</t>
  </si>
  <si>
    <t xml:space="preserve">    Муниципальная программа "Развитие малого и среднего предпринимательства в муниципальном образовании "Светлогорский городской округ"</t>
  </si>
  <si>
    <t>1300000000</t>
  </si>
  <si>
    <t xml:space="preserve">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</si>
  <si>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</si>
  <si>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Субсидирование на конкурсной основе части затрат субъектов МСП, связанных с приобретением оборудования в целях создания и (или) развития, и (или) модернизации производства товаров (работ, услуг)</t>
  </si>
  <si>
    <t>1300183098</t>
  </si>
  <si>
    <t xml:space="preserve">    Муниципальная программа "Капитальный ремонт муниципального жилищного фонда, расположенного на территории муниципального образования "Светлогорский городской округ" на 2019-2021 годы</t>
  </si>
  <si>
    <t>1500000000</t>
  </si>
  <si>
    <t xml:space="preserve">      Создание безопасных и комфортных условий для проживания граждан в муниципальном жилищном фонде, расположенном на территории Светлогорского городского округа</t>
  </si>
  <si>
    <t>1500100000</t>
  </si>
  <si>
    <t xml:space="preserve">        Подготовка и проверка технической и сметной документации по объектам, расположенным на территории Светлогорского городского округа</t>
  </si>
  <si>
    <t>1500186301</t>
  </si>
  <si>
    <t xml:space="preserve">          Жилищное хозяйство</t>
  </si>
  <si>
    <t>0501</t>
  </si>
  <si>
    <t xml:space="preserve">        Расходы по оплате за содержание муниципального фонда, находящегося в муниципальной собственности Светлогорского городского округа</t>
  </si>
  <si>
    <t>1500186318</t>
  </si>
  <si>
    <t xml:space="preserve">        Капитальный ремонт муниципальных жилых домов на территории Светлогорского городского округа</t>
  </si>
  <si>
    <t>1500186323</t>
  </si>
  <si>
    <t xml:space="preserve">        Расходы по взносам за муниципальные нежилые помещения на капитальный ремонт общего имущества в многоквартирных домах на территории Светлогорского городского округа</t>
  </si>
  <si>
    <t>1500186331</t>
  </si>
  <si>
    <t xml:space="preserve">        Расходы по взносам за муниципальные жилые помещения на капитальный ремонт общего имущества в многоквартирных домах на территории Светлогорского городского округа</t>
  </si>
  <si>
    <t>1500186341</t>
  </si>
  <si>
    <t xml:space="preserve">    МП Газификация муниципального образования "Светлогорский городской округ" на 2016-2022 годы</t>
  </si>
  <si>
    <t>1600000000</t>
  </si>
  <si>
    <t xml:space="preserve">      Реализация мероприятий в рамках газоснабжения объектов на территории Светлогорского городского округа</t>
  </si>
  <si>
    <t>1600100000</t>
  </si>
  <si>
    <t xml:space="preserve">          Коммунальное хозяйство</t>
  </si>
  <si>
    <t>0502</t>
  </si>
  <si>
    <t xml:space="preserve">        Расходы по технической эксплуатации объектов газоснабжения Светлогорского городского округа</t>
  </si>
  <si>
    <t>1600186Г21</t>
  </si>
  <si>
    <t xml:space="preserve">        Строительство объектов газоснабжения на территории Светлогорского городского округа</t>
  </si>
  <si>
    <t>1600186Г37</t>
  </si>
  <si>
    <t xml:space="preserve">        Проведение технической инвентаризации объектов газоснабжения</t>
  </si>
  <si>
    <t>1600186Г41</t>
  </si>
  <si>
    <t xml:space="preserve">    МП "Повышение безопасности дорожного движения на территории муниципального образования "Светлогорский городской округ"</t>
  </si>
  <si>
    <t>2100000000</t>
  </si>
  <si>
    <t xml:space="preserve">      Развитие и модернизация улично-дорожной сети и инженерно-технических сооружений Светлогорского городского округа</t>
  </si>
  <si>
    <t>2100100000</t>
  </si>
  <si>
    <t xml:space="preserve">        Расходы на модернизацию улично-дорожной сети</t>
  </si>
  <si>
    <t>2100186663</t>
  </si>
  <si>
    <t xml:space="preserve">          Благоустройство</t>
  </si>
  <si>
    <t>0503</t>
  </si>
  <si>
    <t xml:space="preserve">    МП Благоустройство территории муниципального образования "Светлогорский городской округ" на 2019-2021 годы</t>
  </si>
  <si>
    <t>2200000000</t>
  </si>
  <si>
    <t xml:space="preserve">      Эксплуатация наружного уличного освещения объектов Светлогорского городского округа</t>
  </si>
  <si>
    <t>2200100000</t>
  </si>
  <si>
    <t xml:space="preserve">        Оплата электрической энергии наружного уличного освещения на территории Светлогорского городского округа</t>
  </si>
  <si>
    <t>2200186621</t>
  </si>
  <si>
    <t xml:space="preserve">        Содержание электроустановок наружного освещения на территории Светлогорского городского округа</t>
  </si>
  <si>
    <t>2200186626</t>
  </si>
  <si>
    <t xml:space="preserve">      Развитие и модернизация электроснабжения Светлогорского городского округа</t>
  </si>
  <si>
    <t>2200200000</t>
  </si>
  <si>
    <t xml:space="preserve">        Обеспечение технического обслуживания сетей электроснабжения объектов Светлогорского городского округа</t>
  </si>
  <si>
    <t>2200286623</t>
  </si>
  <si>
    <t xml:space="preserve">        Реализация мероприятий по капитальному ремонту линий электроснабжения на территории Светлогорского городского округа</t>
  </si>
  <si>
    <t>2200286627</t>
  </si>
  <si>
    <t xml:space="preserve">        Разработка ПСД на строительство объектов электроснабжения Светлогорского городского округа</t>
  </si>
  <si>
    <t>220028662А</t>
  </si>
  <si>
    <t xml:space="preserve">        Проведение технической инвентаризации объектов энергоснабжения</t>
  </si>
  <si>
    <t>22002866И1</t>
  </si>
  <si>
    <t xml:space="preserve">      Мероприятия по очистке сточных вод в рамках Хельсинской Конвенции по защите морской среды района Балтийского моря</t>
  </si>
  <si>
    <t>2200300000</t>
  </si>
  <si>
    <t xml:space="preserve">        Очистка сточных вод системой механической и биологической очистки АО "ОКОС" с территории Светлогорского городского округа</t>
  </si>
  <si>
    <t>2200386371</t>
  </si>
  <si>
    <t xml:space="preserve">      Реализация сезонных мероприятий по благоустройству рекреационных территорий Светлогорского городского округа</t>
  </si>
  <si>
    <t>2200400000</t>
  </si>
  <si>
    <t xml:space="preserve">        Комплекс сезонных мероприятий по благоустройству рекреационных территорий Светлогорского городского округа</t>
  </si>
  <si>
    <t>2200486141</t>
  </si>
  <si>
    <t xml:space="preserve">      Реализация комплекса мер, направленных на развитие и содержание зеленых зон, природных и озелененных территорий Светлогорского городского округа</t>
  </si>
  <si>
    <t>2200500000</t>
  </si>
  <si>
    <t xml:space="preserve">        Благоустройство и содержание зеленых насаждений на улицах и в парках Светлогорского городского округа</t>
  </si>
  <si>
    <t>2200586641</t>
  </si>
  <si>
    <t xml:space="preserve">      Содержание и эксплуатация улично-дорожной сети и инженерно-технических сооружений Светлогорского городского округа</t>
  </si>
  <si>
    <t>2200600000</t>
  </si>
  <si>
    <t xml:space="preserve">        Реализация мероприятий по благоустройству территории Светлогорского городского округа (софинансирование из областного бюджета)</t>
  </si>
  <si>
    <t>2200671170</t>
  </si>
  <si>
    <t xml:space="preserve">        Реализация мероприятий по содержанию и благоустройству улично-дорожной сети Светлогорского городского округа</t>
  </si>
  <si>
    <t>2200686636</t>
  </si>
  <si>
    <t xml:space="preserve">        Реализация мероприятий по благоустройству территории Светлогорского городского округа (софинансирование из местного бюджета)</t>
  </si>
  <si>
    <t>22006S1170</t>
  </si>
  <si>
    <t xml:space="preserve">      Реализация мероприятий по размещению малых архитектурных форм и элементов благоустройства на территории Светлогорского городского округа</t>
  </si>
  <si>
    <t>2200700000</t>
  </si>
  <si>
    <t xml:space="preserve">        Ремонт и установка малых архитектурных форм и элементов благоустройства на территории Светлогорского городского округа</t>
  </si>
  <si>
    <t>2200786608</t>
  </si>
  <si>
    <t xml:space="preserve">      Содержание и благоустройство городских захоронений Светлогорского городского округа</t>
  </si>
  <si>
    <t>2200800000</t>
  </si>
  <si>
    <t xml:space="preserve">        Проведение комплекса работ по уходу за местами захоронений Светлогорского городского округа</t>
  </si>
  <si>
    <t>2200886601</t>
  </si>
  <si>
    <t xml:space="preserve">      Комплекс мероприятий по организации теплоснабжения на территории муниципального образования Светлогорский городской округ</t>
  </si>
  <si>
    <t>2200900000</t>
  </si>
  <si>
    <t xml:space="preserve">        Субсидии на обеспечение мероприятий по организации теплоснабжения на территории муниципального образования Светлогорский городской округ</t>
  </si>
  <si>
    <t>2200981310</t>
  </si>
  <si>
    <t xml:space="preserve">        Обеспечение мероприятий по организации теплоснабжения</t>
  </si>
  <si>
    <t>22009S1310</t>
  </si>
  <si>
    <t xml:space="preserve">    МП Формирование современной городской среды Светлогорского городского округа на 2018-2022 годы</t>
  </si>
  <si>
    <t>2400000000</t>
  </si>
  <si>
    <t xml:space="preserve">      Реализация мероприятий национального проекта "Жилье и городская среда"</t>
  </si>
  <si>
    <t>240F200000</t>
  </si>
  <si>
    <t xml:space="preserve">        Субсидии на реализацию программ формирования современной городской среды</t>
  </si>
  <si>
    <t>240F255550</t>
  </si>
  <si>
    <t xml:space="preserve">        Субсидии на реализацию проектов создания комфортной городской среды в малых городах - победителях Всероcсийского конкурса лучших проектов создания комфортной городской среды</t>
  </si>
  <si>
    <t>240F271040</t>
  </si>
  <si>
    <t xml:space="preserve">    Муниципальная программа "Обеспечение жильём молодых семей"</t>
  </si>
  <si>
    <t>2700000000</t>
  </si>
  <si>
    <t xml:space="preserve">      Основное мероприятие "Социальная поддержка молодых семей"</t>
  </si>
  <si>
    <t>270Б800000</t>
  </si>
  <si>
    <t xml:space="preserve">        Субсидии на реализацию мероприятий по обеспечению жильем молодых семей</t>
  </si>
  <si>
    <t>270Б8L4970</t>
  </si>
  <si>
    <t xml:space="preserve">    МП Переселение граждан из аварийного жилищного фонда</t>
  </si>
  <si>
    <t>2800000000</t>
  </si>
  <si>
    <t xml:space="preserve">      Реализация мероприятий по переселению граждан в комфортное и безопасное жилье</t>
  </si>
  <si>
    <t>280F300000</t>
  </si>
  <si>
    <t xml:space="preserve">        Переселение граждан в комфортное и безопасное жилье (софинансирование из Федерального бюджета)</t>
  </si>
  <si>
    <t xml:space="preserve">        Переселение граждан в комфортное и безопасное жилье (софинансирование из бюджета Калининградской области)</t>
  </si>
  <si>
    <t>280F367483</t>
  </si>
  <si>
    <t>280F367484</t>
  </si>
  <si>
    <t xml:space="preserve">        Переселение граждан в комфортное и безопасное жилье (софинансирование из местного бюджета)</t>
  </si>
  <si>
    <t>280F36748S</t>
  </si>
  <si>
    <t xml:space="preserve">    Непрограммное направление деятельности</t>
  </si>
  <si>
    <t>9900000000</t>
  </si>
  <si>
    <t xml:space="preserve">      Функционирование представительных органов муниципального образования</t>
  </si>
  <si>
    <t>9910100000</t>
  </si>
  <si>
    <t>9910184030</t>
  </si>
  <si>
    <t xml:space="preserve">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</si>
  <si>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</si>
  <si>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Депутаты представительного органа муниципального образования</t>
  </si>
  <si>
    <t>9910184050</t>
  </si>
  <si>
    <t xml:space="preserve">        Руководитель контрольно-счетной палаты муниципального образования</t>
  </si>
  <si>
    <t>9910184060</t>
  </si>
  <si>
    <t xml:space="preserve">      Исполнение судебных решений по искам</t>
  </si>
  <si>
    <t>9930100000</t>
  </si>
  <si>
    <t xml:space="preserve">        Расходы по исполнительным листам в соответствии с судебными решениями</t>
  </si>
  <si>
    <t>9930189000</t>
  </si>
  <si>
    <t xml:space="preserve">            Исполнение судебных актов</t>
  </si>
  <si>
    <t>830</t>
  </si>
  <si>
    <t xml:space="preserve">      Оказание муниципальными учреждениями муниципальных услуг, выполнение работ, финансовое обеспечение деятельности муниципальных казенных учреждений</t>
  </si>
  <si>
    <t>9940100000</t>
  </si>
  <si>
    <t>9940185019</t>
  </si>
  <si>
    <t>9940185319</t>
  </si>
  <si>
    <t xml:space="preserve">          Другие вопросы в области жилищно-коммунального хозяйства</t>
  </si>
  <si>
    <t>0505</t>
  </si>
  <si>
    <t xml:space="preserve">      Реализация мероприятий в области земельных и имущественных отношений Светлогорского округа</t>
  </si>
  <si>
    <t>9950100000</t>
  </si>
  <si>
    <t xml:space="preserve">        Мероприятия, связанные с соблюдением законодательства при использовании земельных участков</t>
  </si>
  <si>
    <t>9950186И10</t>
  </si>
  <si>
    <t xml:space="preserve">      Руководство и управление в сфере установленных функций</t>
  </si>
  <si>
    <t>9950400000</t>
  </si>
  <si>
    <t xml:space="preserve">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</si>
  <si>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9950451200</t>
  </si>
  <si>
    <t xml:space="preserve">          Судебная система</t>
  </si>
  <si>
    <t>0105</t>
  </si>
  <si>
    <t xml:space="preserve">        Субвенция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</si>
  <si>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9950470310</t>
  </si>
  <si>
    <t xml:space="preserve">          Общеэкономические вопросы</t>
  </si>
  <si>
    <t>0401</t>
  </si>
  <si>
    <t xml:space="preserve">      Резервные фонды местных администраций</t>
  </si>
  <si>
    <t>9950900000</t>
  </si>
  <si>
    <t xml:space="preserve">        Расходы, осуществляемые за счет средств резервного фонда</t>
  </si>
  <si>
    <t>9950988000</t>
  </si>
  <si>
    <t xml:space="preserve">      Поддержка коммунального хозяйства</t>
  </si>
  <si>
    <t>9980100000</t>
  </si>
  <si>
    <t xml:space="preserve">        Субсидия на обеспечение бесперебойного проведения отопительного сезона 2019-2020 годов в целях оплаты поставленных топливно-энергетических ресурсов за счет резервного фонда Правительства Калининградской области</t>
  </si>
  <si>
    <t>9980121910</t>
  </si>
  <si>
    <t xml:space="preserve">        Проведение комплекса мероприятий в сфере коммунальной инфраструктуры городского округа</t>
  </si>
  <si>
    <t>99801863A8</t>
  </si>
  <si>
    <t xml:space="preserve">        Субсидия на обеспечение бесперебойного проведения отопительного сезона 2019-2020 годов в целях оплаты поставленных топливно-энергетических ресурсов за счет средств местного бюджета (софинансирование 1%)</t>
  </si>
  <si>
    <t>99801S1910</t>
  </si>
  <si>
    <t xml:space="preserve">    Программа Конкретных Дел</t>
  </si>
  <si>
    <t>ПК00000000</t>
  </si>
  <si>
    <t xml:space="preserve">      Программа Конкретных Дел</t>
  </si>
  <si>
    <t>ПКД0000000</t>
  </si>
  <si>
    <t xml:space="preserve">        Решение вопросов местного значения в сфере жилищно-коммунального хозяйства</t>
  </si>
  <si>
    <t>ПКД0081120</t>
  </si>
  <si>
    <t>ПКД00S1120</t>
  </si>
  <si>
    <t>ВСЕГО РАСХОДОВ:</t>
  </si>
  <si>
    <t>назначено</t>
  </si>
  <si>
    <t>результат (%)</t>
  </si>
  <si>
    <t>Приложение 3</t>
  </si>
  <si>
    <t xml:space="preserve">к решению окружного Совета депутатов муниципального  </t>
  </si>
  <si>
    <t xml:space="preserve">образования "Светлогорский городской округ" </t>
  </si>
  <si>
    <t>Распределение бюджетных ассигнований за 2019 год по программным непрограммным мероприятиям классификации расходов бюджета муниципального образования "Светлогорский городской округ"</t>
  </si>
  <si>
    <r>
      <t>от "</t>
    </r>
    <r>
      <rPr>
        <u/>
        <sz val="10"/>
        <color rgb="FF000000"/>
        <rFont val="Times New Roman"/>
        <family val="1"/>
        <charset val="204"/>
      </rPr>
      <t xml:space="preserve">         </t>
    </r>
    <r>
      <rPr>
        <sz val="10"/>
        <color rgb="FF000000"/>
        <rFont val="Times New Roman"/>
        <family val="1"/>
        <charset val="204"/>
      </rPr>
      <t xml:space="preserve">" </t>
    </r>
    <r>
      <rPr>
        <u/>
        <sz val="10"/>
        <color rgb="FF000000"/>
        <rFont val="Times New Roman"/>
        <family val="1"/>
        <charset val="204"/>
      </rPr>
      <t xml:space="preserve">                       </t>
    </r>
    <r>
      <rPr>
        <sz val="10"/>
        <color rgb="FF000000"/>
        <rFont val="Times New Roman"/>
        <family val="1"/>
        <charset val="204"/>
      </rPr>
      <t xml:space="preserve"> 2020 г. № ______</t>
    </r>
  </si>
  <si>
    <t>от "25" мая 2020 г. №33</t>
  </si>
</sst>
</file>

<file path=xl/styles.xml><?xml version="1.0" encoding="utf-8"?>
<styleSheet xmlns="http://schemas.openxmlformats.org/spreadsheetml/2006/main">
  <numFmts count="1">
    <numFmt numFmtId="164" formatCode="0.0%"/>
  </numFmts>
  <fonts count="2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B0F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4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72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1" xfId="1" applyFont="1">
      <alignment wrapText="1"/>
    </xf>
    <xf numFmtId="0" fontId="7" fillId="0" borderId="2" xfId="30" applyNumberFormat="1" applyFont="1" applyProtection="1">
      <alignment vertical="top" wrapText="1"/>
    </xf>
    <xf numFmtId="1" fontId="5" fillId="0" borderId="2" xfId="31" applyNumberFormat="1" applyFont="1" applyProtection="1">
      <alignment horizontal="center" vertical="top" shrinkToFit="1"/>
    </xf>
    <xf numFmtId="4" fontId="7" fillId="2" borderId="2" xfId="32" applyNumberFormat="1" applyFont="1" applyProtection="1">
      <alignment horizontal="right" vertical="top" shrinkToFit="1"/>
    </xf>
    <xf numFmtId="0" fontId="5" fillId="0" borderId="1" xfId="37" applyNumberFormat="1" applyFont="1" applyProtection="1">
      <alignment horizontal="left" wrapText="1"/>
    </xf>
    <xf numFmtId="0" fontId="8" fillId="0" borderId="0" xfId="0" applyFont="1" applyProtection="1">
      <protection locked="0"/>
    </xf>
    <xf numFmtId="1" fontId="7" fillId="0" borderId="2" xfId="31" applyNumberFormat="1" applyFont="1" applyProtection="1">
      <alignment horizontal="center" vertical="top" shrinkToFit="1"/>
    </xf>
    <xf numFmtId="0" fontId="5" fillId="0" borderId="2" xfId="30" applyNumberFormat="1" applyFont="1" applyProtection="1">
      <alignment vertical="top" wrapText="1"/>
    </xf>
    <xf numFmtId="4" fontId="5" fillId="2" borderId="2" xfId="32" applyNumberFormat="1" applyFont="1" applyProtection="1">
      <alignment horizontal="right" vertical="top" shrinkToFit="1"/>
    </xf>
    <xf numFmtId="0" fontId="5" fillId="0" borderId="1" xfId="1" applyFont="1">
      <alignment wrapText="1"/>
    </xf>
    <xf numFmtId="4" fontId="5" fillId="0" borderId="2" xfId="31" applyNumberFormat="1" applyFont="1" applyProtection="1">
      <alignment horizontal="center" vertical="top" shrinkToFit="1"/>
    </xf>
    <xf numFmtId="4" fontId="7" fillId="0" borderId="2" xfId="31" applyNumberFormat="1" applyFont="1" applyProtection="1">
      <alignment horizontal="center" vertical="top" shrinkToFit="1"/>
    </xf>
    <xf numFmtId="4" fontId="5" fillId="0" borderId="1" xfId="2" applyNumberFormat="1" applyFont="1" applyProtection="1"/>
    <xf numFmtId="4" fontId="6" fillId="0" borderId="0" xfId="0" applyNumberFormat="1" applyFont="1" applyProtection="1">
      <protection locked="0"/>
    </xf>
    <xf numFmtId="10" fontId="5" fillId="0" borderId="1" xfId="2" applyNumberFormat="1" applyFont="1" applyProtection="1"/>
    <xf numFmtId="10" fontId="6" fillId="0" borderId="0" xfId="0" applyNumberFormat="1" applyFont="1" applyProtection="1">
      <protection locked="0"/>
    </xf>
    <xf numFmtId="4" fontId="7" fillId="3" borderId="2" xfId="35" applyNumberFormat="1" applyFont="1" applyProtection="1">
      <alignment horizontal="right" vertical="top" shrinkToFit="1"/>
    </xf>
    <xf numFmtId="4" fontId="7" fillId="0" borderId="2" xfId="34" applyNumberFormat="1" applyFont="1" applyAlignment="1">
      <alignment horizontal="center"/>
    </xf>
    <xf numFmtId="4" fontId="9" fillId="2" borderId="2" xfId="32" applyNumberFormat="1" applyFont="1" applyProtection="1">
      <alignment horizontal="right" vertical="top" shrinkToFit="1"/>
    </xf>
    <xf numFmtId="4" fontId="10" fillId="0" borderId="2" xfId="31" applyNumberFormat="1" applyFont="1" applyProtection="1">
      <alignment horizontal="center" vertical="top" shrinkToFit="1"/>
    </xf>
    <xf numFmtId="4" fontId="11" fillId="0" borderId="2" xfId="31" applyNumberFormat="1" applyFont="1" applyProtection="1">
      <alignment horizontal="center" vertical="top" shrinkToFit="1"/>
    </xf>
    <xf numFmtId="4" fontId="8" fillId="0" borderId="0" xfId="0" applyNumberFormat="1" applyFont="1" applyProtection="1">
      <protection locked="0"/>
    </xf>
    <xf numFmtId="0" fontId="5" fillId="0" borderId="1" xfId="1" applyNumberFormat="1" applyFont="1" applyAlignment="1" applyProtection="1">
      <alignment wrapText="1"/>
    </xf>
    <xf numFmtId="0" fontId="5" fillId="0" borderId="1" xfId="1" applyFont="1" applyAlignment="1">
      <alignment wrapText="1"/>
    </xf>
    <xf numFmtId="164" fontId="5" fillId="0" borderId="2" xfId="31" applyNumberFormat="1" applyFont="1" applyProtection="1">
      <alignment horizontal="center" vertical="top" shrinkToFit="1"/>
    </xf>
    <xf numFmtId="164" fontId="7" fillId="0" borderId="2" xfId="31" applyNumberFormat="1" applyFont="1" applyProtection="1">
      <alignment horizontal="center" vertical="top" shrinkToFit="1"/>
    </xf>
    <xf numFmtId="164" fontId="7" fillId="0" borderId="2" xfId="31" applyNumberFormat="1" applyFont="1" applyAlignment="1" applyProtection="1">
      <alignment horizontal="center" shrinkToFit="1"/>
    </xf>
    <xf numFmtId="0" fontId="7" fillId="0" borderId="3" xfId="30" applyNumberFormat="1" applyFont="1" applyBorder="1" applyProtection="1">
      <alignment vertical="top" wrapText="1"/>
    </xf>
    <xf numFmtId="1" fontId="7" fillId="0" borderId="3" xfId="31" applyNumberFormat="1" applyFont="1" applyBorder="1" applyProtection="1">
      <alignment horizontal="center" vertical="top" shrinkToFit="1"/>
    </xf>
    <xf numFmtId="4" fontId="7" fillId="0" borderId="3" xfId="31" applyNumberFormat="1" applyFont="1" applyBorder="1" applyProtection="1">
      <alignment horizontal="center" vertical="top" shrinkToFit="1"/>
    </xf>
    <xf numFmtId="164" fontId="7" fillId="0" borderId="3" xfId="31" applyNumberFormat="1" applyFont="1" applyBorder="1" applyProtection="1">
      <alignment horizontal="center" vertical="top" shrinkToFit="1"/>
    </xf>
    <xf numFmtId="0" fontId="5" fillId="0" borderId="1" xfId="37" applyNumberFormat="1" applyFont="1" applyProtection="1">
      <alignment horizontal="left" wrapText="1"/>
    </xf>
    <xf numFmtId="0" fontId="5" fillId="0" borderId="3" xfId="30" applyNumberFormat="1" applyFont="1" applyBorder="1" applyProtection="1">
      <alignment vertical="top" wrapText="1"/>
    </xf>
    <xf numFmtId="1" fontId="5" fillId="0" borderId="3" xfId="31" applyNumberFormat="1" applyFont="1" applyBorder="1" applyProtection="1">
      <alignment horizontal="center" vertical="top" shrinkToFit="1"/>
    </xf>
    <xf numFmtId="4" fontId="5" fillId="0" borderId="3" xfId="31" applyNumberFormat="1" applyFont="1" applyBorder="1" applyProtection="1">
      <alignment horizontal="center" vertical="top" shrinkToFit="1"/>
    </xf>
    <xf numFmtId="164" fontId="5" fillId="0" borderId="3" xfId="31" applyNumberFormat="1" applyFont="1" applyBorder="1" applyProtection="1">
      <alignment horizontal="center" vertical="top" shrinkToFit="1"/>
    </xf>
    <xf numFmtId="4" fontId="18" fillId="0" borderId="3" xfId="31" applyNumberFormat="1" applyFont="1" applyBorder="1" applyProtection="1">
      <alignment horizontal="center" vertical="top" shrinkToFit="1"/>
    </xf>
    <xf numFmtId="4" fontId="18" fillId="0" borderId="2" xfId="31" applyNumberFormat="1" applyFont="1" applyProtection="1">
      <alignment horizontal="center" vertical="top" shrinkToFit="1"/>
    </xf>
    <xf numFmtId="4" fontId="18" fillId="0" borderId="1" xfId="2" applyNumberFormat="1" applyFont="1" applyProtection="1"/>
    <xf numFmtId="4" fontId="19" fillId="0" borderId="0" xfId="0" applyNumberFormat="1" applyFont="1" applyProtection="1">
      <protection locked="0"/>
    </xf>
    <xf numFmtId="4" fontId="16" fillId="0" borderId="2" xfId="34" applyNumberFormat="1" applyFont="1" applyAlignment="1">
      <alignment horizontal="center"/>
    </xf>
    <xf numFmtId="0" fontId="5" fillId="0" borderId="4" xfId="19" applyNumberFormat="1" applyFont="1" applyBorder="1" applyProtection="1">
      <alignment horizontal="center" vertical="center" wrapText="1"/>
    </xf>
    <xf numFmtId="0" fontId="5" fillId="0" borderId="4" xfId="19" applyFont="1" applyBorder="1">
      <alignment horizontal="center" vertical="center" wrapText="1"/>
    </xf>
    <xf numFmtId="0" fontId="5" fillId="0" borderId="1" xfId="37" applyNumberFormat="1" applyFont="1" applyProtection="1">
      <alignment horizontal="left" wrapText="1"/>
    </xf>
    <xf numFmtId="0" fontId="5" fillId="0" borderId="1" xfId="37" applyFont="1">
      <alignment horizontal="left" wrapText="1"/>
    </xf>
    <xf numFmtId="0" fontId="7" fillId="0" borderId="2" xfId="34" applyNumberFormat="1" applyFont="1" applyProtection="1">
      <alignment horizontal="left"/>
    </xf>
    <xf numFmtId="0" fontId="7" fillId="0" borderId="2" xfId="34" applyFont="1">
      <alignment horizontal="left"/>
    </xf>
    <xf numFmtId="0" fontId="7" fillId="0" borderId="5" xfId="6" applyNumberFormat="1" applyFont="1" applyBorder="1" applyProtection="1">
      <alignment horizontal="center" vertical="center" wrapText="1"/>
    </xf>
    <xf numFmtId="0" fontId="7" fillId="0" borderId="9" xfId="6" applyFont="1" applyBorder="1">
      <alignment horizontal="center" vertical="center" wrapText="1"/>
    </xf>
    <xf numFmtId="0" fontId="5" fillId="0" borderId="1" xfId="5" applyNumberFormat="1" applyFont="1" applyProtection="1">
      <alignment horizontal="right"/>
    </xf>
    <xf numFmtId="0" fontId="5" fillId="0" borderId="1" xfId="5" applyFont="1">
      <alignment horizontal="right"/>
    </xf>
    <xf numFmtId="0" fontId="5" fillId="0" borderId="2" xfId="29" applyNumberFormat="1" applyFont="1" applyProtection="1">
      <alignment horizontal="center" vertical="center" wrapText="1"/>
    </xf>
    <xf numFmtId="0" fontId="5" fillId="0" borderId="2" xfId="29" applyFont="1">
      <alignment horizontal="center" vertical="center" wrapText="1"/>
    </xf>
    <xf numFmtId="0" fontId="7" fillId="0" borderId="6" xfId="8" applyNumberFormat="1" applyFont="1" applyBorder="1" applyProtection="1">
      <alignment horizontal="center" vertical="center" wrapText="1"/>
    </xf>
    <xf numFmtId="0" fontId="7" fillId="0" borderId="10" xfId="8" applyFont="1" applyBorder="1">
      <alignment horizontal="center" vertical="center" wrapText="1"/>
    </xf>
    <xf numFmtId="0" fontId="7" fillId="0" borderId="6" xfId="9" applyNumberFormat="1" applyFont="1" applyBorder="1" applyProtection="1">
      <alignment horizontal="center" vertical="center" wrapText="1"/>
    </xf>
    <xf numFmtId="0" fontId="7" fillId="0" borderId="10" xfId="9" applyFont="1" applyBorder="1">
      <alignment horizontal="center" vertical="center" wrapText="1"/>
    </xf>
    <xf numFmtId="0" fontId="7" fillId="0" borderId="6" xfId="10" applyNumberFormat="1" applyFont="1" applyBorder="1" applyProtection="1">
      <alignment horizontal="center" vertical="center" wrapText="1"/>
    </xf>
    <xf numFmtId="0" fontId="7" fillId="0" borderId="10" xfId="10" applyFont="1" applyBorder="1">
      <alignment horizontal="center" vertical="center" wrapText="1"/>
    </xf>
    <xf numFmtId="4" fontId="7" fillId="0" borderId="7" xfId="10" applyNumberFormat="1" applyFont="1" applyBorder="1" applyAlignment="1" applyProtection="1">
      <alignment horizontal="center" vertical="center" wrapText="1"/>
    </xf>
    <xf numFmtId="4" fontId="13" fillId="0" borderId="11" xfId="0" applyNumberFormat="1" applyFont="1" applyBorder="1" applyAlignment="1">
      <alignment horizontal="center" vertical="center" wrapText="1"/>
    </xf>
    <xf numFmtId="10" fontId="7" fillId="0" borderId="8" xfId="10" applyNumberFormat="1" applyFont="1" applyBorder="1" applyAlignment="1" applyProtection="1">
      <alignment horizontal="center" vertical="center" wrapText="1"/>
    </xf>
    <xf numFmtId="10" fontId="13" fillId="0" borderId="12" xfId="0" applyNumberFormat="1" applyFont="1" applyBorder="1" applyAlignment="1">
      <alignment horizontal="center" vertical="center" wrapText="1"/>
    </xf>
    <xf numFmtId="0" fontId="14" fillId="0" borderId="1" xfId="1" applyNumberFormat="1" applyFont="1" applyAlignment="1" applyProtection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5" fillId="0" borderId="1" xfId="1" applyNumberFormat="1" applyFont="1" applyAlignment="1" applyProtection="1">
      <alignment horizontal="right" wrapText="1"/>
    </xf>
    <xf numFmtId="0" fontId="0" fillId="0" borderId="0" xfId="0" applyAlignment="1">
      <alignment horizontal="right" wrapText="1"/>
    </xf>
    <xf numFmtId="4" fontId="16" fillId="0" borderId="7" xfId="10" applyNumberFormat="1" applyFont="1" applyBorder="1" applyAlignment="1" applyProtection="1">
      <alignment horizontal="center" vertical="center" wrapText="1"/>
    </xf>
    <xf numFmtId="4" fontId="17" fillId="0" borderId="11" xfId="0" applyNumberFormat="1" applyFont="1" applyBorder="1" applyAlignment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56"/>
  <sheetViews>
    <sheetView showGridLines="0" tabSelected="1" zoomScaleNormal="100" zoomScaleSheetLayoutView="100" workbookViewId="0">
      <selection activeCell="A4" sqref="A4:G4"/>
    </sheetView>
  </sheetViews>
  <sheetFormatPr defaultRowHeight="15" outlineLevelRow="4"/>
  <cols>
    <col min="1" max="1" width="40" style="2" customWidth="1"/>
    <col min="2" max="2" width="7.7109375" style="2" customWidth="1"/>
    <col min="3" max="3" width="10.7109375" style="2" customWidth="1"/>
    <col min="4" max="4" width="7.7109375" style="2" customWidth="1"/>
    <col min="5" max="6" width="11.5703125" style="16" customWidth="1"/>
    <col min="7" max="7" width="10.140625" style="18" customWidth="1"/>
    <col min="8" max="8" width="14.7109375" style="2" hidden="1" customWidth="1"/>
    <col min="9" max="9" width="11.7109375" style="2" hidden="1" customWidth="1"/>
    <col min="10" max="16384" width="9.140625" style="2"/>
  </cols>
  <sheetData>
    <row r="1" spans="1:10">
      <c r="A1" s="68" t="s">
        <v>569</v>
      </c>
      <c r="B1" s="69"/>
      <c r="C1" s="69"/>
      <c r="D1" s="69"/>
      <c r="E1" s="69"/>
      <c r="F1" s="69"/>
      <c r="G1" s="69"/>
      <c r="H1" s="26"/>
      <c r="I1" s="1"/>
    </row>
    <row r="2" spans="1:10">
      <c r="A2" s="68" t="s">
        <v>570</v>
      </c>
      <c r="B2" s="69"/>
      <c r="C2" s="69"/>
      <c r="D2" s="69"/>
      <c r="E2" s="69"/>
      <c r="F2" s="69"/>
      <c r="G2" s="69"/>
      <c r="H2" s="25"/>
      <c r="I2" s="1"/>
    </row>
    <row r="3" spans="1:10">
      <c r="A3" s="68" t="s">
        <v>571</v>
      </c>
      <c r="B3" s="69"/>
      <c r="C3" s="69"/>
      <c r="D3" s="69"/>
      <c r="E3" s="69"/>
      <c r="F3" s="69"/>
      <c r="G3" s="69"/>
      <c r="H3" s="3"/>
      <c r="I3" s="1"/>
    </row>
    <row r="4" spans="1:10">
      <c r="A4" s="68" t="s">
        <v>574</v>
      </c>
      <c r="B4" s="69"/>
      <c r="C4" s="69"/>
      <c r="D4" s="69"/>
      <c r="E4" s="69"/>
      <c r="F4" s="69"/>
      <c r="G4" s="69"/>
      <c r="H4" s="3"/>
      <c r="I4" s="1"/>
    </row>
    <row r="5" spans="1:10" ht="85.5" customHeight="1">
      <c r="A5" s="66" t="s">
        <v>572</v>
      </c>
      <c r="B5" s="67"/>
      <c r="C5" s="67"/>
      <c r="D5" s="67"/>
      <c r="E5" s="67"/>
      <c r="F5" s="67"/>
      <c r="G5" s="67"/>
      <c r="H5" s="12"/>
      <c r="I5" s="1"/>
    </row>
    <row r="6" spans="1:10" ht="12.75" customHeight="1" thickBot="1">
      <c r="A6" s="52" t="s">
        <v>0</v>
      </c>
      <c r="B6" s="53"/>
      <c r="C6" s="53"/>
      <c r="D6" s="53"/>
      <c r="E6" s="53"/>
      <c r="F6" s="53"/>
      <c r="G6" s="53"/>
      <c r="H6" s="53"/>
      <c r="I6" s="53"/>
    </row>
    <row r="7" spans="1:10" ht="26.25" customHeight="1">
      <c r="A7" s="50" t="s">
        <v>1</v>
      </c>
      <c r="B7" s="56" t="s">
        <v>2</v>
      </c>
      <c r="C7" s="58" t="s">
        <v>3</v>
      </c>
      <c r="D7" s="60" t="s">
        <v>4</v>
      </c>
      <c r="E7" s="62" t="s">
        <v>567</v>
      </c>
      <c r="F7" s="62" t="s">
        <v>567</v>
      </c>
      <c r="G7" s="64" t="s">
        <v>568</v>
      </c>
      <c r="H7" s="44" t="s">
        <v>5</v>
      </c>
      <c r="I7" s="54" t="s">
        <v>6</v>
      </c>
    </row>
    <row r="8" spans="1:10" ht="15.75" thickBot="1">
      <c r="A8" s="51"/>
      <c r="B8" s="57"/>
      <c r="C8" s="59"/>
      <c r="D8" s="61"/>
      <c r="E8" s="63"/>
      <c r="F8" s="63"/>
      <c r="G8" s="65"/>
      <c r="H8" s="45"/>
      <c r="I8" s="55"/>
    </row>
    <row r="9" spans="1:10" s="8" customFormat="1" ht="38.25">
      <c r="A9" s="30" t="s">
        <v>7</v>
      </c>
      <c r="B9" s="31"/>
      <c r="C9" s="31" t="s">
        <v>8</v>
      </c>
      <c r="D9" s="31"/>
      <c r="E9" s="32">
        <f>E10+E15+E19+E31+E50+E59</f>
        <v>205669.93</v>
      </c>
      <c r="F9" s="32">
        <f>F10+F15+F19+F31+F50+F59</f>
        <v>204527.50999999998</v>
      </c>
      <c r="G9" s="33">
        <f>F9/E9</f>
        <v>0.99444537176630532</v>
      </c>
      <c r="H9" s="6">
        <v>205669.95</v>
      </c>
      <c r="I9" s="6">
        <v>204527.53</v>
      </c>
      <c r="J9" s="24"/>
    </row>
    <row r="10" spans="1:10" outlineLevel="1">
      <c r="A10" s="10" t="s">
        <v>9</v>
      </c>
      <c r="B10" s="5"/>
      <c r="C10" s="5" t="s">
        <v>10</v>
      </c>
      <c r="D10" s="5"/>
      <c r="E10" s="13">
        <f>E11</f>
        <v>414</v>
      </c>
      <c r="F10" s="13">
        <f>F11</f>
        <v>281.61</v>
      </c>
      <c r="G10" s="27">
        <f>F10/E10</f>
        <v>0.68021739130434788</v>
      </c>
      <c r="H10" s="11">
        <v>414</v>
      </c>
      <c r="I10" s="11">
        <v>281.61</v>
      </c>
      <c r="J10" s="24"/>
    </row>
    <row r="11" spans="1:10" ht="38.25" outlineLevel="2">
      <c r="A11" s="10" t="s">
        <v>11</v>
      </c>
      <c r="B11" s="5"/>
      <c r="C11" s="5" t="s">
        <v>12</v>
      </c>
      <c r="D11" s="5"/>
      <c r="E11" s="13">
        <f>E12</f>
        <v>414</v>
      </c>
      <c r="F11" s="13">
        <f>F12</f>
        <v>281.61</v>
      </c>
      <c r="G11" s="27">
        <f t="shared" ref="G11:G74" si="0">F11/E11</f>
        <v>0.68021739130434788</v>
      </c>
      <c r="H11" s="11">
        <v>414</v>
      </c>
      <c r="I11" s="11">
        <v>281.61</v>
      </c>
      <c r="J11" s="24"/>
    </row>
    <row r="12" spans="1:10" outlineLevel="3">
      <c r="A12" s="10" t="s">
        <v>13</v>
      </c>
      <c r="B12" s="5" t="s">
        <v>14</v>
      </c>
      <c r="C12" s="5" t="s">
        <v>12</v>
      </c>
      <c r="D12" s="5"/>
      <c r="E12" s="13">
        <f>E13+E14</f>
        <v>414</v>
      </c>
      <c r="F12" s="13">
        <f>F13+F14</f>
        <v>281.61</v>
      </c>
      <c r="G12" s="27">
        <f t="shared" si="0"/>
        <v>0.68021739130434788</v>
      </c>
      <c r="H12" s="11">
        <v>414</v>
      </c>
      <c r="I12" s="11">
        <v>281.61</v>
      </c>
      <c r="J12" s="24"/>
    </row>
    <row r="13" spans="1:10" ht="38.25" outlineLevel="4">
      <c r="A13" s="10" t="s">
        <v>15</v>
      </c>
      <c r="B13" s="5" t="s">
        <v>14</v>
      </c>
      <c r="C13" s="5" t="s">
        <v>12</v>
      </c>
      <c r="D13" s="5" t="s">
        <v>16</v>
      </c>
      <c r="E13" s="22">
        <v>336</v>
      </c>
      <c r="F13" s="13">
        <v>203.61</v>
      </c>
      <c r="G13" s="27">
        <f t="shared" si="0"/>
        <v>0.60598214285714291</v>
      </c>
      <c r="H13" s="11">
        <v>336</v>
      </c>
      <c r="I13" s="11">
        <v>203.61</v>
      </c>
      <c r="J13" s="24"/>
    </row>
    <row r="14" spans="1:10" outlineLevel="4">
      <c r="A14" s="10" t="s">
        <v>17</v>
      </c>
      <c r="B14" s="5" t="s">
        <v>14</v>
      </c>
      <c r="C14" s="5" t="s">
        <v>12</v>
      </c>
      <c r="D14" s="5" t="s">
        <v>18</v>
      </c>
      <c r="E14" s="22">
        <v>78</v>
      </c>
      <c r="F14" s="13">
        <v>78</v>
      </c>
      <c r="G14" s="27">
        <f t="shared" si="0"/>
        <v>1</v>
      </c>
      <c r="H14" s="11">
        <v>78</v>
      </c>
      <c r="I14" s="11">
        <v>78</v>
      </c>
      <c r="J14" s="24"/>
    </row>
    <row r="15" spans="1:10" ht="25.5" outlineLevel="1">
      <c r="A15" s="10" t="s">
        <v>19</v>
      </c>
      <c r="B15" s="5"/>
      <c r="C15" s="5" t="s">
        <v>20</v>
      </c>
      <c r="D15" s="5"/>
      <c r="E15" s="13">
        <f t="shared" ref="E15:F17" si="1">E16</f>
        <v>1699.31</v>
      </c>
      <c r="F15" s="13">
        <f t="shared" si="1"/>
        <v>1699.31</v>
      </c>
      <c r="G15" s="27">
        <f t="shared" si="0"/>
        <v>1</v>
      </c>
      <c r="H15" s="11">
        <v>1699.31</v>
      </c>
      <c r="I15" s="11">
        <v>1699.31</v>
      </c>
      <c r="J15" s="24"/>
    </row>
    <row r="16" spans="1:10" ht="51" outlineLevel="2">
      <c r="A16" s="10" t="s">
        <v>21</v>
      </c>
      <c r="B16" s="5"/>
      <c r="C16" s="5" t="s">
        <v>22</v>
      </c>
      <c r="D16" s="5"/>
      <c r="E16" s="13">
        <f t="shared" si="1"/>
        <v>1699.31</v>
      </c>
      <c r="F16" s="13">
        <f t="shared" si="1"/>
        <v>1699.31</v>
      </c>
      <c r="G16" s="27">
        <f t="shared" si="0"/>
        <v>1</v>
      </c>
      <c r="H16" s="11">
        <v>1699.31</v>
      </c>
      <c r="I16" s="11">
        <v>1699.31</v>
      </c>
      <c r="J16" s="24"/>
    </row>
    <row r="17" spans="1:10" outlineLevel="3">
      <c r="A17" s="10" t="s">
        <v>23</v>
      </c>
      <c r="B17" s="5" t="s">
        <v>24</v>
      </c>
      <c r="C17" s="5" t="s">
        <v>22</v>
      </c>
      <c r="D17" s="5"/>
      <c r="E17" s="13">
        <f t="shared" si="1"/>
        <v>1699.31</v>
      </c>
      <c r="F17" s="13">
        <f t="shared" si="1"/>
        <v>1699.31</v>
      </c>
      <c r="G17" s="27">
        <f t="shared" si="0"/>
        <v>1</v>
      </c>
      <c r="H17" s="11">
        <v>1699.31</v>
      </c>
      <c r="I17" s="11">
        <v>1699.31</v>
      </c>
      <c r="J17" s="24"/>
    </row>
    <row r="18" spans="1:10" outlineLevel="4">
      <c r="A18" s="10" t="s">
        <v>25</v>
      </c>
      <c r="B18" s="5" t="s">
        <v>24</v>
      </c>
      <c r="C18" s="5" t="s">
        <v>22</v>
      </c>
      <c r="D18" s="5" t="s">
        <v>26</v>
      </c>
      <c r="E18" s="22">
        <v>1699.31</v>
      </c>
      <c r="F18" s="13">
        <v>1699.31</v>
      </c>
      <c r="G18" s="27">
        <f t="shared" si="0"/>
        <v>1</v>
      </c>
      <c r="H18" s="11">
        <v>1699.31</v>
      </c>
      <c r="I18" s="11">
        <v>1699.31</v>
      </c>
      <c r="J18" s="24"/>
    </row>
    <row r="19" spans="1:10" ht="25.5" outlineLevel="1">
      <c r="A19" s="10" t="s">
        <v>27</v>
      </c>
      <c r="B19" s="5"/>
      <c r="C19" s="5" t="s">
        <v>28</v>
      </c>
      <c r="D19" s="5"/>
      <c r="E19" s="13">
        <f>E20+E24+E27</f>
        <v>17725.350000000002</v>
      </c>
      <c r="F19" s="13">
        <f>F20+F24+F27</f>
        <v>17567.29</v>
      </c>
      <c r="G19" s="27">
        <f t="shared" si="0"/>
        <v>0.99108282770156864</v>
      </c>
      <c r="H19" s="11">
        <v>17725.349999999999</v>
      </c>
      <c r="I19" s="11">
        <v>17567.29</v>
      </c>
      <c r="J19" s="24"/>
    </row>
    <row r="20" spans="1:10" ht="25.5" outlineLevel="2">
      <c r="A20" s="10" t="s">
        <v>29</v>
      </c>
      <c r="B20" s="5"/>
      <c r="C20" s="5" t="s">
        <v>30</v>
      </c>
      <c r="D20" s="5"/>
      <c r="E20" s="13">
        <f>E21</f>
        <v>17537.04</v>
      </c>
      <c r="F20" s="13">
        <f>F21</f>
        <v>17537.04</v>
      </c>
      <c r="G20" s="27">
        <f t="shared" si="0"/>
        <v>1</v>
      </c>
      <c r="H20" s="11">
        <v>17537.04</v>
      </c>
      <c r="I20" s="11">
        <v>17537.04</v>
      </c>
      <c r="J20" s="24"/>
    </row>
    <row r="21" spans="1:10" outlineLevel="3">
      <c r="A21" s="10" t="s">
        <v>31</v>
      </c>
      <c r="B21" s="5" t="s">
        <v>32</v>
      </c>
      <c r="C21" s="5" t="s">
        <v>30</v>
      </c>
      <c r="D21" s="5"/>
      <c r="E21" s="13">
        <f>E22+E23</f>
        <v>17537.04</v>
      </c>
      <c r="F21" s="13">
        <f>F22+F23</f>
        <v>17537.04</v>
      </c>
      <c r="G21" s="27">
        <f t="shared" si="0"/>
        <v>1</v>
      </c>
      <c r="H21" s="11">
        <v>17537.04</v>
      </c>
      <c r="I21" s="11">
        <v>17537.04</v>
      </c>
      <c r="J21" s="24"/>
    </row>
    <row r="22" spans="1:10" outlineLevel="4">
      <c r="A22" s="10" t="s">
        <v>33</v>
      </c>
      <c r="B22" s="5" t="s">
        <v>32</v>
      </c>
      <c r="C22" s="5" t="s">
        <v>30</v>
      </c>
      <c r="D22" s="5" t="s">
        <v>34</v>
      </c>
      <c r="E22" s="22">
        <v>8925.5400000000009</v>
      </c>
      <c r="F22" s="13">
        <v>8925.5400000000009</v>
      </c>
      <c r="G22" s="27">
        <f t="shared" si="0"/>
        <v>1</v>
      </c>
      <c r="H22" s="11">
        <v>8925.5400000000009</v>
      </c>
      <c r="I22" s="11">
        <v>8925.5400000000009</v>
      </c>
      <c r="J22" s="24"/>
    </row>
    <row r="23" spans="1:10" outlineLevel="4">
      <c r="A23" s="10" t="s">
        <v>25</v>
      </c>
      <c r="B23" s="5" t="s">
        <v>32</v>
      </c>
      <c r="C23" s="5" t="s">
        <v>30</v>
      </c>
      <c r="D23" s="5" t="s">
        <v>26</v>
      </c>
      <c r="E23" s="22">
        <v>8611.5</v>
      </c>
      <c r="F23" s="13">
        <v>8611.5</v>
      </c>
      <c r="G23" s="27">
        <f t="shared" si="0"/>
        <v>1</v>
      </c>
      <c r="H23" s="11">
        <v>8611.5</v>
      </c>
      <c r="I23" s="11">
        <v>8611.5</v>
      </c>
      <c r="J23" s="24"/>
    </row>
    <row r="24" spans="1:10" ht="38.25" outlineLevel="2">
      <c r="A24" s="10" t="s">
        <v>35</v>
      </c>
      <c r="B24" s="5"/>
      <c r="C24" s="5" t="s">
        <v>36</v>
      </c>
      <c r="D24" s="5"/>
      <c r="E24" s="13">
        <f>E25</f>
        <v>100</v>
      </c>
      <c r="F24" s="13">
        <f>F25</f>
        <v>0</v>
      </c>
      <c r="G24" s="27">
        <f t="shared" si="0"/>
        <v>0</v>
      </c>
      <c r="H24" s="11">
        <v>100</v>
      </c>
      <c r="I24" s="11">
        <v>0</v>
      </c>
      <c r="J24" s="24"/>
    </row>
    <row r="25" spans="1:10" outlineLevel="3">
      <c r="A25" s="10" t="s">
        <v>31</v>
      </c>
      <c r="B25" s="5" t="s">
        <v>32</v>
      </c>
      <c r="C25" s="5" t="s">
        <v>36</v>
      </c>
      <c r="D25" s="5"/>
      <c r="E25" s="13">
        <f>E26</f>
        <v>100</v>
      </c>
      <c r="F25" s="13">
        <f>F26</f>
        <v>0</v>
      </c>
      <c r="G25" s="27">
        <f t="shared" si="0"/>
        <v>0</v>
      </c>
      <c r="H25" s="11">
        <v>100</v>
      </c>
      <c r="I25" s="11">
        <v>0</v>
      </c>
      <c r="J25" s="24"/>
    </row>
    <row r="26" spans="1:10" outlineLevel="4">
      <c r="A26" s="10" t="s">
        <v>33</v>
      </c>
      <c r="B26" s="5" t="s">
        <v>32</v>
      </c>
      <c r="C26" s="5" t="s">
        <v>36</v>
      </c>
      <c r="D26" s="5" t="s">
        <v>34</v>
      </c>
      <c r="E26" s="22">
        <v>100</v>
      </c>
      <c r="F26" s="13">
        <v>0</v>
      </c>
      <c r="G26" s="27">
        <f t="shared" si="0"/>
        <v>0</v>
      </c>
      <c r="H26" s="11">
        <v>100</v>
      </c>
      <c r="I26" s="11">
        <v>0</v>
      </c>
      <c r="J26" s="24"/>
    </row>
    <row r="27" spans="1:10" ht="38.25" outlineLevel="2">
      <c r="A27" s="10" t="s">
        <v>37</v>
      </c>
      <c r="B27" s="5"/>
      <c r="C27" s="5" t="s">
        <v>38</v>
      </c>
      <c r="D27" s="5"/>
      <c r="E27" s="13">
        <f>E28</f>
        <v>88.31</v>
      </c>
      <c r="F27" s="13">
        <f>F28</f>
        <v>30.25</v>
      </c>
      <c r="G27" s="27">
        <f t="shared" si="0"/>
        <v>0.34254331332804894</v>
      </c>
      <c r="H27" s="11">
        <v>88.31</v>
      </c>
      <c r="I27" s="11">
        <v>30.25</v>
      </c>
      <c r="J27" s="24"/>
    </row>
    <row r="28" spans="1:10" ht="25.5" outlineLevel="3">
      <c r="A28" s="10" t="s">
        <v>39</v>
      </c>
      <c r="B28" s="5" t="s">
        <v>40</v>
      </c>
      <c r="C28" s="5" t="s">
        <v>38</v>
      </c>
      <c r="D28" s="5"/>
      <c r="E28" s="13">
        <f>E29+E30</f>
        <v>88.31</v>
      </c>
      <c r="F28" s="13">
        <f>F29+F30</f>
        <v>30.25</v>
      </c>
      <c r="G28" s="27">
        <f t="shared" si="0"/>
        <v>0.34254331332804894</v>
      </c>
      <c r="H28" s="11">
        <v>88.31</v>
      </c>
      <c r="I28" s="11">
        <v>30.25</v>
      </c>
      <c r="J28" s="24"/>
    </row>
    <row r="29" spans="1:10" outlineLevel="4">
      <c r="A29" s="10" t="s">
        <v>33</v>
      </c>
      <c r="B29" s="5" t="s">
        <v>40</v>
      </c>
      <c r="C29" s="5" t="s">
        <v>38</v>
      </c>
      <c r="D29" s="5" t="s">
        <v>34</v>
      </c>
      <c r="E29" s="22">
        <v>29.08</v>
      </c>
      <c r="F29" s="13">
        <v>2.68</v>
      </c>
      <c r="G29" s="27">
        <f t="shared" si="0"/>
        <v>9.2159559834938107E-2</v>
      </c>
      <c r="H29" s="11">
        <v>29.08</v>
      </c>
      <c r="I29" s="11">
        <v>2.68</v>
      </c>
      <c r="J29" s="24"/>
    </row>
    <row r="30" spans="1:10" outlineLevel="4">
      <c r="A30" s="10" t="s">
        <v>25</v>
      </c>
      <c r="B30" s="5" t="s">
        <v>40</v>
      </c>
      <c r="C30" s="5" t="s">
        <v>38</v>
      </c>
      <c r="D30" s="5" t="s">
        <v>26</v>
      </c>
      <c r="E30" s="22">
        <v>59.23</v>
      </c>
      <c r="F30" s="13">
        <v>27.57</v>
      </c>
      <c r="G30" s="27">
        <f t="shared" si="0"/>
        <v>0.4654735775789296</v>
      </c>
      <c r="H30" s="11">
        <v>59.23</v>
      </c>
      <c r="I30" s="11">
        <v>27.57</v>
      </c>
      <c r="J30" s="24"/>
    </row>
    <row r="31" spans="1:10" ht="63.75" outlineLevel="1">
      <c r="A31" s="10" t="s">
        <v>41</v>
      </c>
      <c r="B31" s="5"/>
      <c r="C31" s="5" t="s">
        <v>42</v>
      </c>
      <c r="D31" s="5"/>
      <c r="E31" s="13">
        <f>E32+E41</f>
        <v>12159.99</v>
      </c>
      <c r="F31" s="13">
        <f>F32+F41</f>
        <v>12123.079999999998</v>
      </c>
      <c r="G31" s="27">
        <f t="shared" si="0"/>
        <v>0.99696463566170679</v>
      </c>
      <c r="H31" s="11">
        <v>12160</v>
      </c>
      <c r="I31" s="11">
        <v>12123.08</v>
      </c>
    </row>
    <row r="32" spans="1:10" ht="25.5" outlineLevel="2">
      <c r="A32" s="10" t="s">
        <v>43</v>
      </c>
      <c r="B32" s="5"/>
      <c r="C32" s="5" t="s">
        <v>44</v>
      </c>
      <c r="D32" s="5"/>
      <c r="E32" s="13">
        <f>E33+E36+E39</f>
        <v>8954.18</v>
      </c>
      <c r="F32" s="13">
        <f>F33+F36+F39</f>
        <v>8923.2899999999991</v>
      </c>
      <c r="G32" s="27">
        <f t="shared" si="0"/>
        <v>0.99655021453667436</v>
      </c>
      <c r="H32" s="11">
        <v>8954.19</v>
      </c>
      <c r="I32" s="11">
        <v>8923.2900000000009</v>
      </c>
    </row>
    <row r="33" spans="1:9" outlineLevel="3">
      <c r="A33" s="10" t="s">
        <v>45</v>
      </c>
      <c r="B33" s="5" t="s">
        <v>46</v>
      </c>
      <c r="C33" s="5" t="s">
        <v>44</v>
      </c>
      <c r="D33" s="5"/>
      <c r="E33" s="13">
        <f>E34+E35</f>
        <v>1952.08</v>
      </c>
      <c r="F33" s="13">
        <f>F34+F35</f>
        <v>1951.5</v>
      </c>
      <c r="G33" s="27">
        <f t="shared" si="0"/>
        <v>0.99970288102946603</v>
      </c>
      <c r="H33" s="11">
        <v>1952.09</v>
      </c>
      <c r="I33" s="11">
        <v>1951.5</v>
      </c>
    </row>
    <row r="34" spans="1:9" outlineLevel="4">
      <c r="A34" s="10" t="s">
        <v>33</v>
      </c>
      <c r="B34" s="5" t="s">
        <v>46</v>
      </c>
      <c r="C34" s="5" t="s">
        <v>44</v>
      </c>
      <c r="D34" s="5" t="s">
        <v>34</v>
      </c>
      <c r="E34" s="22">
        <v>142.72</v>
      </c>
      <c r="F34" s="13">
        <v>142.72</v>
      </c>
      <c r="G34" s="27">
        <f t="shared" si="0"/>
        <v>1</v>
      </c>
      <c r="H34" s="11">
        <v>142.72</v>
      </c>
      <c r="I34" s="11">
        <v>142.72</v>
      </c>
    </row>
    <row r="35" spans="1:9" outlineLevel="4">
      <c r="A35" s="10" t="s">
        <v>25</v>
      </c>
      <c r="B35" s="5" t="s">
        <v>46</v>
      </c>
      <c r="C35" s="5" t="s">
        <v>44</v>
      </c>
      <c r="D35" s="5" t="s">
        <v>26</v>
      </c>
      <c r="E35" s="23">
        <v>1809.36</v>
      </c>
      <c r="F35" s="13">
        <v>1808.78</v>
      </c>
      <c r="G35" s="27">
        <f t="shared" si="0"/>
        <v>0.99967944466551717</v>
      </c>
      <c r="H35" s="11">
        <v>1809.37</v>
      </c>
      <c r="I35" s="11">
        <v>1808.78</v>
      </c>
    </row>
    <row r="36" spans="1:9" outlineLevel="3">
      <c r="A36" s="10" t="s">
        <v>23</v>
      </c>
      <c r="B36" s="5" t="s">
        <v>24</v>
      </c>
      <c r="C36" s="5" t="s">
        <v>44</v>
      </c>
      <c r="D36" s="5"/>
      <c r="E36" s="13">
        <f>E37+E38</f>
        <v>6702.25</v>
      </c>
      <c r="F36" s="13">
        <f>F37+F38</f>
        <v>6671.94</v>
      </c>
      <c r="G36" s="27">
        <f t="shared" si="0"/>
        <v>0.99547763810660594</v>
      </c>
      <c r="H36" s="11">
        <v>6702.25</v>
      </c>
      <c r="I36" s="11">
        <v>6671.94</v>
      </c>
    </row>
    <row r="37" spans="1:9" outlineLevel="4">
      <c r="A37" s="10" t="s">
        <v>33</v>
      </c>
      <c r="B37" s="5" t="s">
        <v>24</v>
      </c>
      <c r="C37" s="5" t="s">
        <v>44</v>
      </c>
      <c r="D37" s="5" t="s">
        <v>34</v>
      </c>
      <c r="E37" s="22">
        <v>466.37</v>
      </c>
      <c r="F37" s="13">
        <v>466.37</v>
      </c>
      <c r="G37" s="27">
        <f t="shared" si="0"/>
        <v>1</v>
      </c>
      <c r="H37" s="11">
        <v>466.37</v>
      </c>
      <c r="I37" s="11">
        <v>466.37</v>
      </c>
    </row>
    <row r="38" spans="1:9" outlineLevel="4">
      <c r="A38" s="10" t="s">
        <v>25</v>
      </c>
      <c r="B38" s="5" t="s">
        <v>24</v>
      </c>
      <c r="C38" s="5" t="s">
        <v>44</v>
      </c>
      <c r="D38" s="5" t="s">
        <v>26</v>
      </c>
      <c r="E38" s="22">
        <v>6235.88</v>
      </c>
      <c r="F38" s="13">
        <v>6205.57</v>
      </c>
      <c r="G38" s="27">
        <f t="shared" si="0"/>
        <v>0.99513941897534908</v>
      </c>
      <c r="H38" s="11">
        <v>6235.88</v>
      </c>
      <c r="I38" s="11">
        <v>6205.57</v>
      </c>
    </row>
    <row r="39" spans="1:9" outlineLevel="3">
      <c r="A39" s="10" t="s">
        <v>31</v>
      </c>
      <c r="B39" s="5" t="s">
        <v>32</v>
      </c>
      <c r="C39" s="5" t="s">
        <v>44</v>
      </c>
      <c r="D39" s="5"/>
      <c r="E39" s="13">
        <f>E40</f>
        <v>299.85000000000002</v>
      </c>
      <c r="F39" s="13">
        <f>F40</f>
        <v>299.85000000000002</v>
      </c>
      <c r="G39" s="27">
        <f t="shared" si="0"/>
        <v>1</v>
      </c>
      <c r="H39" s="11">
        <v>299.85000000000002</v>
      </c>
      <c r="I39" s="11">
        <v>299.85000000000002</v>
      </c>
    </row>
    <row r="40" spans="1:9" outlineLevel="4">
      <c r="A40" s="10" t="s">
        <v>25</v>
      </c>
      <c r="B40" s="5" t="s">
        <v>32</v>
      </c>
      <c r="C40" s="5" t="s">
        <v>44</v>
      </c>
      <c r="D40" s="5" t="s">
        <v>26</v>
      </c>
      <c r="E40" s="22">
        <v>299.85000000000002</v>
      </c>
      <c r="F40" s="13">
        <v>299.85000000000002</v>
      </c>
      <c r="G40" s="27">
        <f t="shared" si="0"/>
        <v>1</v>
      </c>
      <c r="H40" s="11">
        <v>299.85000000000002</v>
      </c>
      <c r="I40" s="11">
        <v>299.85000000000002</v>
      </c>
    </row>
    <row r="41" spans="1:9" ht="38.25" outlineLevel="2">
      <c r="A41" s="10" t="s">
        <v>47</v>
      </c>
      <c r="B41" s="5"/>
      <c r="C41" s="5" t="s">
        <v>48</v>
      </c>
      <c r="D41" s="5"/>
      <c r="E41" s="13">
        <f>E42+E45+E48</f>
        <v>3205.81</v>
      </c>
      <c r="F41" s="13">
        <f>F42+F45+F48</f>
        <v>3199.79</v>
      </c>
      <c r="G41" s="27">
        <f t="shared" si="0"/>
        <v>0.99812215945424088</v>
      </c>
      <c r="H41" s="11">
        <v>3205.81</v>
      </c>
      <c r="I41" s="11">
        <v>3199.79</v>
      </c>
    </row>
    <row r="42" spans="1:9" outlineLevel="3">
      <c r="A42" s="10" t="s">
        <v>45</v>
      </c>
      <c r="B42" s="5" t="s">
        <v>46</v>
      </c>
      <c r="C42" s="5" t="s">
        <v>48</v>
      </c>
      <c r="D42" s="5"/>
      <c r="E42" s="13">
        <f>E43+E44</f>
        <v>980.91</v>
      </c>
      <c r="F42" s="13">
        <f>F43+F44</f>
        <v>977.75</v>
      </c>
      <c r="G42" s="27">
        <f t="shared" si="0"/>
        <v>0.99677850159545733</v>
      </c>
      <c r="H42" s="11">
        <v>980.91</v>
      </c>
      <c r="I42" s="11">
        <v>977.75</v>
      </c>
    </row>
    <row r="43" spans="1:9" outlineLevel="4">
      <c r="A43" s="10" t="s">
        <v>33</v>
      </c>
      <c r="B43" s="5" t="s">
        <v>46</v>
      </c>
      <c r="C43" s="5" t="s">
        <v>48</v>
      </c>
      <c r="D43" s="5" t="s">
        <v>34</v>
      </c>
      <c r="E43" s="22">
        <v>125.91</v>
      </c>
      <c r="F43" s="13">
        <v>125.27</v>
      </c>
      <c r="G43" s="27">
        <f t="shared" si="0"/>
        <v>0.99491700420935592</v>
      </c>
      <c r="H43" s="11">
        <v>125.91</v>
      </c>
      <c r="I43" s="11">
        <v>125.27</v>
      </c>
    </row>
    <row r="44" spans="1:9" outlineLevel="4">
      <c r="A44" s="10" t="s">
        <v>25</v>
      </c>
      <c r="B44" s="5" t="s">
        <v>46</v>
      </c>
      <c r="C44" s="5" t="s">
        <v>48</v>
      </c>
      <c r="D44" s="5" t="s">
        <v>26</v>
      </c>
      <c r="E44" s="22">
        <v>855</v>
      </c>
      <c r="F44" s="13">
        <v>852.48</v>
      </c>
      <c r="G44" s="27">
        <f t="shared" si="0"/>
        <v>0.99705263157894741</v>
      </c>
      <c r="H44" s="11">
        <v>855</v>
      </c>
      <c r="I44" s="11">
        <v>852.48</v>
      </c>
    </row>
    <row r="45" spans="1:9" outlineLevel="3">
      <c r="A45" s="10" t="s">
        <v>23</v>
      </c>
      <c r="B45" s="5" t="s">
        <v>24</v>
      </c>
      <c r="C45" s="5" t="s">
        <v>48</v>
      </c>
      <c r="D45" s="5"/>
      <c r="E45" s="13">
        <f>E46+E47</f>
        <v>1824.9</v>
      </c>
      <c r="F45" s="13">
        <f>F46+F47</f>
        <v>1822.04</v>
      </c>
      <c r="G45" s="27">
        <f t="shared" si="0"/>
        <v>0.99843279083785408</v>
      </c>
      <c r="H45" s="11">
        <v>1824.9</v>
      </c>
      <c r="I45" s="11">
        <v>1822.04</v>
      </c>
    </row>
    <row r="46" spans="1:9" outlineLevel="4">
      <c r="A46" s="10" t="s">
        <v>33</v>
      </c>
      <c r="B46" s="5" t="s">
        <v>24</v>
      </c>
      <c r="C46" s="5" t="s">
        <v>48</v>
      </c>
      <c r="D46" s="5" t="s">
        <v>34</v>
      </c>
      <c r="E46" s="22">
        <v>80</v>
      </c>
      <c r="F46" s="13">
        <v>80</v>
      </c>
      <c r="G46" s="27">
        <f t="shared" si="0"/>
        <v>1</v>
      </c>
      <c r="H46" s="11">
        <v>80</v>
      </c>
      <c r="I46" s="11">
        <v>80</v>
      </c>
    </row>
    <row r="47" spans="1:9" outlineLevel="4">
      <c r="A47" s="10" t="s">
        <v>25</v>
      </c>
      <c r="B47" s="5" t="s">
        <v>24</v>
      </c>
      <c r="C47" s="5" t="s">
        <v>48</v>
      </c>
      <c r="D47" s="5" t="s">
        <v>26</v>
      </c>
      <c r="E47" s="22">
        <v>1744.9</v>
      </c>
      <c r="F47" s="13">
        <v>1742.04</v>
      </c>
      <c r="G47" s="27">
        <f t="shared" si="0"/>
        <v>0.99836093758954658</v>
      </c>
      <c r="H47" s="11">
        <v>1744.9</v>
      </c>
      <c r="I47" s="11">
        <v>1742.04</v>
      </c>
    </row>
    <row r="48" spans="1:9" outlineLevel="3">
      <c r="A48" s="10" t="s">
        <v>31</v>
      </c>
      <c r="B48" s="5" t="s">
        <v>32</v>
      </c>
      <c r="C48" s="5" t="s">
        <v>48</v>
      </c>
      <c r="D48" s="5"/>
      <c r="E48" s="13">
        <f>E49</f>
        <v>400</v>
      </c>
      <c r="F48" s="13">
        <f>F49</f>
        <v>400</v>
      </c>
      <c r="G48" s="27">
        <f t="shared" si="0"/>
        <v>1</v>
      </c>
      <c r="H48" s="11">
        <v>400</v>
      </c>
      <c r="I48" s="11">
        <v>400</v>
      </c>
    </row>
    <row r="49" spans="1:9" outlineLevel="4">
      <c r="A49" s="10" t="s">
        <v>33</v>
      </c>
      <c r="B49" s="5" t="s">
        <v>32</v>
      </c>
      <c r="C49" s="5" t="s">
        <v>48</v>
      </c>
      <c r="D49" s="5" t="s">
        <v>34</v>
      </c>
      <c r="E49" s="22">
        <v>400</v>
      </c>
      <c r="F49" s="13">
        <v>400</v>
      </c>
      <c r="G49" s="27">
        <f t="shared" si="0"/>
        <v>1</v>
      </c>
      <c r="H49" s="11">
        <v>400</v>
      </c>
      <c r="I49" s="11">
        <v>400</v>
      </c>
    </row>
    <row r="50" spans="1:9" ht="25.5" outlineLevel="1">
      <c r="A50" s="10" t="s">
        <v>49</v>
      </c>
      <c r="B50" s="5"/>
      <c r="C50" s="5" t="s">
        <v>50</v>
      </c>
      <c r="D50" s="5"/>
      <c r="E50" s="13">
        <f>E51+E55</f>
        <v>77650.75</v>
      </c>
      <c r="F50" s="13">
        <f>F51+F55</f>
        <v>77650.75</v>
      </c>
      <c r="G50" s="27">
        <f t="shared" si="0"/>
        <v>1</v>
      </c>
      <c r="H50" s="11">
        <v>77650.759999999995</v>
      </c>
      <c r="I50" s="11">
        <v>77650.759999999995</v>
      </c>
    </row>
    <row r="51" spans="1:9" ht="63.75" outlineLevel="2">
      <c r="A51" s="10" t="s">
        <v>51</v>
      </c>
      <c r="B51" s="5"/>
      <c r="C51" s="5" t="s">
        <v>52</v>
      </c>
      <c r="D51" s="5"/>
      <c r="E51" s="13">
        <f>E52</f>
        <v>51066.05</v>
      </c>
      <c r="F51" s="13">
        <f>F52</f>
        <v>51066.05</v>
      </c>
      <c r="G51" s="27">
        <f t="shared" si="0"/>
        <v>1</v>
      </c>
      <c r="H51" s="11">
        <v>51066.05</v>
      </c>
      <c r="I51" s="11">
        <v>51066.05</v>
      </c>
    </row>
    <row r="52" spans="1:9" outlineLevel="3">
      <c r="A52" s="10" t="s">
        <v>45</v>
      </c>
      <c r="B52" s="5" t="s">
        <v>46</v>
      </c>
      <c r="C52" s="5" t="s">
        <v>52</v>
      </c>
      <c r="D52" s="5"/>
      <c r="E52" s="13">
        <f>E53+E54</f>
        <v>51066.05</v>
      </c>
      <c r="F52" s="13">
        <f>F53+F54</f>
        <v>51066.05</v>
      </c>
      <c r="G52" s="27">
        <f t="shared" si="0"/>
        <v>1</v>
      </c>
      <c r="H52" s="11">
        <v>51066.05</v>
      </c>
      <c r="I52" s="11">
        <v>51066.05</v>
      </c>
    </row>
    <row r="53" spans="1:9" outlineLevel="4">
      <c r="A53" s="10" t="s">
        <v>33</v>
      </c>
      <c r="B53" s="5" t="s">
        <v>46</v>
      </c>
      <c r="C53" s="5" t="s">
        <v>52</v>
      </c>
      <c r="D53" s="5" t="s">
        <v>34</v>
      </c>
      <c r="E53" s="22">
        <v>2637.01</v>
      </c>
      <c r="F53" s="13">
        <v>2637.01</v>
      </c>
      <c r="G53" s="27">
        <f t="shared" si="0"/>
        <v>1</v>
      </c>
      <c r="H53" s="11">
        <v>2637.01</v>
      </c>
      <c r="I53" s="11">
        <v>2637.01</v>
      </c>
    </row>
    <row r="54" spans="1:9" outlineLevel="4">
      <c r="A54" s="10" t="s">
        <v>25</v>
      </c>
      <c r="B54" s="5" t="s">
        <v>46</v>
      </c>
      <c r="C54" s="5" t="s">
        <v>52</v>
      </c>
      <c r="D54" s="5" t="s">
        <v>26</v>
      </c>
      <c r="E54" s="22">
        <v>48429.04</v>
      </c>
      <c r="F54" s="13">
        <v>48429.04</v>
      </c>
      <c r="G54" s="27">
        <f t="shared" si="0"/>
        <v>1</v>
      </c>
      <c r="H54" s="11">
        <v>48429.04</v>
      </c>
      <c r="I54" s="11">
        <v>48429.04</v>
      </c>
    </row>
    <row r="55" spans="1:9" ht="25.5" outlineLevel="2">
      <c r="A55" s="10" t="s">
        <v>29</v>
      </c>
      <c r="B55" s="5"/>
      <c r="C55" s="5" t="s">
        <v>53</v>
      </c>
      <c r="D55" s="5"/>
      <c r="E55" s="13">
        <f>E56</f>
        <v>26584.7</v>
      </c>
      <c r="F55" s="13">
        <f>F56</f>
        <v>26584.7</v>
      </c>
      <c r="G55" s="27">
        <f t="shared" si="0"/>
        <v>1</v>
      </c>
      <c r="H55" s="11">
        <v>26584.71</v>
      </c>
      <c r="I55" s="11">
        <v>26584.71</v>
      </c>
    </row>
    <row r="56" spans="1:9" outlineLevel="3">
      <c r="A56" s="10" t="s">
        <v>45</v>
      </c>
      <c r="B56" s="5" t="s">
        <v>46</v>
      </c>
      <c r="C56" s="5" t="s">
        <v>53</v>
      </c>
      <c r="D56" s="5"/>
      <c r="E56" s="13">
        <f>E57+E58</f>
        <v>26584.7</v>
      </c>
      <c r="F56" s="13">
        <f>F57+F58</f>
        <v>26584.7</v>
      </c>
      <c r="G56" s="27">
        <f t="shared" si="0"/>
        <v>1</v>
      </c>
      <c r="H56" s="11">
        <v>26584.71</v>
      </c>
      <c r="I56" s="11">
        <v>26584.71</v>
      </c>
    </row>
    <row r="57" spans="1:9" outlineLevel="4">
      <c r="A57" s="10" t="s">
        <v>33</v>
      </c>
      <c r="B57" s="5" t="s">
        <v>46</v>
      </c>
      <c r="C57" s="5" t="s">
        <v>53</v>
      </c>
      <c r="D57" s="5" t="s">
        <v>34</v>
      </c>
      <c r="E57" s="22">
        <v>2228.3200000000002</v>
      </c>
      <c r="F57" s="13">
        <v>2228.3200000000002</v>
      </c>
      <c r="G57" s="27">
        <f t="shared" si="0"/>
        <v>1</v>
      </c>
      <c r="H57" s="11">
        <v>2228.3200000000002</v>
      </c>
      <c r="I57" s="11">
        <v>2228.3200000000002</v>
      </c>
    </row>
    <row r="58" spans="1:9" outlineLevel="4">
      <c r="A58" s="10" t="s">
        <v>25</v>
      </c>
      <c r="B58" s="5" t="s">
        <v>46</v>
      </c>
      <c r="C58" s="5" t="s">
        <v>53</v>
      </c>
      <c r="D58" s="5" t="s">
        <v>26</v>
      </c>
      <c r="E58" s="23">
        <v>24356.38</v>
      </c>
      <c r="F58" s="13">
        <v>24356.38</v>
      </c>
      <c r="G58" s="27">
        <f t="shared" si="0"/>
        <v>1</v>
      </c>
      <c r="H58" s="11">
        <v>24356.39</v>
      </c>
      <c r="I58" s="11">
        <v>24356.39</v>
      </c>
    </row>
    <row r="59" spans="1:9" ht="25.5" outlineLevel="1">
      <c r="A59" s="10" t="s">
        <v>54</v>
      </c>
      <c r="B59" s="5"/>
      <c r="C59" s="5" t="s">
        <v>55</v>
      </c>
      <c r="D59" s="5"/>
      <c r="E59" s="13">
        <f>E60+E63+E67+E71+E75+E79+E83+E86+E89</f>
        <v>96020.529999999984</v>
      </c>
      <c r="F59" s="13">
        <f>F60+F63+F67+F71+F75+F79+F83+F86+F89</f>
        <v>95205.469999999987</v>
      </c>
      <c r="G59" s="27">
        <f t="shared" si="0"/>
        <v>0.99151160694488982</v>
      </c>
      <c r="H59" s="11">
        <v>96020.53</v>
      </c>
      <c r="I59" s="11">
        <v>95205.48</v>
      </c>
    </row>
    <row r="60" spans="1:9" ht="51" outlineLevel="2">
      <c r="A60" s="10" t="s">
        <v>56</v>
      </c>
      <c r="B60" s="5"/>
      <c r="C60" s="5" t="s">
        <v>57</v>
      </c>
      <c r="D60" s="5"/>
      <c r="E60" s="13">
        <f>E61</f>
        <v>50.89</v>
      </c>
      <c r="F60" s="13">
        <f>F61</f>
        <v>50.89</v>
      </c>
      <c r="G60" s="27">
        <f t="shared" si="0"/>
        <v>1</v>
      </c>
      <c r="H60" s="11">
        <v>50.89</v>
      </c>
      <c r="I60" s="11">
        <v>50.89</v>
      </c>
    </row>
    <row r="61" spans="1:9" outlineLevel="3">
      <c r="A61" s="10" t="s">
        <v>23</v>
      </c>
      <c r="B61" s="5" t="s">
        <v>24</v>
      </c>
      <c r="C61" s="5" t="s">
        <v>57</v>
      </c>
      <c r="D61" s="5"/>
      <c r="E61" s="13">
        <f>E62</f>
        <v>50.89</v>
      </c>
      <c r="F61" s="13">
        <f>F62</f>
        <v>50.89</v>
      </c>
      <c r="G61" s="27">
        <f t="shared" si="0"/>
        <v>1</v>
      </c>
      <c r="H61" s="11">
        <v>50.89</v>
      </c>
      <c r="I61" s="11">
        <v>50.89</v>
      </c>
    </row>
    <row r="62" spans="1:9" outlineLevel="4">
      <c r="A62" s="10" t="s">
        <v>25</v>
      </c>
      <c r="B62" s="5" t="s">
        <v>24</v>
      </c>
      <c r="C62" s="5" t="s">
        <v>57</v>
      </c>
      <c r="D62" s="5" t="s">
        <v>26</v>
      </c>
      <c r="E62" s="22">
        <v>50.89</v>
      </c>
      <c r="F62" s="13">
        <v>50.89</v>
      </c>
      <c r="G62" s="27">
        <f t="shared" si="0"/>
        <v>1</v>
      </c>
      <c r="H62" s="11">
        <v>50.89</v>
      </c>
      <c r="I62" s="11">
        <v>50.89</v>
      </c>
    </row>
    <row r="63" spans="1:9" ht="76.5" outlineLevel="2">
      <c r="A63" s="10" t="s">
        <v>58</v>
      </c>
      <c r="B63" s="5"/>
      <c r="C63" s="5" t="s">
        <v>59</v>
      </c>
      <c r="D63" s="5"/>
      <c r="E63" s="13">
        <f>E64</f>
        <v>3520.3900000000003</v>
      </c>
      <c r="F63" s="13">
        <f>F64</f>
        <v>3263.24</v>
      </c>
      <c r="G63" s="27">
        <f t="shared" si="0"/>
        <v>0.9269541158792064</v>
      </c>
      <c r="H63" s="11">
        <v>3520.39</v>
      </c>
      <c r="I63" s="11">
        <v>3263.24</v>
      </c>
    </row>
    <row r="64" spans="1:9" outlineLevel="3">
      <c r="A64" s="10" t="s">
        <v>23</v>
      </c>
      <c r="B64" s="5" t="s">
        <v>24</v>
      </c>
      <c r="C64" s="5" t="s">
        <v>59</v>
      </c>
      <c r="D64" s="5"/>
      <c r="E64" s="13">
        <f>E65+E66</f>
        <v>3520.3900000000003</v>
      </c>
      <c r="F64" s="13">
        <f>F65+F66</f>
        <v>3263.24</v>
      </c>
      <c r="G64" s="27">
        <f t="shared" si="0"/>
        <v>0.9269541158792064</v>
      </c>
      <c r="H64" s="11">
        <v>3520.39</v>
      </c>
      <c r="I64" s="11">
        <v>3263.24</v>
      </c>
    </row>
    <row r="65" spans="1:9" outlineLevel="4">
      <c r="A65" s="10" t="s">
        <v>33</v>
      </c>
      <c r="B65" s="5" t="s">
        <v>24</v>
      </c>
      <c r="C65" s="5" t="s">
        <v>59</v>
      </c>
      <c r="D65" s="5" t="s">
        <v>34</v>
      </c>
      <c r="E65" s="22">
        <v>422.3</v>
      </c>
      <c r="F65" s="13">
        <v>385.1</v>
      </c>
      <c r="G65" s="27">
        <f t="shared" si="0"/>
        <v>0.91191096376983194</v>
      </c>
      <c r="H65" s="11">
        <v>422.3</v>
      </c>
      <c r="I65" s="11">
        <v>385.1</v>
      </c>
    </row>
    <row r="66" spans="1:9" outlineLevel="4">
      <c r="A66" s="10" t="s">
        <v>25</v>
      </c>
      <c r="B66" s="5" t="s">
        <v>24</v>
      </c>
      <c r="C66" s="5" t="s">
        <v>59</v>
      </c>
      <c r="D66" s="5" t="s">
        <v>26</v>
      </c>
      <c r="E66" s="22">
        <v>3098.09</v>
      </c>
      <c r="F66" s="13">
        <v>2878.14</v>
      </c>
      <c r="G66" s="27">
        <f t="shared" si="0"/>
        <v>0.92900464479727829</v>
      </c>
      <c r="H66" s="11">
        <v>3098.09</v>
      </c>
      <c r="I66" s="11">
        <v>2878.14</v>
      </c>
    </row>
    <row r="67" spans="1:9" ht="63.75" outlineLevel="2">
      <c r="A67" s="10" t="s">
        <v>51</v>
      </c>
      <c r="B67" s="5"/>
      <c r="C67" s="5" t="s">
        <v>60</v>
      </c>
      <c r="D67" s="5"/>
      <c r="E67" s="13">
        <f>E68</f>
        <v>70238.569999999992</v>
      </c>
      <c r="F67" s="13">
        <f>F68</f>
        <v>70238.569999999992</v>
      </c>
      <c r="G67" s="27">
        <f t="shared" si="0"/>
        <v>1</v>
      </c>
      <c r="H67" s="11">
        <v>70238.570000000007</v>
      </c>
      <c r="I67" s="11">
        <v>70238.570000000007</v>
      </c>
    </row>
    <row r="68" spans="1:9" outlineLevel="3">
      <c r="A68" s="10" t="s">
        <v>23</v>
      </c>
      <c r="B68" s="5" t="s">
        <v>24</v>
      </c>
      <c r="C68" s="5" t="s">
        <v>60</v>
      </c>
      <c r="D68" s="5"/>
      <c r="E68" s="13">
        <f>E69+E70</f>
        <v>70238.569999999992</v>
      </c>
      <c r="F68" s="13">
        <f>F69+F70</f>
        <v>70238.569999999992</v>
      </c>
      <c r="G68" s="27">
        <f t="shared" si="0"/>
        <v>1</v>
      </c>
      <c r="H68" s="11">
        <v>70238.570000000007</v>
      </c>
      <c r="I68" s="11">
        <v>70238.570000000007</v>
      </c>
    </row>
    <row r="69" spans="1:9" outlineLevel="4">
      <c r="A69" s="10" t="s">
        <v>33</v>
      </c>
      <c r="B69" s="5" t="s">
        <v>24</v>
      </c>
      <c r="C69" s="5" t="s">
        <v>60</v>
      </c>
      <c r="D69" s="5" t="s">
        <v>34</v>
      </c>
      <c r="E69" s="22">
        <v>6544.05</v>
      </c>
      <c r="F69" s="13">
        <v>6544.05</v>
      </c>
      <c r="G69" s="27">
        <f t="shared" si="0"/>
        <v>1</v>
      </c>
      <c r="H69" s="11">
        <v>6544.05</v>
      </c>
      <c r="I69" s="11">
        <v>6544.05</v>
      </c>
    </row>
    <row r="70" spans="1:9" outlineLevel="4">
      <c r="A70" s="10" t="s">
        <v>25</v>
      </c>
      <c r="B70" s="5" t="s">
        <v>24</v>
      </c>
      <c r="C70" s="5" t="s">
        <v>60</v>
      </c>
      <c r="D70" s="5" t="s">
        <v>26</v>
      </c>
      <c r="E70" s="22">
        <v>63694.52</v>
      </c>
      <c r="F70" s="13">
        <v>63694.52</v>
      </c>
      <c r="G70" s="27">
        <f t="shared" si="0"/>
        <v>1</v>
      </c>
      <c r="H70" s="11">
        <v>63694.52</v>
      </c>
      <c r="I70" s="11">
        <v>63694.52</v>
      </c>
    </row>
    <row r="71" spans="1:9" ht="25.5" outlineLevel="2">
      <c r="A71" s="10" t="s">
        <v>29</v>
      </c>
      <c r="B71" s="5"/>
      <c r="C71" s="5" t="s">
        <v>63</v>
      </c>
      <c r="D71" s="5"/>
      <c r="E71" s="13">
        <f>E72</f>
        <v>15019.640000000001</v>
      </c>
      <c r="F71" s="13">
        <f>F72</f>
        <v>15019.640000000001</v>
      </c>
      <c r="G71" s="27">
        <f t="shared" si="0"/>
        <v>1</v>
      </c>
      <c r="H71" s="11">
        <v>15019.64</v>
      </c>
      <c r="I71" s="11">
        <v>15019.64</v>
      </c>
    </row>
    <row r="72" spans="1:9" outlineLevel="3">
      <c r="A72" s="10" t="s">
        <v>23</v>
      </c>
      <c r="B72" s="5" t="s">
        <v>24</v>
      </c>
      <c r="C72" s="5" t="s">
        <v>63</v>
      </c>
      <c r="D72" s="5"/>
      <c r="E72" s="13">
        <f>E73+E74</f>
        <v>15019.640000000001</v>
      </c>
      <c r="F72" s="13">
        <f>F73+F74</f>
        <v>15019.640000000001</v>
      </c>
      <c r="G72" s="27">
        <f t="shared" si="0"/>
        <v>1</v>
      </c>
      <c r="H72" s="11">
        <v>15019.64</v>
      </c>
      <c r="I72" s="11">
        <v>15019.64</v>
      </c>
    </row>
    <row r="73" spans="1:9" outlineLevel="4">
      <c r="A73" s="10" t="s">
        <v>33</v>
      </c>
      <c r="B73" s="5" t="s">
        <v>24</v>
      </c>
      <c r="C73" s="5" t="s">
        <v>63</v>
      </c>
      <c r="D73" s="5" t="s">
        <v>34</v>
      </c>
      <c r="E73" s="22">
        <v>3394.69</v>
      </c>
      <c r="F73" s="13">
        <v>3394.69</v>
      </c>
      <c r="G73" s="27">
        <f t="shared" si="0"/>
        <v>1</v>
      </c>
      <c r="H73" s="11">
        <v>3394.69</v>
      </c>
      <c r="I73" s="11">
        <v>3394.69</v>
      </c>
    </row>
    <row r="74" spans="1:9" outlineLevel="4">
      <c r="A74" s="10" t="s">
        <v>25</v>
      </c>
      <c r="B74" s="5" t="s">
        <v>24</v>
      </c>
      <c r="C74" s="5" t="s">
        <v>63</v>
      </c>
      <c r="D74" s="5" t="s">
        <v>26</v>
      </c>
      <c r="E74" s="22">
        <v>11624.95</v>
      </c>
      <c r="F74" s="13">
        <v>11624.95</v>
      </c>
      <c r="G74" s="27">
        <f t="shared" si="0"/>
        <v>1</v>
      </c>
      <c r="H74" s="11">
        <v>11624.95</v>
      </c>
      <c r="I74" s="11">
        <v>11624.95</v>
      </c>
    </row>
    <row r="75" spans="1:9" ht="38.25" outlineLevel="2">
      <c r="A75" s="10" t="s">
        <v>64</v>
      </c>
      <c r="B75" s="5"/>
      <c r="C75" s="5" t="s">
        <v>65</v>
      </c>
      <c r="D75" s="5"/>
      <c r="E75" s="13">
        <f>E76</f>
        <v>3905.42</v>
      </c>
      <c r="F75" s="13">
        <f>F76</f>
        <v>3633.7</v>
      </c>
      <c r="G75" s="27">
        <f t="shared" ref="G75:G138" si="2">F75/E75</f>
        <v>0.93042489668204698</v>
      </c>
      <c r="H75" s="11">
        <v>3905.42</v>
      </c>
      <c r="I75" s="11">
        <v>3633.7</v>
      </c>
    </row>
    <row r="76" spans="1:9" outlineLevel="3">
      <c r="A76" s="10" t="s">
        <v>23</v>
      </c>
      <c r="B76" s="5" t="s">
        <v>24</v>
      </c>
      <c r="C76" s="5" t="s">
        <v>65</v>
      </c>
      <c r="D76" s="5"/>
      <c r="E76" s="13">
        <f>E77+E78</f>
        <v>3905.42</v>
      </c>
      <c r="F76" s="13">
        <f>F77+F78</f>
        <v>3633.7</v>
      </c>
      <c r="G76" s="27">
        <f t="shared" si="2"/>
        <v>0.93042489668204698</v>
      </c>
      <c r="H76" s="11">
        <v>3905.42</v>
      </c>
      <c r="I76" s="11">
        <v>3633.7</v>
      </c>
    </row>
    <row r="77" spans="1:9" outlineLevel="4">
      <c r="A77" s="10" t="s">
        <v>33</v>
      </c>
      <c r="B77" s="5" t="s">
        <v>24</v>
      </c>
      <c r="C77" s="5" t="s">
        <v>65</v>
      </c>
      <c r="D77" s="5" t="s">
        <v>34</v>
      </c>
      <c r="E77" s="22">
        <v>723.37</v>
      </c>
      <c r="F77" s="13">
        <v>723.37</v>
      </c>
      <c r="G77" s="27">
        <f t="shared" si="2"/>
        <v>1</v>
      </c>
      <c r="H77" s="11">
        <v>723.37</v>
      </c>
      <c r="I77" s="11">
        <v>723.37</v>
      </c>
    </row>
    <row r="78" spans="1:9" outlineLevel="4">
      <c r="A78" s="10" t="s">
        <v>25</v>
      </c>
      <c r="B78" s="5" t="s">
        <v>24</v>
      </c>
      <c r="C78" s="5" t="s">
        <v>65</v>
      </c>
      <c r="D78" s="5" t="s">
        <v>26</v>
      </c>
      <c r="E78" s="22">
        <v>3182.05</v>
      </c>
      <c r="F78" s="13">
        <v>2910.33</v>
      </c>
      <c r="G78" s="27">
        <f t="shared" si="2"/>
        <v>0.91460850709448305</v>
      </c>
      <c r="H78" s="11">
        <v>3182.05</v>
      </c>
      <c r="I78" s="11">
        <v>2910.33</v>
      </c>
    </row>
    <row r="79" spans="1:9" ht="38.25" outlineLevel="2">
      <c r="A79" s="10" t="s">
        <v>66</v>
      </c>
      <c r="B79" s="5"/>
      <c r="C79" s="5" t="s">
        <v>67</v>
      </c>
      <c r="D79" s="5"/>
      <c r="E79" s="13">
        <f>E80</f>
        <v>1618.56</v>
      </c>
      <c r="F79" s="13">
        <f>F80</f>
        <v>1332.3700000000001</v>
      </c>
      <c r="G79" s="27">
        <f t="shared" si="2"/>
        <v>0.82318233491498627</v>
      </c>
      <c r="H79" s="11">
        <v>1618.56</v>
      </c>
      <c r="I79" s="11">
        <v>1332.38</v>
      </c>
    </row>
    <row r="80" spans="1:9" outlineLevel="3">
      <c r="A80" s="10" t="s">
        <v>23</v>
      </c>
      <c r="B80" s="5" t="s">
        <v>24</v>
      </c>
      <c r="C80" s="5" t="s">
        <v>67</v>
      </c>
      <c r="D80" s="5"/>
      <c r="E80" s="13">
        <f>E81+E82</f>
        <v>1618.56</v>
      </c>
      <c r="F80" s="13">
        <f>F81+F82</f>
        <v>1332.3700000000001</v>
      </c>
      <c r="G80" s="27">
        <f t="shared" si="2"/>
        <v>0.82318233491498627</v>
      </c>
      <c r="H80" s="11">
        <v>1618.56</v>
      </c>
      <c r="I80" s="11">
        <v>1332.38</v>
      </c>
    </row>
    <row r="81" spans="1:9" outlineLevel="4">
      <c r="A81" s="10" t="s">
        <v>33</v>
      </c>
      <c r="B81" s="5" t="s">
        <v>24</v>
      </c>
      <c r="C81" s="5" t="s">
        <v>67</v>
      </c>
      <c r="D81" s="5" t="s">
        <v>34</v>
      </c>
      <c r="E81" s="22">
        <v>119</v>
      </c>
      <c r="F81" s="13">
        <v>109.48</v>
      </c>
      <c r="G81" s="27">
        <f t="shared" si="2"/>
        <v>0.92</v>
      </c>
      <c r="H81" s="11">
        <v>119</v>
      </c>
      <c r="I81" s="11">
        <v>109.49</v>
      </c>
    </row>
    <row r="82" spans="1:9" outlineLevel="4">
      <c r="A82" s="10" t="s">
        <v>25</v>
      </c>
      <c r="B82" s="5" t="s">
        <v>24</v>
      </c>
      <c r="C82" s="5" t="s">
        <v>67</v>
      </c>
      <c r="D82" s="5" t="s">
        <v>26</v>
      </c>
      <c r="E82" s="22">
        <v>1499.56</v>
      </c>
      <c r="F82" s="13">
        <v>1222.8900000000001</v>
      </c>
      <c r="G82" s="27">
        <f t="shared" si="2"/>
        <v>0.81549921310251017</v>
      </c>
      <c r="H82" s="11">
        <v>1499.56</v>
      </c>
      <c r="I82" s="11">
        <v>1222.8900000000001</v>
      </c>
    </row>
    <row r="83" spans="1:9" ht="38.25" outlineLevel="2">
      <c r="A83" s="10" t="s">
        <v>68</v>
      </c>
      <c r="B83" s="5"/>
      <c r="C83" s="5" t="s">
        <v>69</v>
      </c>
      <c r="D83" s="5"/>
      <c r="E83" s="13">
        <f>E84</f>
        <v>124.3</v>
      </c>
      <c r="F83" s="13">
        <f>F84</f>
        <v>124.3</v>
      </c>
      <c r="G83" s="27">
        <f t="shared" si="2"/>
        <v>1</v>
      </c>
      <c r="H83" s="11">
        <v>124.3</v>
      </c>
      <c r="I83" s="11">
        <v>124.3</v>
      </c>
    </row>
    <row r="84" spans="1:9" outlineLevel="3">
      <c r="A84" s="10" t="s">
        <v>23</v>
      </c>
      <c r="B84" s="5" t="s">
        <v>24</v>
      </c>
      <c r="C84" s="5" t="s">
        <v>69</v>
      </c>
      <c r="D84" s="5"/>
      <c r="E84" s="13">
        <f>E85</f>
        <v>124.3</v>
      </c>
      <c r="F84" s="13">
        <f>F85</f>
        <v>124.3</v>
      </c>
      <c r="G84" s="27">
        <f t="shared" si="2"/>
        <v>1</v>
      </c>
      <c r="H84" s="11">
        <v>124.3</v>
      </c>
      <c r="I84" s="11">
        <v>124.3</v>
      </c>
    </row>
    <row r="85" spans="1:9" ht="63.75" outlineLevel="4">
      <c r="A85" s="10" t="s">
        <v>61</v>
      </c>
      <c r="B85" s="5" t="s">
        <v>24</v>
      </c>
      <c r="C85" s="5" t="s">
        <v>69</v>
      </c>
      <c r="D85" s="5" t="s">
        <v>62</v>
      </c>
      <c r="E85" s="22">
        <v>124.3</v>
      </c>
      <c r="F85" s="13">
        <v>124.3</v>
      </c>
      <c r="G85" s="27">
        <f t="shared" si="2"/>
        <v>1</v>
      </c>
      <c r="H85" s="11">
        <v>124.3</v>
      </c>
      <c r="I85" s="11">
        <v>124.3</v>
      </c>
    </row>
    <row r="86" spans="1:9" ht="38.25" outlineLevel="2">
      <c r="A86" s="10" t="s">
        <v>64</v>
      </c>
      <c r="B86" s="5"/>
      <c r="C86" s="5" t="s">
        <v>70</v>
      </c>
      <c r="D86" s="5"/>
      <c r="E86" s="13">
        <f>E87</f>
        <v>576</v>
      </c>
      <c r="F86" s="13">
        <f>F87</f>
        <v>576</v>
      </c>
      <c r="G86" s="27">
        <f t="shared" si="2"/>
        <v>1</v>
      </c>
      <c r="H86" s="11">
        <v>576</v>
      </c>
      <c r="I86" s="11">
        <v>576</v>
      </c>
    </row>
    <row r="87" spans="1:9" outlineLevel="3">
      <c r="A87" s="10" t="s">
        <v>23</v>
      </c>
      <c r="B87" s="5" t="s">
        <v>24</v>
      </c>
      <c r="C87" s="5" t="s">
        <v>70</v>
      </c>
      <c r="D87" s="5"/>
      <c r="E87" s="13">
        <f>E88</f>
        <v>576</v>
      </c>
      <c r="F87" s="13">
        <f>F88</f>
        <v>576</v>
      </c>
      <c r="G87" s="27">
        <f t="shared" si="2"/>
        <v>1</v>
      </c>
      <c r="H87" s="11">
        <v>576</v>
      </c>
      <c r="I87" s="11">
        <v>576</v>
      </c>
    </row>
    <row r="88" spans="1:9" ht="63.75" outlineLevel="4">
      <c r="A88" s="10" t="s">
        <v>61</v>
      </c>
      <c r="B88" s="5" t="s">
        <v>24</v>
      </c>
      <c r="C88" s="5" t="s">
        <v>70</v>
      </c>
      <c r="D88" s="5" t="s">
        <v>62</v>
      </c>
      <c r="E88" s="22">
        <v>576</v>
      </c>
      <c r="F88" s="13">
        <v>576</v>
      </c>
      <c r="G88" s="27">
        <f t="shared" si="2"/>
        <v>1</v>
      </c>
      <c r="H88" s="11">
        <v>576</v>
      </c>
      <c r="I88" s="11">
        <v>576</v>
      </c>
    </row>
    <row r="89" spans="1:9" ht="51" outlineLevel="2">
      <c r="A89" s="10" t="s">
        <v>71</v>
      </c>
      <c r="B89" s="5"/>
      <c r="C89" s="5" t="s">
        <v>72</v>
      </c>
      <c r="D89" s="5"/>
      <c r="E89" s="13">
        <f>E90</f>
        <v>966.76</v>
      </c>
      <c r="F89" s="13">
        <f>F90</f>
        <v>966.76</v>
      </c>
      <c r="G89" s="27">
        <f t="shared" si="2"/>
        <v>1</v>
      </c>
      <c r="H89" s="11">
        <v>966.76</v>
      </c>
      <c r="I89" s="11">
        <v>966.76</v>
      </c>
    </row>
    <row r="90" spans="1:9" outlineLevel="3">
      <c r="A90" s="10" t="s">
        <v>23</v>
      </c>
      <c r="B90" s="5" t="s">
        <v>24</v>
      </c>
      <c r="C90" s="5" t="s">
        <v>72</v>
      </c>
      <c r="D90" s="5"/>
      <c r="E90" s="13">
        <f>E91</f>
        <v>966.76</v>
      </c>
      <c r="F90" s="13">
        <f>F91</f>
        <v>966.76</v>
      </c>
      <c r="G90" s="27">
        <f t="shared" si="2"/>
        <v>1</v>
      </c>
      <c r="H90" s="11">
        <v>966.76</v>
      </c>
      <c r="I90" s="11">
        <v>966.76</v>
      </c>
    </row>
    <row r="91" spans="1:9" outlineLevel="4">
      <c r="A91" s="10" t="s">
        <v>25</v>
      </c>
      <c r="B91" s="5" t="s">
        <v>24</v>
      </c>
      <c r="C91" s="5" t="s">
        <v>72</v>
      </c>
      <c r="D91" s="5" t="s">
        <v>26</v>
      </c>
      <c r="E91" s="22">
        <v>966.76</v>
      </c>
      <c r="F91" s="13">
        <v>966.76</v>
      </c>
      <c r="G91" s="27">
        <f t="shared" si="2"/>
        <v>1</v>
      </c>
      <c r="H91" s="11">
        <v>966.76</v>
      </c>
      <c r="I91" s="11">
        <v>966.76</v>
      </c>
    </row>
    <row r="92" spans="1:9" s="8" customFormat="1" ht="25.5">
      <c r="A92" s="4" t="s">
        <v>73</v>
      </c>
      <c r="B92" s="9"/>
      <c r="C92" s="9" t="s">
        <v>74</v>
      </c>
      <c r="D92" s="9"/>
      <c r="E92" s="14">
        <f>E93+E110+E114+E122+E133+E148+E157+E161+E166+E170</f>
        <v>24699.969999999998</v>
      </c>
      <c r="F92" s="14">
        <f>F93+F110+F114+F122+F133+F148+F157+F161+F166+F170</f>
        <v>23780.170000000002</v>
      </c>
      <c r="G92" s="28">
        <f t="shared" si="2"/>
        <v>0.96276108837379171</v>
      </c>
      <c r="H92" s="21">
        <v>24699.98</v>
      </c>
      <c r="I92" s="21">
        <v>23780.17</v>
      </c>
    </row>
    <row r="93" spans="1:9" ht="25.5" outlineLevel="1">
      <c r="A93" s="10" t="s">
        <v>75</v>
      </c>
      <c r="B93" s="5"/>
      <c r="C93" s="5" t="s">
        <v>76</v>
      </c>
      <c r="D93" s="5"/>
      <c r="E93" s="13">
        <f>E94+E97+E101+E104+E107</f>
        <v>1710.74</v>
      </c>
      <c r="F93" s="13">
        <f>F94+F97+F101+F104+F107</f>
        <v>1439.66</v>
      </c>
      <c r="G93" s="27">
        <f t="shared" si="2"/>
        <v>0.8415422565673335</v>
      </c>
      <c r="H93" s="11">
        <v>1710.74</v>
      </c>
      <c r="I93" s="11">
        <v>1439.66</v>
      </c>
    </row>
    <row r="94" spans="1:9" ht="51" outlineLevel="2">
      <c r="A94" s="10" t="s">
        <v>77</v>
      </c>
      <c r="B94" s="5"/>
      <c r="C94" s="5" t="s">
        <v>78</v>
      </c>
      <c r="D94" s="5"/>
      <c r="E94" s="13">
        <f>E95</f>
        <v>28.08</v>
      </c>
      <c r="F94" s="13">
        <f>F95</f>
        <v>5.14</v>
      </c>
      <c r="G94" s="27">
        <f t="shared" si="2"/>
        <v>0.18304843304843305</v>
      </c>
      <c r="H94" s="11">
        <v>28.08</v>
      </c>
      <c r="I94" s="11">
        <v>5.14</v>
      </c>
    </row>
    <row r="95" spans="1:9" outlineLevel="3">
      <c r="A95" s="10" t="s">
        <v>79</v>
      </c>
      <c r="B95" s="5" t="s">
        <v>80</v>
      </c>
      <c r="C95" s="5" t="s">
        <v>78</v>
      </c>
      <c r="D95" s="5"/>
      <c r="E95" s="13">
        <f>E96</f>
        <v>28.08</v>
      </c>
      <c r="F95" s="13">
        <f>F96</f>
        <v>5.14</v>
      </c>
      <c r="G95" s="27">
        <f t="shared" si="2"/>
        <v>0.18304843304843305</v>
      </c>
      <c r="H95" s="11">
        <v>28.08</v>
      </c>
      <c r="I95" s="11">
        <v>5.14</v>
      </c>
    </row>
    <row r="96" spans="1:9" ht="25.5" outlineLevel="4">
      <c r="A96" s="10" t="s">
        <v>81</v>
      </c>
      <c r="B96" s="5" t="s">
        <v>80</v>
      </c>
      <c r="C96" s="5" t="s">
        <v>78</v>
      </c>
      <c r="D96" s="5" t="s">
        <v>82</v>
      </c>
      <c r="E96" s="22">
        <v>28.08</v>
      </c>
      <c r="F96" s="13">
        <v>5.14</v>
      </c>
      <c r="G96" s="27">
        <f t="shared" si="2"/>
        <v>0.18304843304843305</v>
      </c>
      <c r="H96" s="11">
        <v>28.08</v>
      </c>
      <c r="I96" s="11">
        <v>5.14</v>
      </c>
    </row>
    <row r="97" spans="1:9" ht="25.5" outlineLevel="2">
      <c r="A97" s="10" t="s">
        <v>83</v>
      </c>
      <c r="B97" s="5"/>
      <c r="C97" s="5" t="s">
        <v>84</v>
      </c>
      <c r="D97" s="5"/>
      <c r="E97" s="13">
        <f>E98</f>
        <v>557.70000000000005</v>
      </c>
      <c r="F97" s="13">
        <f>F98</f>
        <v>414.69</v>
      </c>
      <c r="G97" s="27">
        <f t="shared" si="2"/>
        <v>0.743571812802582</v>
      </c>
      <c r="H97" s="11">
        <v>557.70000000000005</v>
      </c>
      <c r="I97" s="11">
        <v>414.69</v>
      </c>
    </row>
    <row r="98" spans="1:9" outlineLevel="3">
      <c r="A98" s="10" t="s">
        <v>79</v>
      </c>
      <c r="B98" s="5" t="s">
        <v>80</v>
      </c>
      <c r="C98" s="5" t="s">
        <v>84</v>
      </c>
      <c r="D98" s="5"/>
      <c r="E98" s="13">
        <f>E99+E100</f>
        <v>557.70000000000005</v>
      </c>
      <c r="F98" s="13">
        <f>F99+F100</f>
        <v>414.69</v>
      </c>
      <c r="G98" s="27">
        <f t="shared" si="2"/>
        <v>0.743571812802582</v>
      </c>
      <c r="H98" s="11">
        <v>557.70000000000005</v>
      </c>
      <c r="I98" s="11">
        <v>414.69</v>
      </c>
    </row>
    <row r="99" spans="1:9" ht="38.25" outlineLevel="4">
      <c r="A99" s="10" t="s">
        <v>15</v>
      </c>
      <c r="B99" s="5" t="s">
        <v>80</v>
      </c>
      <c r="C99" s="5" t="s">
        <v>84</v>
      </c>
      <c r="D99" s="5" t="s">
        <v>16</v>
      </c>
      <c r="E99" s="22">
        <v>377.7</v>
      </c>
      <c r="F99" s="13">
        <v>234.69</v>
      </c>
      <c r="G99" s="27">
        <f t="shared" si="2"/>
        <v>0.62136616362192221</v>
      </c>
      <c r="H99" s="11">
        <v>377.7</v>
      </c>
      <c r="I99" s="11">
        <v>234.69</v>
      </c>
    </row>
    <row r="100" spans="1:9" ht="63.75" outlineLevel="4">
      <c r="A100" s="10" t="s">
        <v>61</v>
      </c>
      <c r="B100" s="5" t="s">
        <v>80</v>
      </c>
      <c r="C100" s="5" t="s">
        <v>84</v>
      </c>
      <c r="D100" s="5" t="s">
        <v>62</v>
      </c>
      <c r="E100" s="22">
        <v>180</v>
      </c>
      <c r="F100" s="13">
        <v>180</v>
      </c>
      <c r="G100" s="27">
        <f t="shared" si="2"/>
        <v>1</v>
      </c>
      <c r="H100" s="11">
        <v>180</v>
      </c>
      <c r="I100" s="11">
        <v>180</v>
      </c>
    </row>
    <row r="101" spans="1:9" ht="38.25" outlineLevel="2">
      <c r="A101" s="10" t="s">
        <v>85</v>
      </c>
      <c r="B101" s="5"/>
      <c r="C101" s="5" t="s">
        <v>86</v>
      </c>
      <c r="D101" s="5"/>
      <c r="E101" s="13">
        <f>E102</f>
        <v>449.96</v>
      </c>
      <c r="F101" s="13">
        <f>F102</f>
        <v>449.96</v>
      </c>
      <c r="G101" s="27">
        <f t="shared" si="2"/>
        <v>1</v>
      </c>
      <c r="H101" s="11">
        <v>449.96</v>
      </c>
      <c r="I101" s="11">
        <v>449.96</v>
      </c>
    </row>
    <row r="102" spans="1:9" outlineLevel="3">
      <c r="A102" s="10" t="s">
        <v>87</v>
      </c>
      <c r="B102" s="5" t="s">
        <v>88</v>
      </c>
      <c r="C102" s="5" t="s">
        <v>86</v>
      </c>
      <c r="D102" s="5"/>
      <c r="E102" s="13">
        <f>E103</f>
        <v>449.96</v>
      </c>
      <c r="F102" s="13">
        <f>F103</f>
        <v>449.96</v>
      </c>
      <c r="G102" s="27">
        <f t="shared" si="2"/>
        <v>1</v>
      </c>
      <c r="H102" s="11">
        <v>449.96</v>
      </c>
      <c r="I102" s="11">
        <v>449.96</v>
      </c>
    </row>
    <row r="103" spans="1:9" ht="25.5" outlineLevel="4">
      <c r="A103" s="10" t="s">
        <v>89</v>
      </c>
      <c r="B103" s="5" t="s">
        <v>88</v>
      </c>
      <c r="C103" s="5" t="s">
        <v>86</v>
      </c>
      <c r="D103" s="5" t="s">
        <v>90</v>
      </c>
      <c r="E103" s="22">
        <v>449.96</v>
      </c>
      <c r="F103" s="13">
        <v>449.96</v>
      </c>
      <c r="G103" s="27">
        <f t="shared" si="2"/>
        <v>1</v>
      </c>
      <c r="H103" s="11">
        <v>449.96</v>
      </c>
      <c r="I103" s="11">
        <v>449.96</v>
      </c>
    </row>
    <row r="104" spans="1:9" ht="38.25" outlineLevel="2">
      <c r="A104" s="10" t="s">
        <v>91</v>
      </c>
      <c r="B104" s="5"/>
      <c r="C104" s="5" t="s">
        <v>92</v>
      </c>
      <c r="D104" s="5"/>
      <c r="E104" s="13">
        <f>E105</f>
        <v>600</v>
      </c>
      <c r="F104" s="13">
        <f>F105</f>
        <v>495.4</v>
      </c>
      <c r="G104" s="27">
        <f t="shared" si="2"/>
        <v>0.82566666666666666</v>
      </c>
      <c r="H104" s="11">
        <v>600</v>
      </c>
      <c r="I104" s="11">
        <v>495.4</v>
      </c>
    </row>
    <row r="105" spans="1:9" outlineLevel="3">
      <c r="A105" s="10" t="s">
        <v>79</v>
      </c>
      <c r="B105" s="5" t="s">
        <v>80</v>
      </c>
      <c r="C105" s="5" t="s">
        <v>92</v>
      </c>
      <c r="D105" s="5"/>
      <c r="E105" s="13">
        <f>E106</f>
        <v>600</v>
      </c>
      <c r="F105" s="13">
        <f>F106</f>
        <v>495.4</v>
      </c>
      <c r="G105" s="27">
        <f t="shared" si="2"/>
        <v>0.82566666666666666</v>
      </c>
      <c r="H105" s="11">
        <v>600</v>
      </c>
      <c r="I105" s="11">
        <v>495.4</v>
      </c>
    </row>
    <row r="106" spans="1:9" ht="25.5" outlineLevel="4">
      <c r="A106" s="10" t="s">
        <v>81</v>
      </c>
      <c r="B106" s="5" t="s">
        <v>80</v>
      </c>
      <c r="C106" s="5" t="s">
        <v>92</v>
      </c>
      <c r="D106" s="5" t="s">
        <v>82</v>
      </c>
      <c r="E106" s="22">
        <v>600</v>
      </c>
      <c r="F106" s="13">
        <v>495.4</v>
      </c>
      <c r="G106" s="27">
        <f t="shared" si="2"/>
        <v>0.82566666666666666</v>
      </c>
      <c r="H106" s="11">
        <v>600</v>
      </c>
      <c r="I106" s="11">
        <v>495.4</v>
      </c>
    </row>
    <row r="107" spans="1:9" ht="51" outlineLevel="2">
      <c r="A107" s="10" t="s">
        <v>93</v>
      </c>
      <c r="B107" s="5"/>
      <c r="C107" s="5" t="s">
        <v>94</v>
      </c>
      <c r="D107" s="5"/>
      <c r="E107" s="13">
        <f>E108</f>
        <v>75</v>
      </c>
      <c r="F107" s="13">
        <f>F108</f>
        <v>74.47</v>
      </c>
      <c r="G107" s="27">
        <f t="shared" si="2"/>
        <v>0.99293333333333333</v>
      </c>
      <c r="H107" s="11">
        <v>75</v>
      </c>
      <c r="I107" s="11">
        <v>74.47</v>
      </c>
    </row>
    <row r="108" spans="1:9" outlineLevel="3">
      <c r="A108" s="10" t="s">
        <v>79</v>
      </c>
      <c r="B108" s="5" t="s">
        <v>80</v>
      </c>
      <c r="C108" s="5" t="s">
        <v>94</v>
      </c>
      <c r="D108" s="5"/>
      <c r="E108" s="13">
        <f>E109</f>
        <v>75</v>
      </c>
      <c r="F108" s="13">
        <f>F109</f>
        <v>74.47</v>
      </c>
      <c r="G108" s="27">
        <f t="shared" si="2"/>
        <v>0.99293333333333333</v>
      </c>
      <c r="H108" s="11">
        <v>75</v>
      </c>
      <c r="I108" s="11">
        <v>74.47</v>
      </c>
    </row>
    <row r="109" spans="1:9" ht="25.5" outlineLevel="4">
      <c r="A109" s="10" t="s">
        <v>81</v>
      </c>
      <c r="B109" s="5" t="s">
        <v>80</v>
      </c>
      <c r="C109" s="5" t="s">
        <v>94</v>
      </c>
      <c r="D109" s="5" t="s">
        <v>82</v>
      </c>
      <c r="E109" s="22">
        <v>75</v>
      </c>
      <c r="F109" s="13">
        <v>74.47</v>
      </c>
      <c r="G109" s="27">
        <f t="shared" si="2"/>
        <v>0.99293333333333333</v>
      </c>
      <c r="H109" s="11">
        <v>75</v>
      </c>
      <c r="I109" s="11">
        <v>74.47</v>
      </c>
    </row>
    <row r="110" spans="1:9" ht="38.25" outlineLevel="1">
      <c r="A110" s="10" t="s">
        <v>95</v>
      </c>
      <c r="B110" s="5"/>
      <c r="C110" s="5" t="s">
        <v>96</v>
      </c>
      <c r="D110" s="5"/>
      <c r="E110" s="13">
        <f t="shared" ref="E110:F112" si="3">E111</f>
        <v>0.08</v>
      </c>
      <c r="F110" s="13">
        <f t="shared" si="3"/>
        <v>0</v>
      </c>
      <c r="G110" s="27">
        <f t="shared" si="2"/>
        <v>0</v>
      </c>
      <c r="H110" s="11">
        <v>0.08</v>
      </c>
      <c r="I110" s="11">
        <v>0</v>
      </c>
    </row>
    <row r="111" spans="1:9" ht="76.5" outlineLevel="2">
      <c r="A111" s="10" t="s">
        <v>97</v>
      </c>
      <c r="B111" s="5"/>
      <c r="C111" s="5" t="s">
        <v>98</v>
      </c>
      <c r="D111" s="5"/>
      <c r="E111" s="13">
        <f t="shared" si="3"/>
        <v>0.08</v>
      </c>
      <c r="F111" s="13">
        <f t="shared" si="3"/>
        <v>0</v>
      </c>
      <c r="G111" s="27">
        <f t="shared" si="2"/>
        <v>0</v>
      </c>
      <c r="H111" s="11">
        <v>0.08</v>
      </c>
      <c r="I111" s="11">
        <v>0</v>
      </c>
    </row>
    <row r="112" spans="1:9" outlineLevel="3">
      <c r="A112" s="10" t="s">
        <v>79</v>
      </c>
      <c r="B112" s="5" t="s">
        <v>80</v>
      </c>
      <c r="C112" s="5" t="s">
        <v>98</v>
      </c>
      <c r="D112" s="5"/>
      <c r="E112" s="13">
        <f t="shared" si="3"/>
        <v>0.08</v>
      </c>
      <c r="F112" s="13">
        <f t="shared" si="3"/>
        <v>0</v>
      </c>
      <c r="G112" s="27">
        <f t="shared" si="2"/>
        <v>0</v>
      </c>
      <c r="H112" s="11">
        <v>0.08</v>
      </c>
      <c r="I112" s="11">
        <v>0</v>
      </c>
    </row>
    <row r="113" spans="1:9" ht="38.25" outlineLevel="4">
      <c r="A113" s="10" t="s">
        <v>15</v>
      </c>
      <c r="B113" s="5" t="s">
        <v>80</v>
      </c>
      <c r="C113" s="5" t="s">
        <v>98</v>
      </c>
      <c r="D113" s="5" t="s">
        <v>16</v>
      </c>
      <c r="E113" s="22">
        <v>0.08</v>
      </c>
      <c r="F113" s="13">
        <v>0</v>
      </c>
      <c r="G113" s="27">
        <f t="shared" si="2"/>
        <v>0</v>
      </c>
      <c r="H113" s="11">
        <v>0.08</v>
      </c>
      <c r="I113" s="11">
        <v>0</v>
      </c>
    </row>
    <row r="114" spans="1:9" ht="25.5" outlineLevel="1">
      <c r="A114" s="10" t="s">
        <v>99</v>
      </c>
      <c r="B114" s="5"/>
      <c r="C114" s="5" t="s">
        <v>100</v>
      </c>
      <c r="D114" s="5"/>
      <c r="E114" s="13">
        <f>E115+E119</f>
        <v>1170.74</v>
      </c>
      <c r="F114" s="13">
        <f>F115+F119</f>
        <v>929.04000000000008</v>
      </c>
      <c r="G114" s="27">
        <f t="shared" si="2"/>
        <v>0.79354937902523193</v>
      </c>
      <c r="H114" s="11">
        <v>1170.74</v>
      </c>
      <c r="I114" s="11">
        <v>929.04</v>
      </c>
    </row>
    <row r="115" spans="1:9" ht="89.25" outlineLevel="2">
      <c r="A115" s="10" t="s">
        <v>101</v>
      </c>
      <c r="B115" s="5"/>
      <c r="C115" s="5" t="s">
        <v>102</v>
      </c>
      <c r="D115" s="5"/>
      <c r="E115" s="13">
        <f>E116</f>
        <v>670.74</v>
      </c>
      <c r="F115" s="13">
        <f>F116</f>
        <v>581.04000000000008</v>
      </c>
      <c r="G115" s="27">
        <f t="shared" si="2"/>
        <v>0.8662671079703016</v>
      </c>
      <c r="H115" s="11">
        <v>670.74</v>
      </c>
      <c r="I115" s="11">
        <v>581.04</v>
      </c>
    </row>
    <row r="116" spans="1:9" outlineLevel="3">
      <c r="A116" s="10" t="s">
        <v>103</v>
      </c>
      <c r="B116" s="5" t="s">
        <v>104</v>
      </c>
      <c r="C116" s="5" t="s">
        <v>102</v>
      </c>
      <c r="D116" s="5"/>
      <c r="E116" s="13">
        <f>E117+E118</f>
        <v>670.74</v>
      </c>
      <c r="F116" s="13">
        <f>F117+F118</f>
        <v>581.04000000000008</v>
      </c>
      <c r="G116" s="27">
        <f t="shared" si="2"/>
        <v>0.8662671079703016</v>
      </c>
      <c r="H116" s="11">
        <v>670.74</v>
      </c>
      <c r="I116" s="11">
        <v>581.04</v>
      </c>
    </row>
    <row r="117" spans="1:9" outlineLevel="4">
      <c r="A117" s="10" t="s">
        <v>33</v>
      </c>
      <c r="B117" s="5" t="s">
        <v>104</v>
      </c>
      <c r="C117" s="5" t="s">
        <v>102</v>
      </c>
      <c r="D117" s="5" t="s">
        <v>34</v>
      </c>
      <c r="E117" s="22">
        <v>70.13</v>
      </c>
      <c r="F117" s="13">
        <v>45.08</v>
      </c>
      <c r="G117" s="27">
        <f t="shared" si="2"/>
        <v>0.6428062170255241</v>
      </c>
      <c r="H117" s="11">
        <v>70.13</v>
      </c>
      <c r="I117" s="11">
        <v>45.08</v>
      </c>
    </row>
    <row r="118" spans="1:9" outlineLevel="4">
      <c r="A118" s="10" t="s">
        <v>25</v>
      </c>
      <c r="B118" s="5" t="s">
        <v>104</v>
      </c>
      <c r="C118" s="5" t="s">
        <v>102</v>
      </c>
      <c r="D118" s="5" t="s">
        <v>26</v>
      </c>
      <c r="E118" s="22">
        <v>600.61</v>
      </c>
      <c r="F118" s="13">
        <v>535.96</v>
      </c>
      <c r="G118" s="27">
        <f t="shared" si="2"/>
        <v>0.8923594345748489</v>
      </c>
      <c r="H118" s="11">
        <v>600.61</v>
      </c>
      <c r="I118" s="11">
        <v>535.96</v>
      </c>
    </row>
    <row r="119" spans="1:9" ht="25.5" outlineLevel="2">
      <c r="A119" s="10" t="s">
        <v>105</v>
      </c>
      <c r="B119" s="5"/>
      <c r="C119" s="5" t="s">
        <v>106</v>
      </c>
      <c r="D119" s="5"/>
      <c r="E119" s="13">
        <f>E120</f>
        <v>500</v>
      </c>
      <c r="F119" s="13">
        <f>F120</f>
        <v>348</v>
      </c>
      <c r="G119" s="27">
        <f t="shared" si="2"/>
        <v>0.69599999999999995</v>
      </c>
      <c r="H119" s="11">
        <v>500</v>
      </c>
      <c r="I119" s="11">
        <v>348</v>
      </c>
    </row>
    <row r="120" spans="1:9" outlineLevel="3">
      <c r="A120" s="10" t="s">
        <v>79</v>
      </c>
      <c r="B120" s="5" t="s">
        <v>80</v>
      </c>
      <c r="C120" s="5" t="s">
        <v>106</v>
      </c>
      <c r="D120" s="5"/>
      <c r="E120" s="13">
        <f>E121</f>
        <v>500</v>
      </c>
      <c r="F120" s="13">
        <f>F121</f>
        <v>348</v>
      </c>
      <c r="G120" s="27">
        <f t="shared" si="2"/>
        <v>0.69599999999999995</v>
      </c>
      <c r="H120" s="11">
        <v>500</v>
      </c>
      <c r="I120" s="11">
        <v>348</v>
      </c>
    </row>
    <row r="121" spans="1:9" ht="25.5" outlineLevel="4">
      <c r="A121" s="10" t="s">
        <v>81</v>
      </c>
      <c r="B121" s="5" t="s">
        <v>80</v>
      </c>
      <c r="C121" s="5" t="s">
        <v>106</v>
      </c>
      <c r="D121" s="5" t="s">
        <v>82</v>
      </c>
      <c r="E121" s="22">
        <v>500</v>
      </c>
      <c r="F121" s="13">
        <v>348</v>
      </c>
      <c r="G121" s="27">
        <f t="shared" si="2"/>
        <v>0.69599999999999995</v>
      </c>
      <c r="H121" s="11">
        <v>500</v>
      </c>
      <c r="I121" s="11">
        <v>348</v>
      </c>
    </row>
    <row r="122" spans="1:9" ht="51" outlineLevel="1">
      <c r="A122" s="10" t="s">
        <v>107</v>
      </c>
      <c r="B122" s="5"/>
      <c r="C122" s="5" t="s">
        <v>108</v>
      </c>
      <c r="D122" s="5"/>
      <c r="E122" s="13">
        <f>E123+E127+E130</f>
        <v>4396.8899999999994</v>
      </c>
      <c r="F122" s="13">
        <f>F123+F127+F130</f>
        <v>4395.6000000000004</v>
      </c>
      <c r="G122" s="27">
        <f t="shared" si="2"/>
        <v>0.9997066108090038</v>
      </c>
      <c r="H122" s="11">
        <v>4396.8900000000003</v>
      </c>
      <c r="I122" s="11">
        <v>4395.6000000000004</v>
      </c>
    </row>
    <row r="123" spans="1:9" ht="63.75" outlineLevel="2">
      <c r="A123" s="10" t="s">
        <v>109</v>
      </c>
      <c r="B123" s="5"/>
      <c r="C123" s="5" t="s">
        <v>110</v>
      </c>
      <c r="D123" s="5"/>
      <c r="E123" s="13">
        <f>E124</f>
        <v>111.98</v>
      </c>
      <c r="F123" s="13">
        <f>F124</f>
        <v>111.98</v>
      </c>
      <c r="G123" s="27">
        <f t="shared" si="2"/>
        <v>1</v>
      </c>
      <c r="H123" s="11">
        <v>111.98</v>
      </c>
      <c r="I123" s="11">
        <v>111.98</v>
      </c>
    </row>
    <row r="124" spans="1:9" ht="25.5" outlineLevel="3">
      <c r="A124" s="10" t="s">
        <v>111</v>
      </c>
      <c r="B124" s="5" t="s">
        <v>112</v>
      </c>
      <c r="C124" s="5" t="s">
        <v>110</v>
      </c>
      <c r="D124" s="5"/>
      <c r="E124" s="13">
        <f>E125+E126</f>
        <v>111.98</v>
      </c>
      <c r="F124" s="13">
        <f>F125+F126</f>
        <v>111.98</v>
      </c>
      <c r="G124" s="27">
        <f t="shared" si="2"/>
        <v>1</v>
      </c>
      <c r="H124" s="11">
        <v>111.98</v>
      </c>
      <c r="I124" s="11">
        <v>111.98</v>
      </c>
    </row>
    <row r="125" spans="1:9" ht="25.5" outlineLevel="4">
      <c r="A125" s="10" t="s">
        <v>113</v>
      </c>
      <c r="B125" s="5" t="s">
        <v>112</v>
      </c>
      <c r="C125" s="5" t="s">
        <v>110</v>
      </c>
      <c r="D125" s="5" t="s">
        <v>114</v>
      </c>
      <c r="E125" s="22">
        <v>104.68</v>
      </c>
      <c r="F125" s="13">
        <v>104.68</v>
      </c>
      <c r="G125" s="27">
        <f t="shared" si="2"/>
        <v>1</v>
      </c>
      <c r="H125" s="11">
        <v>104.68</v>
      </c>
      <c r="I125" s="11">
        <v>104.68</v>
      </c>
    </row>
    <row r="126" spans="1:9" ht="38.25" outlineLevel="4">
      <c r="A126" s="10" t="s">
        <v>15</v>
      </c>
      <c r="B126" s="5" t="s">
        <v>112</v>
      </c>
      <c r="C126" s="5" t="s">
        <v>110</v>
      </c>
      <c r="D126" s="5" t="s">
        <v>16</v>
      </c>
      <c r="E126" s="22">
        <v>7.3</v>
      </c>
      <c r="F126" s="13">
        <v>7.3</v>
      </c>
      <c r="G126" s="27">
        <f t="shared" si="2"/>
        <v>1</v>
      </c>
      <c r="H126" s="11">
        <v>7.3</v>
      </c>
      <c r="I126" s="11">
        <v>7.3</v>
      </c>
    </row>
    <row r="127" spans="1:9" ht="51" outlineLevel="2">
      <c r="A127" s="10" t="s">
        <v>115</v>
      </c>
      <c r="B127" s="5"/>
      <c r="C127" s="5" t="s">
        <v>116</v>
      </c>
      <c r="D127" s="5"/>
      <c r="E127" s="13">
        <f>E128</f>
        <v>3384.91</v>
      </c>
      <c r="F127" s="13">
        <f>F128</f>
        <v>3384.91</v>
      </c>
      <c r="G127" s="27">
        <f t="shared" si="2"/>
        <v>1</v>
      </c>
      <c r="H127" s="11">
        <v>3384.91</v>
      </c>
      <c r="I127" s="11">
        <v>3384.91</v>
      </c>
    </row>
    <row r="128" spans="1:9" outlineLevel="3">
      <c r="A128" s="10" t="s">
        <v>117</v>
      </c>
      <c r="B128" s="5" t="s">
        <v>118</v>
      </c>
      <c r="C128" s="5" t="s">
        <v>116</v>
      </c>
      <c r="D128" s="5"/>
      <c r="E128" s="13">
        <f>E129</f>
        <v>3384.91</v>
      </c>
      <c r="F128" s="13">
        <f>F129</f>
        <v>3384.91</v>
      </c>
      <c r="G128" s="27">
        <f t="shared" si="2"/>
        <v>1</v>
      </c>
      <c r="H128" s="11">
        <v>3384.91</v>
      </c>
      <c r="I128" s="11">
        <v>3384.91</v>
      </c>
    </row>
    <row r="129" spans="1:9" outlineLevel="4">
      <c r="A129" s="10" t="s">
        <v>33</v>
      </c>
      <c r="B129" s="5" t="s">
        <v>118</v>
      </c>
      <c r="C129" s="5" t="s">
        <v>116</v>
      </c>
      <c r="D129" s="5" t="s">
        <v>34</v>
      </c>
      <c r="E129" s="22">
        <v>3384.91</v>
      </c>
      <c r="F129" s="13">
        <v>3384.91</v>
      </c>
      <c r="G129" s="27">
        <f t="shared" si="2"/>
        <v>1</v>
      </c>
      <c r="H129" s="11">
        <v>3384.91</v>
      </c>
      <c r="I129" s="11">
        <v>3384.91</v>
      </c>
    </row>
    <row r="130" spans="1:9" ht="38.25" outlineLevel="2">
      <c r="A130" s="10" t="s">
        <v>119</v>
      </c>
      <c r="B130" s="5"/>
      <c r="C130" s="5" t="s">
        <v>120</v>
      </c>
      <c r="D130" s="5"/>
      <c r="E130" s="13">
        <f>E131</f>
        <v>900</v>
      </c>
      <c r="F130" s="13">
        <f>F131</f>
        <v>898.71</v>
      </c>
      <c r="G130" s="27">
        <f t="shared" si="2"/>
        <v>0.99856666666666671</v>
      </c>
      <c r="H130" s="11">
        <v>900</v>
      </c>
      <c r="I130" s="11">
        <v>898.71</v>
      </c>
    </row>
    <row r="131" spans="1:9" outlineLevel="3">
      <c r="A131" s="10" t="s">
        <v>79</v>
      </c>
      <c r="B131" s="5" t="s">
        <v>80</v>
      </c>
      <c r="C131" s="5" t="s">
        <v>120</v>
      </c>
      <c r="D131" s="5"/>
      <c r="E131" s="13">
        <f>E132</f>
        <v>900</v>
      </c>
      <c r="F131" s="13">
        <f>F132</f>
        <v>898.71</v>
      </c>
      <c r="G131" s="27">
        <f t="shared" si="2"/>
        <v>0.99856666666666671</v>
      </c>
      <c r="H131" s="11">
        <v>900</v>
      </c>
      <c r="I131" s="11">
        <v>898.71</v>
      </c>
    </row>
    <row r="132" spans="1:9" ht="38.25" outlineLevel="4">
      <c r="A132" s="10" t="s">
        <v>15</v>
      </c>
      <c r="B132" s="5" t="s">
        <v>80</v>
      </c>
      <c r="C132" s="5" t="s">
        <v>120</v>
      </c>
      <c r="D132" s="5" t="s">
        <v>16</v>
      </c>
      <c r="E132" s="22">
        <v>900</v>
      </c>
      <c r="F132" s="13">
        <v>898.71</v>
      </c>
      <c r="G132" s="27">
        <f t="shared" si="2"/>
        <v>0.99856666666666671</v>
      </c>
      <c r="H132" s="11">
        <v>900</v>
      </c>
      <c r="I132" s="11">
        <v>898.71</v>
      </c>
    </row>
    <row r="133" spans="1:9" ht="63.75" outlineLevel="1">
      <c r="A133" s="10" t="s">
        <v>121</v>
      </c>
      <c r="B133" s="5"/>
      <c r="C133" s="5" t="s">
        <v>122</v>
      </c>
      <c r="D133" s="5"/>
      <c r="E133" s="13">
        <f>E134+E140+E143</f>
        <v>2106.85</v>
      </c>
      <c r="F133" s="13">
        <f>F134+F140+F143</f>
        <v>2103.96</v>
      </c>
      <c r="G133" s="27">
        <f t="shared" si="2"/>
        <v>0.99862828393098713</v>
      </c>
      <c r="H133" s="11">
        <v>2106.86</v>
      </c>
      <c r="I133" s="11">
        <v>2103.96</v>
      </c>
    </row>
    <row r="134" spans="1:9" outlineLevel="2">
      <c r="A134" s="10" t="s">
        <v>123</v>
      </c>
      <c r="B134" s="5"/>
      <c r="C134" s="5" t="s">
        <v>124</v>
      </c>
      <c r="D134" s="5"/>
      <c r="E134" s="13">
        <f>E135</f>
        <v>1240</v>
      </c>
      <c r="F134" s="13">
        <f>F135</f>
        <v>1237.0999999999999</v>
      </c>
      <c r="G134" s="27">
        <f t="shared" si="2"/>
        <v>0.99766129032258055</v>
      </c>
      <c r="H134" s="11">
        <v>1240</v>
      </c>
      <c r="I134" s="11">
        <v>1237.0999999999999</v>
      </c>
    </row>
    <row r="135" spans="1:9" outlineLevel="3">
      <c r="A135" s="10" t="s">
        <v>125</v>
      </c>
      <c r="B135" s="5" t="s">
        <v>126</v>
      </c>
      <c r="C135" s="5" t="s">
        <v>124</v>
      </c>
      <c r="D135" s="5"/>
      <c r="E135" s="13">
        <f>E136+E137+E138+E139</f>
        <v>1240</v>
      </c>
      <c r="F135" s="13">
        <f>F136+F137+F138+F139</f>
        <v>1237.0999999999999</v>
      </c>
      <c r="G135" s="27">
        <f t="shared" si="2"/>
        <v>0.99766129032258055</v>
      </c>
      <c r="H135" s="11">
        <v>1240</v>
      </c>
      <c r="I135" s="11">
        <v>1237.0999999999999</v>
      </c>
    </row>
    <row r="136" spans="1:9" ht="38.25" outlineLevel="4">
      <c r="A136" s="10" t="s">
        <v>15</v>
      </c>
      <c r="B136" s="5" t="s">
        <v>126</v>
      </c>
      <c r="C136" s="5" t="s">
        <v>124</v>
      </c>
      <c r="D136" s="5" t="s">
        <v>16</v>
      </c>
      <c r="E136" s="22">
        <v>100.35</v>
      </c>
      <c r="F136" s="13">
        <v>100.35</v>
      </c>
      <c r="G136" s="27">
        <f t="shared" si="2"/>
        <v>1</v>
      </c>
      <c r="H136" s="11">
        <v>100.35</v>
      </c>
      <c r="I136" s="11">
        <v>100.35</v>
      </c>
    </row>
    <row r="137" spans="1:9" ht="25.5" outlineLevel="4">
      <c r="A137" s="10" t="s">
        <v>81</v>
      </c>
      <c r="B137" s="5" t="s">
        <v>126</v>
      </c>
      <c r="C137" s="5" t="s">
        <v>124</v>
      </c>
      <c r="D137" s="5" t="s">
        <v>82</v>
      </c>
      <c r="E137" s="22">
        <v>13.07</v>
      </c>
      <c r="F137" s="13">
        <v>13.07</v>
      </c>
      <c r="G137" s="27">
        <f t="shared" si="2"/>
        <v>1</v>
      </c>
      <c r="H137" s="11">
        <v>13.07</v>
      </c>
      <c r="I137" s="11">
        <v>13.07</v>
      </c>
    </row>
    <row r="138" spans="1:9" outlineLevel="4">
      <c r="A138" s="10" t="s">
        <v>33</v>
      </c>
      <c r="B138" s="5" t="s">
        <v>126</v>
      </c>
      <c r="C138" s="5" t="s">
        <v>124</v>
      </c>
      <c r="D138" s="5" t="s">
        <v>34</v>
      </c>
      <c r="E138" s="22">
        <v>308.25</v>
      </c>
      <c r="F138" s="13">
        <v>305.35000000000002</v>
      </c>
      <c r="G138" s="27">
        <f t="shared" si="2"/>
        <v>0.99059205190592059</v>
      </c>
      <c r="H138" s="11">
        <v>308.25</v>
      </c>
      <c r="I138" s="11">
        <v>305.35000000000002</v>
      </c>
    </row>
    <row r="139" spans="1:9" outlineLevel="4">
      <c r="A139" s="10" t="s">
        <v>25</v>
      </c>
      <c r="B139" s="5" t="s">
        <v>126</v>
      </c>
      <c r="C139" s="5" t="s">
        <v>124</v>
      </c>
      <c r="D139" s="5" t="s">
        <v>26</v>
      </c>
      <c r="E139" s="22">
        <v>818.33</v>
      </c>
      <c r="F139" s="13">
        <v>818.33</v>
      </c>
      <c r="G139" s="27">
        <f t="shared" ref="G139:G202" si="4">F139/E139</f>
        <v>1</v>
      </c>
      <c r="H139" s="11">
        <v>818.33</v>
      </c>
      <c r="I139" s="11">
        <v>818.33</v>
      </c>
    </row>
    <row r="140" spans="1:9" ht="25.5" outlineLevel="2">
      <c r="A140" s="10" t="s">
        <v>127</v>
      </c>
      <c r="B140" s="5"/>
      <c r="C140" s="5" t="s">
        <v>128</v>
      </c>
      <c r="D140" s="5"/>
      <c r="E140" s="13">
        <f>E141</f>
        <v>169.57</v>
      </c>
      <c r="F140" s="13">
        <f>F141</f>
        <v>169.58</v>
      </c>
      <c r="G140" s="27">
        <f t="shared" si="4"/>
        <v>1.0000589726956419</v>
      </c>
      <c r="H140" s="11">
        <v>169.58</v>
      </c>
      <c r="I140" s="11">
        <v>169.58</v>
      </c>
    </row>
    <row r="141" spans="1:9" outlineLevel="3">
      <c r="A141" s="10" t="s">
        <v>125</v>
      </c>
      <c r="B141" s="5" t="s">
        <v>126</v>
      </c>
      <c r="C141" s="5" t="s">
        <v>128</v>
      </c>
      <c r="D141" s="5"/>
      <c r="E141" s="13">
        <f>E142</f>
        <v>169.57</v>
      </c>
      <c r="F141" s="13">
        <f>F142</f>
        <v>169.58</v>
      </c>
      <c r="G141" s="27">
        <f t="shared" si="4"/>
        <v>1.0000589726956419</v>
      </c>
      <c r="H141" s="11">
        <v>169.58</v>
      </c>
      <c r="I141" s="11">
        <v>169.58</v>
      </c>
    </row>
    <row r="142" spans="1:9" ht="25.5" outlineLevel="4">
      <c r="A142" s="10" t="s">
        <v>81</v>
      </c>
      <c r="B142" s="5" t="s">
        <v>126</v>
      </c>
      <c r="C142" s="5" t="s">
        <v>128</v>
      </c>
      <c r="D142" s="5" t="s">
        <v>82</v>
      </c>
      <c r="E142" s="23">
        <v>169.57</v>
      </c>
      <c r="F142" s="13">
        <v>169.58</v>
      </c>
      <c r="G142" s="27">
        <f t="shared" si="4"/>
        <v>1.0000589726956419</v>
      </c>
      <c r="H142" s="11">
        <v>169.58</v>
      </c>
      <c r="I142" s="11">
        <v>169.58</v>
      </c>
    </row>
    <row r="143" spans="1:9" ht="51" outlineLevel="2">
      <c r="A143" s="10" t="s">
        <v>129</v>
      </c>
      <c r="B143" s="5"/>
      <c r="C143" s="5" t="s">
        <v>130</v>
      </c>
      <c r="D143" s="5"/>
      <c r="E143" s="13">
        <f>E144</f>
        <v>697.28</v>
      </c>
      <c r="F143" s="13">
        <f>F144</f>
        <v>697.28</v>
      </c>
      <c r="G143" s="27">
        <f t="shared" si="4"/>
        <v>1</v>
      </c>
      <c r="H143" s="11">
        <v>697.28</v>
      </c>
      <c r="I143" s="11">
        <v>697.28</v>
      </c>
    </row>
    <row r="144" spans="1:9" outlineLevel="3">
      <c r="A144" s="10" t="s">
        <v>125</v>
      </c>
      <c r="B144" s="5" t="s">
        <v>126</v>
      </c>
      <c r="C144" s="5" t="s">
        <v>130</v>
      </c>
      <c r="D144" s="5"/>
      <c r="E144" s="13">
        <f>E145+E146+E147</f>
        <v>697.28</v>
      </c>
      <c r="F144" s="13">
        <f>F145+F146+F147</f>
        <v>697.28</v>
      </c>
      <c r="G144" s="27">
        <f t="shared" si="4"/>
        <v>1</v>
      </c>
      <c r="H144" s="11">
        <v>697.28</v>
      </c>
      <c r="I144" s="11">
        <v>697.28</v>
      </c>
    </row>
    <row r="145" spans="1:9" ht="25.5" outlineLevel="4">
      <c r="A145" s="10" t="s">
        <v>81</v>
      </c>
      <c r="B145" s="5" t="s">
        <v>126</v>
      </c>
      <c r="C145" s="5" t="s">
        <v>130</v>
      </c>
      <c r="D145" s="5" t="s">
        <v>82</v>
      </c>
      <c r="E145" s="22">
        <v>71.400000000000006</v>
      </c>
      <c r="F145" s="13">
        <v>71.400000000000006</v>
      </c>
      <c r="G145" s="27">
        <f t="shared" si="4"/>
        <v>1</v>
      </c>
      <c r="H145" s="11">
        <v>71.400000000000006</v>
      </c>
      <c r="I145" s="11">
        <v>71.400000000000006</v>
      </c>
    </row>
    <row r="146" spans="1:9" outlineLevel="4">
      <c r="A146" s="10" t="s">
        <v>33</v>
      </c>
      <c r="B146" s="5" t="s">
        <v>126</v>
      </c>
      <c r="C146" s="5" t="s">
        <v>130</v>
      </c>
      <c r="D146" s="5" t="s">
        <v>34</v>
      </c>
      <c r="E146" s="22">
        <v>167.4</v>
      </c>
      <c r="F146" s="13">
        <v>167.4</v>
      </c>
      <c r="G146" s="27">
        <f t="shared" si="4"/>
        <v>1</v>
      </c>
      <c r="H146" s="11">
        <v>167.4</v>
      </c>
      <c r="I146" s="11">
        <v>167.4</v>
      </c>
    </row>
    <row r="147" spans="1:9" outlineLevel="4">
      <c r="A147" s="10" t="s">
        <v>25</v>
      </c>
      <c r="B147" s="5" t="s">
        <v>126</v>
      </c>
      <c r="C147" s="5" t="s">
        <v>130</v>
      </c>
      <c r="D147" s="5" t="s">
        <v>26</v>
      </c>
      <c r="E147" s="22">
        <v>458.48</v>
      </c>
      <c r="F147" s="13">
        <v>458.48</v>
      </c>
      <c r="G147" s="27">
        <f t="shared" si="4"/>
        <v>1</v>
      </c>
      <c r="H147" s="11">
        <v>458.48</v>
      </c>
      <c r="I147" s="11">
        <v>458.48</v>
      </c>
    </row>
    <row r="148" spans="1:9" ht="38.25" outlineLevel="1">
      <c r="A148" s="10" t="s">
        <v>131</v>
      </c>
      <c r="B148" s="5"/>
      <c r="C148" s="5" t="s">
        <v>132</v>
      </c>
      <c r="D148" s="5"/>
      <c r="E148" s="13">
        <f>E149+E153</f>
        <v>4445.99</v>
      </c>
      <c r="F148" s="13">
        <f>F149+F153</f>
        <v>4424.16</v>
      </c>
      <c r="G148" s="27">
        <f t="shared" si="4"/>
        <v>0.99508995746729079</v>
      </c>
      <c r="H148" s="11">
        <v>4445.99</v>
      </c>
      <c r="I148" s="11">
        <v>4424.16</v>
      </c>
    </row>
    <row r="149" spans="1:9" ht="51" outlineLevel="2">
      <c r="A149" s="10" t="s">
        <v>133</v>
      </c>
      <c r="B149" s="5"/>
      <c r="C149" s="5" t="s">
        <v>134</v>
      </c>
      <c r="D149" s="5"/>
      <c r="E149" s="13">
        <f>E150</f>
        <v>1023.9300000000001</v>
      </c>
      <c r="F149" s="13">
        <f>F150</f>
        <v>1023.9300000000001</v>
      </c>
      <c r="G149" s="27">
        <f t="shared" si="4"/>
        <v>1</v>
      </c>
      <c r="H149" s="11">
        <v>1023.93</v>
      </c>
      <c r="I149" s="11">
        <v>1023.93</v>
      </c>
    </row>
    <row r="150" spans="1:9" ht="25.5" outlineLevel="3">
      <c r="A150" s="10" t="s">
        <v>111</v>
      </c>
      <c r="B150" s="5" t="s">
        <v>112</v>
      </c>
      <c r="C150" s="5" t="s">
        <v>134</v>
      </c>
      <c r="D150" s="5"/>
      <c r="E150" s="13">
        <f>E151+E152</f>
        <v>1023.9300000000001</v>
      </c>
      <c r="F150" s="13">
        <f>F151+F152</f>
        <v>1023.9300000000001</v>
      </c>
      <c r="G150" s="27">
        <f t="shared" si="4"/>
        <v>1</v>
      </c>
      <c r="H150" s="11">
        <v>1023.93</v>
      </c>
      <c r="I150" s="11">
        <v>1023.93</v>
      </c>
    </row>
    <row r="151" spans="1:9" ht="25.5" outlineLevel="4">
      <c r="A151" s="10" t="s">
        <v>113</v>
      </c>
      <c r="B151" s="5" t="s">
        <v>112</v>
      </c>
      <c r="C151" s="5" t="s">
        <v>134</v>
      </c>
      <c r="D151" s="5" t="s">
        <v>114</v>
      </c>
      <c r="E151" s="22">
        <v>1009.83</v>
      </c>
      <c r="F151" s="13">
        <v>1009.83</v>
      </c>
      <c r="G151" s="27">
        <f t="shared" si="4"/>
        <v>1</v>
      </c>
      <c r="H151" s="11">
        <v>1009.83</v>
      </c>
      <c r="I151" s="11">
        <v>1009.83</v>
      </c>
    </row>
    <row r="152" spans="1:9" ht="38.25" outlineLevel="4">
      <c r="A152" s="10" t="s">
        <v>15</v>
      </c>
      <c r="B152" s="5" t="s">
        <v>112</v>
      </c>
      <c r="C152" s="5" t="s">
        <v>134</v>
      </c>
      <c r="D152" s="5" t="s">
        <v>16</v>
      </c>
      <c r="E152" s="22">
        <v>14.1</v>
      </c>
      <c r="F152" s="13">
        <v>14.1</v>
      </c>
      <c r="G152" s="27">
        <f t="shared" si="4"/>
        <v>1</v>
      </c>
      <c r="H152" s="11">
        <v>14.1</v>
      </c>
      <c r="I152" s="11">
        <v>14.1</v>
      </c>
    </row>
    <row r="153" spans="1:9" ht="38.25" outlineLevel="2">
      <c r="A153" s="10" t="s">
        <v>135</v>
      </c>
      <c r="B153" s="5"/>
      <c r="C153" s="5" t="s">
        <v>136</v>
      </c>
      <c r="D153" s="5"/>
      <c r="E153" s="13">
        <f>E154</f>
        <v>3422.06</v>
      </c>
      <c r="F153" s="13">
        <f>F154</f>
        <v>3400.23</v>
      </c>
      <c r="G153" s="27">
        <f t="shared" si="4"/>
        <v>0.9936208015055259</v>
      </c>
      <c r="H153" s="11">
        <v>3422.06</v>
      </c>
      <c r="I153" s="11">
        <v>3400.23</v>
      </c>
    </row>
    <row r="154" spans="1:9" ht="25.5" outlineLevel="3">
      <c r="A154" s="10" t="s">
        <v>111</v>
      </c>
      <c r="B154" s="5" t="s">
        <v>112</v>
      </c>
      <c r="C154" s="5" t="s">
        <v>136</v>
      </c>
      <c r="D154" s="5"/>
      <c r="E154" s="13">
        <f>E155+E156</f>
        <v>3422.06</v>
      </c>
      <c r="F154" s="13">
        <f>F155+F156</f>
        <v>3400.23</v>
      </c>
      <c r="G154" s="27">
        <f t="shared" si="4"/>
        <v>0.9936208015055259</v>
      </c>
      <c r="H154" s="11">
        <v>3422.06</v>
      </c>
      <c r="I154" s="11">
        <v>3400.23</v>
      </c>
    </row>
    <row r="155" spans="1:9" ht="25.5" outlineLevel="4">
      <c r="A155" s="10" t="s">
        <v>113</v>
      </c>
      <c r="B155" s="5" t="s">
        <v>112</v>
      </c>
      <c r="C155" s="5" t="s">
        <v>136</v>
      </c>
      <c r="D155" s="5" t="s">
        <v>114</v>
      </c>
      <c r="E155" s="22">
        <v>3157.47</v>
      </c>
      <c r="F155" s="13">
        <v>3144.9</v>
      </c>
      <c r="G155" s="27">
        <f t="shared" si="4"/>
        <v>0.99601896455073213</v>
      </c>
      <c r="H155" s="11">
        <v>3157.47</v>
      </c>
      <c r="I155" s="11">
        <v>3144.9</v>
      </c>
    </row>
    <row r="156" spans="1:9" ht="38.25" outlineLevel="4">
      <c r="A156" s="10" t="s">
        <v>15</v>
      </c>
      <c r="B156" s="5" t="s">
        <v>112</v>
      </c>
      <c r="C156" s="5" t="s">
        <v>136</v>
      </c>
      <c r="D156" s="5" t="s">
        <v>16</v>
      </c>
      <c r="E156" s="22">
        <v>264.58999999999997</v>
      </c>
      <c r="F156" s="13">
        <v>255.33</v>
      </c>
      <c r="G156" s="27">
        <f t="shared" si="4"/>
        <v>0.96500245663101414</v>
      </c>
      <c r="H156" s="11">
        <v>264.58999999999997</v>
      </c>
      <c r="I156" s="11">
        <v>255.33</v>
      </c>
    </row>
    <row r="157" spans="1:9" ht="38.25" outlineLevel="1">
      <c r="A157" s="10" t="s">
        <v>137</v>
      </c>
      <c r="B157" s="5"/>
      <c r="C157" s="5" t="s">
        <v>138</v>
      </c>
      <c r="D157" s="5"/>
      <c r="E157" s="13">
        <f t="shared" ref="E157:F159" si="5">E158</f>
        <v>664.65</v>
      </c>
      <c r="F157" s="13">
        <f t="shared" si="5"/>
        <v>664.65</v>
      </c>
      <c r="G157" s="27">
        <f t="shared" si="4"/>
        <v>1</v>
      </c>
      <c r="H157" s="11">
        <v>664.65</v>
      </c>
      <c r="I157" s="11">
        <v>664.65</v>
      </c>
    </row>
    <row r="158" spans="1:9" ht="51" outlineLevel="2">
      <c r="A158" s="10" t="s">
        <v>139</v>
      </c>
      <c r="B158" s="5"/>
      <c r="C158" s="5" t="s">
        <v>140</v>
      </c>
      <c r="D158" s="5"/>
      <c r="E158" s="13">
        <f t="shared" si="5"/>
        <v>664.65</v>
      </c>
      <c r="F158" s="13">
        <f t="shared" si="5"/>
        <v>664.65</v>
      </c>
      <c r="G158" s="27">
        <f t="shared" si="4"/>
        <v>1</v>
      </c>
      <c r="H158" s="11">
        <v>664.65</v>
      </c>
      <c r="I158" s="11">
        <v>664.65</v>
      </c>
    </row>
    <row r="159" spans="1:9" outlineLevel="3">
      <c r="A159" s="10" t="s">
        <v>125</v>
      </c>
      <c r="B159" s="5" t="s">
        <v>126</v>
      </c>
      <c r="C159" s="5" t="s">
        <v>140</v>
      </c>
      <c r="D159" s="5"/>
      <c r="E159" s="13">
        <f t="shared" si="5"/>
        <v>664.65</v>
      </c>
      <c r="F159" s="13">
        <f t="shared" si="5"/>
        <v>664.65</v>
      </c>
      <c r="G159" s="27">
        <f t="shared" si="4"/>
        <v>1</v>
      </c>
      <c r="H159" s="11">
        <v>664.65</v>
      </c>
      <c r="I159" s="11">
        <v>664.65</v>
      </c>
    </row>
    <row r="160" spans="1:9" ht="25.5" outlineLevel="4">
      <c r="A160" s="10" t="s">
        <v>81</v>
      </c>
      <c r="B160" s="5" t="s">
        <v>126</v>
      </c>
      <c r="C160" s="5" t="s">
        <v>140</v>
      </c>
      <c r="D160" s="5" t="s">
        <v>82</v>
      </c>
      <c r="E160" s="22">
        <v>664.65</v>
      </c>
      <c r="F160" s="13">
        <v>664.65</v>
      </c>
      <c r="G160" s="27">
        <f t="shared" si="4"/>
        <v>1</v>
      </c>
      <c r="H160" s="11">
        <v>664.65</v>
      </c>
      <c r="I160" s="11">
        <v>664.65</v>
      </c>
    </row>
    <row r="161" spans="1:9" ht="51" outlineLevel="1">
      <c r="A161" s="10" t="s">
        <v>141</v>
      </c>
      <c r="B161" s="5"/>
      <c r="C161" s="5" t="s">
        <v>142</v>
      </c>
      <c r="D161" s="5"/>
      <c r="E161" s="13">
        <f>E162</f>
        <v>468.64</v>
      </c>
      <c r="F161" s="13">
        <f>F162</f>
        <v>468.40999999999997</v>
      </c>
      <c r="G161" s="27">
        <f t="shared" si="4"/>
        <v>0.9995092181631956</v>
      </c>
      <c r="H161" s="11">
        <v>468.64</v>
      </c>
      <c r="I161" s="11">
        <v>468.41</v>
      </c>
    </row>
    <row r="162" spans="1:9" ht="38.25" outlineLevel="2">
      <c r="A162" s="10" t="s">
        <v>143</v>
      </c>
      <c r="B162" s="5"/>
      <c r="C162" s="5" t="s">
        <v>144</v>
      </c>
      <c r="D162" s="5"/>
      <c r="E162" s="13">
        <f>E163</f>
        <v>468.64</v>
      </c>
      <c r="F162" s="13">
        <f>F163</f>
        <v>468.40999999999997</v>
      </c>
      <c r="G162" s="27">
        <f t="shared" si="4"/>
        <v>0.9995092181631956</v>
      </c>
      <c r="H162" s="11">
        <v>468.64</v>
      </c>
      <c r="I162" s="11">
        <v>468.41</v>
      </c>
    </row>
    <row r="163" spans="1:9" outlineLevel="3">
      <c r="A163" s="10" t="s">
        <v>79</v>
      </c>
      <c r="B163" s="5" t="s">
        <v>80</v>
      </c>
      <c r="C163" s="5" t="s">
        <v>144</v>
      </c>
      <c r="D163" s="5"/>
      <c r="E163" s="13">
        <f>E164+E165</f>
        <v>468.64</v>
      </c>
      <c r="F163" s="13">
        <f>F164+F165</f>
        <v>468.40999999999997</v>
      </c>
      <c r="G163" s="27">
        <f t="shared" si="4"/>
        <v>0.9995092181631956</v>
      </c>
      <c r="H163" s="11">
        <v>468.64</v>
      </c>
      <c r="I163" s="11">
        <v>468.41</v>
      </c>
    </row>
    <row r="164" spans="1:9" outlineLevel="4">
      <c r="A164" s="10" t="s">
        <v>33</v>
      </c>
      <c r="B164" s="5" t="s">
        <v>80</v>
      </c>
      <c r="C164" s="5" t="s">
        <v>144</v>
      </c>
      <c r="D164" s="5" t="s">
        <v>34</v>
      </c>
      <c r="E164" s="22">
        <v>262.23</v>
      </c>
      <c r="F164" s="13">
        <v>262</v>
      </c>
      <c r="G164" s="27">
        <f t="shared" si="4"/>
        <v>0.99912290737139142</v>
      </c>
      <c r="H164" s="11">
        <v>262.23</v>
      </c>
      <c r="I164" s="11">
        <v>262</v>
      </c>
    </row>
    <row r="165" spans="1:9" outlineLevel="4">
      <c r="A165" s="10" t="s">
        <v>25</v>
      </c>
      <c r="B165" s="5" t="s">
        <v>80</v>
      </c>
      <c r="C165" s="5" t="s">
        <v>144</v>
      </c>
      <c r="D165" s="5" t="s">
        <v>26</v>
      </c>
      <c r="E165" s="22">
        <v>206.41</v>
      </c>
      <c r="F165" s="13">
        <v>206.41</v>
      </c>
      <c r="G165" s="27">
        <f t="shared" si="4"/>
        <v>1</v>
      </c>
      <c r="H165" s="11">
        <v>206.41</v>
      </c>
      <c r="I165" s="11">
        <v>206.41</v>
      </c>
    </row>
    <row r="166" spans="1:9" ht="51" outlineLevel="1">
      <c r="A166" s="10" t="s">
        <v>145</v>
      </c>
      <c r="B166" s="5"/>
      <c r="C166" s="5" t="s">
        <v>146</v>
      </c>
      <c r="D166" s="5"/>
      <c r="E166" s="13">
        <f t="shared" ref="E166:F168" si="6">E167</f>
        <v>728.22</v>
      </c>
      <c r="F166" s="13">
        <f t="shared" si="6"/>
        <v>723.08</v>
      </c>
      <c r="G166" s="27">
        <f t="shared" si="4"/>
        <v>0.99294169344428884</v>
      </c>
      <c r="H166" s="11">
        <v>728.22</v>
      </c>
      <c r="I166" s="11">
        <v>723.08</v>
      </c>
    </row>
    <row r="167" spans="1:9" outlineLevel="2">
      <c r="A167" s="10" t="s">
        <v>147</v>
      </c>
      <c r="B167" s="5"/>
      <c r="C167" s="5" t="s">
        <v>148</v>
      </c>
      <c r="D167" s="5"/>
      <c r="E167" s="13">
        <f t="shared" si="6"/>
        <v>728.22</v>
      </c>
      <c r="F167" s="13">
        <f t="shared" si="6"/>
        <v>723.08</v>
      </c>
      <c r="G167" s="27">
        <f t="shared" si="4"/>
        <v>0.99294169344428884</v>
      </c>
      <c r="H167" s="11">
        <v>728.22</v>
      </c>
      <c r="I167" s="11">
        <v>723.08</v>
      </c>
    </row>
    <row r="168" spans="1:9" ht="25.5" outlineLevel="3">
      <c r="A168" s="10" t="s">
        <v>111</v>
      </c>
      <c r="B168" s="5" t="s">
        <v>112</v>
      </c>
      <c r="C168" s="5" t="s">
        <v>148</v>
      </c>
      <c r="D168" s="5"/>
      <c r="E168" s="13">
        <f t="shared" si="6"/>
        <v>728.22</v>
      </c>
      <c r="F168" s="13">
        <f t="shared" si="6"/>
        <v>723.08</v>
      </c>
      <c r="G168" s="27">
        <f t="shared" si="4"/>
        <v>0.99294169344428884</v>
      </c>
      <c r="H168" s="11">
        <v>728.22</v>
      </c>
      <c r="I168" s="11">
        <v>723.08</v>
      </c>
    </row>
    <row r="169" spans="1:9" outlineLevel="4">
      <c r="A169" s="10" t="s">
        <v>33</v>
      </c>
      <c r="B169" s="5" t="s">
        <v>112</v>
      </c>
      <c r="C169" s="5" t="s">
        <v>148</v>
      </c>
      <c r="D169" s="5" t="s">
        <v>34</v>
      </c>
      <c r="E169" s="22">
        <v>728.22</v>
      </c>
      <c r="F169" s="13">
        <v>723.08</v>
      </c>
      <c r="G169" s="27">
        <f t="shared" si="4"/>
        <v>0.99294169344428884</v>
      </c>
      <c r="H169" s="11">
        <v>728.22</v>
      </c>
      <c r="I169" s="11">
        <v>723.08</v>
      </c>
    </row>
    <row r="170" spans="1:9" ht="38.25" outlineLevel="1">
      <c r="A170" s="10" t="s">
        <v>149</v>
      </c>
      <c r="B170" s="5"/>
      <c r="C170" s="5" t="s">
        <v>150</v>
      </c>
      <c r="D170" s="5"/>
      <c r="E170" s="13">
        <f>E171+E174+E178</f>
        <v>9007.17</v>
      </c>
      <c r="F170" s="13">
        <f>F171+F174+F178</f>
        <v>8631.61</v>
      </c>
      <c r="G170" s="27">
        <f t="shared" si="4"/>
        <v>0.95830432866260995</v>
      </c>
      <c r="H170" s="11">
        <v>9007.17</v>
      </c>
      <c r="I170" s="11">
        <v>8631.61</v>
      </c>
    </row>
    <row r="171" spans="1:9" ht="89.25" outlineLevel="2">
      <c r="A171" s="10" t="s">
        <v>151</v>
      </c>
      <c r="B171" s="5"/>
      <c r="C171" s="5" t="s">
        <v>152</v>
      </c>
      <c r="D171" s="5"/>
      <c r="E171" s="13">
        <f>E172</f>
        <v>6855.4</v>
      </c>
      <c r="F171" s="13">
        <f>F172</f>
        <v>6529.01</v>
      </c>
      <c r="G171" s="27">
        <f t="shared" si="4"/>
        <v>0.9523893572949792</v>
      </c>
      <c r="H171" s="11">
        <v>6855.4</v>
      </c>
      <c r="I171" s="11">
        <v>6529.01</v>
      </c>
    </row>
    <row r="172" spans="1:9" outlineLevel="3">
      <c r="A172" s="10" t="s">
        <v>103</v>
      </c>
      <c r="B172" s="5" t="s">
        <v>104</v>
      </c>
      <c r="C172" s="5" t="s">
        <v>152</v>
      </c>
      <c r="D172" s="5"/>
      <c r="E172" s="13">
        <f>E173</f>
        <v>6855.4</v>
      </c>
      <c r="F172" s="13">
        <f>F173</f>
        <v>6529.01</v>
      </c>
      <c r="G172" s="27">
        <f t="shared" si="4"/>
        <v>0.9523893572949792</v>
      </c>
      <c r="H172" s="11">
        <v>6855.4</v>
      </c>
      <c r="I172" s="11">
        <v>6529.01</v>
      </c>
    </row>
    <row r="173" spans="1:9" ht="25.5" outlineLevel="4">
      <c r="A173" s="10" t="s">
        <v>81</v>
      </c>
      <c r="B173" s="5" t="s">
        <v>104</v>
      </c>
      <c r="C173" s="5" t="s">
        <v>152</v>
      </c>
      <c r="D173" s="5" t="s">
        <v>82</v>
      </c>
      <c r="E173" s="22">
        <v>6855.4</v>
      </c>
      <c r="F173" s="13">
        <v>6529.01</v>
      </c>
      <c r="G173" s="27">
        <f t="shared" si="4"/>
        <v>0.9523893572949792</v>
      </c>
      <c r="H173" s="11">
        <v>6855.4</v>
      </c>
      <c r="I173" s="11">
        <v>6529.01</v>
      </c>
    </row>
    <row r="174" spans="1:9" ht="51" outlineLevel="2">
      <c r="A174" s="10" t="s">
        <v>153</v>
      </c>
      <c r="B174" s="5"/>
      <c r="C174" s="5" t="s">
        <v>154</v>
      </c>
      <c r="D174" s="5"/>
      <c r="E174" s="13">
        <f>E175</f>
        <v>951.34</v>
      </c>
      <c r="F174" s="13">
        <f>F175</f>
        <v>951.34</v>
      </c>
      <c r="G174" s="27">
        <f t="shared" si="4"/>
        <v>1</v>
      </c>
      <c r="H174" s="11">
        <v>951.34</v>
      </c>
      <c r="I174" s="11">
        <v>951.34</v>
      </c>
    </row>
    <row r="175" spans="1:9" ht="25.5" outlineLevel="3">
      <c r="A175" s="10" t="s">
        <v>111</v>
      </c>
      <c r="B175" s="5" t="s">
        <v>112</v>
      </c>
      <c r="C175" s="5" t="s">
        <v>154</v>
      </c>
      <c r="D175" s="5"/>
      <c r="E175" s="13">
        <f>E176+E177</f>
        <v>951.34</v>
      </c>
      <c r="F175" s="13">
        <f>F176+F177</f>
        <v>951.34</v>
      </c>
      <c r="G175" s="27">
        <f t="shared" si="4"/>
        <v>1</v>
      </c>
      <c r="H175" s="11">
        <v>951.34</v>
      </c>
      <c r="I175" s="11">
        <v>951.34</v>
      </c>
    </row>
    <row r="176" spans="1:9" ht="25.5" outlineLevel="4">
      <c r="A176" s="10" t="s">
        <v>113</v>
      </c>
      <c r="B176" s="5" t="s">
        <v>112</v>
      </c>
      <c r="C176" s="5" t="s">
        <v>154</v>
      </c>
      <c r="D176" s="5" t="s">
        <v>114</v>
      </c>
      <c r="E176" s="22">
        <v>911.64</v>
      </c>
      <c r="F176" s="13">
        <v>911.64</v>
      </c>
      <c r="G176" s="27">
        <f t="shared" si="4"/>
        <v>1</v>
      </c>
      <c r="H176" s="11">
        <v>911.64</v>
      </c>
      <c r="I176" s="11">
        <v>911.64</v>
      </c>
    </row>
    <row r="177" spans="1:9" ht="38.25" outlineLevel="4">
      <c r="A177" s="10" t="s">
        <v>15</v>
      </c>
      <c r="B177" s="5" t="s">
        <v>112</v>
      </c>
      <c r="C177" s="5" t="s">
        <v>154</v>
      </c>
      <c r="D177" s="5" t="s">
        <v>16</v>
      </c>
      <c r="E177" s="22">
        <v>39.700000000000003</v>
      </c>
      <c r="F177" s="13">
        <v>39.700000000000003</v>
      </c>
      <c r="G177" s="27">
        <f t="shared" si="4"/>
        <v>1</v>
      </c>
      <c r="H177" s="11">
        <v>39.700000000000003</v>
      </c>
      <c r="I177" s="11">
        <v>39.700000000000003</v>
      </c>
    </row>
    <row r="178" spans="1:9" ht="25.5" outlineLevel="2">
      <c r="A178" s="10" t="s">
        <v>155</v>
      </c>
      <c r="B178" s="5"/>
      <c r="C178" s="5" t="s">
        <v>156</v>
      </c>
      <c r="D178" s="5"/>
      <c r="E178" s="13">
        <f>E179</f>
        <v>1200.43</v>
      </c>
      <c r="F178" s="13">
        <f>F179</f>
        <v>1151.26</v>
      </c>
      <c r="G178" s="27">
        <f t="shared" si="4"/>
        <v>0.95903967744891405</v>
      </c>
      <c r="H178" s="11">
        <v>1200.43</v>
      </c>
      <c r="I178" s="11">
        <v>1151.26</v>
      </c>
    </row>
    <row r="179" spans="1:9" outlineLevel="3">
      <c r="A179" s="10" t="s">
        <v>103</v>
      </c>
      <c r="B179" s="5" t="s">
        <v>104</v>
      </c>
      <c r="C179" s="5" t="s">
        <v>156</v>
      </c>
      <c r="D179" s="5"/>
      <c r="E179" s="13">
        <f>E180</f>
        <v>1200.43</v>
      </c>
      <c r="F179" s="13">
        <f>F180</f>
        <v>1151.26</v>
      </c>
      <c r="G179" s="27">
        <f t="shared" si="4"/>
        <v>0.95903967744891405</v>
      </c>
      <c r="H179" s="11">
        <v>1200.43</v>
      </c>
      <c r="I179" s="11">
        <v>1151.26</v>
      </c>
    </row>
    <row r="180" spans="1:9" ht="38.25" outlineLevel="4">
      <c r="A180" s="10" t="s">
        <v>15</v>
      </c>
      <c r="B180" s="5" t="s">
        <v>104</v>
      </c>
      <c r="C180" s="5" t="s">
        <v>156</v>
      </c>
      <c r="D180" s="5" t="s">
        <v>16</v>
      </c>
      <c r="E180" s="22">
        <v>1200.43</v>
      </c>
      <c r="F180" s="13">
        <v>1151.26</v>
      </c>
      <c r="G180" s="27">
        <f t="shared" si="4"/>
        <v>0.95903967744891405</v>
      </c>
      <c r="H180" s="11">
        <v>1200.43</v>
      </c>
      <c r="I180" s="11">
        <v>1151.26</v>
      </c>
    </row>
    <row r="181" spans="1:9" s="8" customFormat="1" ht="38.25">
      <c r="A181" s="4" t="s">
        <v>157</v>
      </c>
      <c r="B181" s="9"/>
      <c r="C181" s="9" t="s">
        <v>158</v>
      </c>
      <c r="D181" s="9"/>
      <c r="E181" s="14">
        <f>E182+E187+E197+E204+E214+E218+E222</f>
        <v>41229.760000000002</v>
      </c>
      <c r="F181" s="14">
        <f>F182+F187+F197+F204+F214+F218+F222</f>
        <v>40296.250000000007</v>
      </c>
      <c r="G181" s="28">
        <f t="shared" si="4"/>
        <v>0.97735834504008767</v>
      </c>
      <c r="H181" s="21">
        <v>41229.760000000002</v>
      </c>
      <c r="I181" s="21">
        <v>40296.25</v>
      </c>
    </row>
    <row r="182" spans="1:9" ht="76.5" outlineLevel="1">
      <c r="A182" s="10" t="s">
        <v>163</v>
      </c>
      <c r="B182" s="5"/>
      <c r="C182" s="5" t="s">
        <v>164</v>
      </c>
      <c r="D182" s="5"/>
      <c r="E182" s="13">
        <f>E183</f>
        <v>620</v>
      </c>
      <c r="F182" s="13">
        <f>F183</f>
        <v>109.22</v>
      </c>
      <c r="G182" s="27">
        <f t="shared" si="4"/>
        <v>0.17616129032258065</v>
      </c>
      <c r="H182" s="11">
        <v>620</v>
      </c>
      <c r="I182" s="11">
        <v>109.22</v>
      </c>
    </row>
    <row r="183" spans="1:9" ht="38.25" outlineLevel="2">
      <c r="A183" s="10" t="s">
        <v>165</v>
      </c>
      <c r="B183" s="5"/>
      <c r="C183" s="5" t="s">
        <v>166</v>
      </c>
      <c r="D183" s="5"/>
      <c r="E183" s="13">
        <f>E184</f>
        <v>620</v>
      </c>
      <c r="F183" s="13">
        <f>F184</f>
        <v>109.22</v>
      </c>
      <c r="G183" s="27">
        <f t="shared" si="4"/>
        <v>0.17616129032258065</v>
      </c>
      <c r="H183" s="11">
        <v>620</v>
      </c>
      <c r="I183" s="11">
        <v>109.22</v>
      </c>
    </row>
    <row r="184" spans="1:9" outlineLevel="3">
      <c r="A184" s="10" t="s">
        <v>159</v>
      </c>
      <c r="B184" s="5" t="s">
        <v>160</v>
      </c>
      <c r="C184" s="5" t="s">
        <v>166</v>
      </c>
      <c r="D184" s="5"/>
      <c r="E184" s="13">
        <f>E185+E186</f>
        <v>620</v>
      </c>
      <c r="F184" s="13">
        <f>F185+F186</f>
        <v>109.22</v>
      </c>
      <c r="G184" s="27">
        <f t="shared" si="4"/>
        <v>0.17616129032258065</v>
      </c>
      <c r="H184" s="11">
        <v>620</v>
      </c>
      <c r="I184" s="11">
        <v>109.22</v>
      </c>
    </row>
    <row r="185" spans="1:9" ht="38.25" outlineLevel="4">
      <c r="A185" s="10" t="s">
        <v>15</v>
      </c>
      <c r="B185" s="5" t="s">
        <v>160</v>
      </c>
      <c r="C185" s="5" t="s">
        <v>166</v>
      </c>
      <c r="D185" s="5" t="s">
        <v>16</v>
      </c>
      <c r="E185" s="22">
        <v>460</v>
      </c>
      <c r="F185" s="13">
        <v>0</v>
      </c>
      <c r="G185" s="27">
        <f t="shared" si="4"/>
        <v>0</v>
      </c>
      <c r="H185" s="11">
        <v>460</v>
      </c>
      <c r="I185" s="11">
        <v>0</v>
      </c>
    </row>
    <row r="186" spans="1:9" outlineLevel="4">
      <c r="A186" s="10" t="s">
        <v>25</v>
      </c>
      <c r="B186" s="5" t="s">
        <v>160</v>
      </c>
      <c r="C186" s="5" t="s">
        <v>166</v>
      </c>
      <c r="D186" s="5" t="s">
        <v>26</v>
      </c>
      <c r="E186" s="22">
        <v>160</v>
      </c>
      <c r="F186" s="13">
        <v>109.22</v>
      </c>
      <c r="G186" s="27">
        <f t="shared" si="4"/>
        <v>0.68262500000000004</v>
      </c>
      <c r="H186" s="11">
        <v>160</v>
      </c>
      <c r="I186" s="11">
        <v>109.22</v>
      </c>
    </row>
    <row r="187" spans="1:9" ht="38.25" outlineLevel="1">
      <c r="A187" s="10" t="s">
        <v>167</v>
      </c>
      <c r="B187" s="5"/>
      <c r="C187" s="5" t="s">
        <v>168</v>
      </c>
      <c r="D187" s="5"/>
      <c r="E187" s="13">
        <f>E188+E191</f>
        <v>6127.03</v>
      </c>
      <c r="F187" s="13">
        <f>F188+F191</f>
        <v>5974.0599999999995</v>
      </c>
      <c r="G187" s="27">
        <f t="shared" si="4"/>
        <v>0.97503358070712887</v>
      </c>
      <c r="H187" s="11">
        <v>6127.03</v>
      </c>
      <c r="I187" s="11">
        <v>5974.06</v>
      </c>
    </row>
    <row r="188" spans="1:9" ht="25.5" outlineLevel="2">
      <c r="A188" s="10" t="s">
        <v>161</v>
      </c>
      <c r="B188" s="5"/>
      <c r="C188" s="5" t="s">
        <v>169</v>
      </c>
      <c r="D188" s="5"/>
      <c r="E188" s="13">
        <f>E189</f>
        <v>2533.83</v>
      </c>
      <c r="F188" s="13">
        <f>F189</f>
        <v>2533.83</v>
      </c>
      <c r="G188" s="27">
        <f t="shared" si="4"/>
        <v>1</v>
      </c>
      <c r="H188" s="11">
        <v>2533.83</v>
      </c>
      <c r="I188" s="11">
        <v>2533.83</v>
      </c>
    </row>
    <row r="189" spans="1:9" outlineLevel="3">
      <c r="A189" s="10" t="s">
        <v>159</v>
      </c>
      <c r="B189" s="5" t="s">
        <v>160</v>
      </c>
      <c r="C189" s="5" t="s">
        <v>169</v>
      </c>
      <c r="D189" s="5"/>
      <c r="E189" s="13">
        <f>E190</f>
        <v>2533.83</v>
      </c>
      <c r="F189" s="13">
        <f>F190</f>
        <v>2533.83</v>
      </c>
      <c r="G189" s="27">
        <f t="shared" si="4"/>
        <v>1</v>
      </c>
      <c r="H189" s="11">
        <v>2533.83</v>
      </c>
      <c r="I189" s="11">
        <v>2533.83</v>
      </c>
    </row>
    <row r="190" spans="1:9" outlineLevel="4">
      <c r="A190" s="10" t="s">
        <v>33</v>
      </c>
      <c r="B190" s="5" t="s">
        <v>160</v>
      </c>
      <c r="C190" s="5" t="s">
        <v>169</v>
      </c>
      <c r="D190" s="5" t="s">
        <v>34</v>
      </c>
      <c r="E190" s="22">
        <v>2533.83</v>
      </c>
      <c r="F190" s="13">
        <v>2533.83</v>
      </c>
      <c r="G190" s="27">
        <f t="shared" si="4"/>
        <v>1</v>
      </c>
      <c r="H190" s="11">
        <v>2533.83</v>
      </c>
      <c r="I190" s="11">
        <v>2533.83</v>
      </c>
    </row>
    <row r="191" spans="1:9" ht="38.25" outlineLevel="2">
      <c r="A191" s="10" t="s">
        <v>170</v>
      </c>
      <c r="B191" s="5"/>
      <c r="C191" s="5" t="s">
        <v>171</v>
      </c>
      <c r="D191" s="5"/>
      <c r="E191" s="13">
        <f>E192</f>
        <v>3593.2</v>
      </c>
      <c r="F191" s="13">
        <f>F192</f>
        <v>3440.23</v>
      </c>
      <c r="G191" s="27">
        <f t="shared" si="4"/>
        <v>0.9574279194033174</v>
      </c>
      <c r="H191" s="11">
        <v>3593.2</v>
      </c>
      <c r="I191" s="11">
        <v>3440.23</v>
      </c>
    </row>
    <row r="192" spans="1:9" outlineLevel="3">
      <c r="A192" s="10" t="s">
        <v>159</v>
      </c>
      <c r="B192" s="5" t="s">
        <v>160</v>
      </c>
      <c r="C192" s="5" t="s">
        <v>171</v>
      </c>
      <c r="D192" s="5"/>
      <c r="E192" s="13">
        <f>E193+E194+E195+E196</f>
        <v>3593.2</v>
      </c>
      <c r="F192" s="13">
        <f>F193+F194+F195+F196</f>
        <v>3440.23</v>
      </c>
      <c r="G192" s="27">
        <f t="shared" si="4"/>
        <v>0.9574279194033174</v>
      </c>
      <c r="H192" s="11">
        <v>3593.2</v>
      </c>
      <c r="I192" s="11">
        <v>3440.23</v>
      </c>
    </row>
    <row r="193" spans="1:9" ht="38.25" outlineLevel="4">
      <c r="A193" s="10" t="s">
        <v>15</v>
      </c>
      <c r="B193" s="5" t="s">
        <v>160</v>
      </c>
      <c r="C193" s="5" t="s">
        <v>171</v>
      </c>
      <c r="D193" s="5" t="s">
        <v>16</v>
      </c>
      <c r="E193" s="22">
        <v>401.94</v>
      </c>
      <c r="F193" s="13">
        <v>386.05</v>
      </c>
      <c r="G193" s="27">
        <f t="shared" si="4"/>
        <v>0.9604667363288053</v>
      </c>
      <c r="H193" s="11">
        <v>401.94</v>
      </c>
      <c r="I193" s="11">
        <v>386.05</v>
      </c>
    </row>
    <row r="194" spans="1:9" outlineLevel="4">
      <c r="A194" s="10" t="s">
        <v>172</v>
      </c>
      <c r="B194" s="5" t="s">
        <v>160</v>
      </c>
      <c r="C194" s="5" t="s">
        <v>171</v>
      </c>
      <c r="D194" s="5" t="s">
        <v>173</v>
      </c>
      <c r="E194" s="22">
        <v>6.5</v>
      </c>
      <c r="F194" s="13">
        <v>6.5</v>
      </c>
      <c r="G194" s="27">
        <f t="shared" si="4"/>
        <v>1</v>
      </c>
      <c r="H194" s="11">
        <v>6.5</v>
      </c>
      <c r="I194" s="11">
        <v>6.5</v>
      </c>
    </row>
    <row r="195" spans="1:9" outlineLevel="4">
      <c r="A195" s="10" t="s">
        <v>33</v>
      </c>
      <c r="B195" s="5" t="s">
        <v>160</v>
      </c>
      <c r="C195" s="5" t="s">
        <v>171</v>
      </c>
      <c r="D195" s="5" t="s">
        <v>34</v>
      </c>
      <c r="E195" s="22">
        <v>2489</v>
      </c>
      <c r="F195" s="13">
        <v>2385.9899999999998</v>
      </c>
      <c r="G195" s="27">
        <f t="shared" si="4"/>
        <v>0.95861390116512646</v>
      </c>
      <c r="H195" s="11">
        <v>2489</v>
      </c>
      <c r="I195" s="11">
        <v>2385.9899999999998</v>
      </c>
    </row>
    <row r="196" spans="1:9" outlineLevel="4">
      <c r="A196" s="10" t="s">
        <v>25</v>
      </c>
      <c r="B196" s="5" t="s">
        <v>160</v>
      </c>
      <c r="C196" s="5" t="s">
        <v>171</v>
      </c>
      <c r="D196" s="5" t="s">
        <v>26</v>
      </c>
      <c r="E196" s="22">
        <v>695.76</v>
      </c>
      <c r="F196" s="13">
        <v>661.69</v>
      </c>
      <c r="G196" s="27">
        <f t="shared" si="4"/>
        <v>0.95103196504541809</v>
      </c>
      <c r="H196" s="11">
        <v>695.76</v>
      </c>
      <c r="I196" s="11">
        <v>661.69</v>
      </c>
    </row>
    <row r="197" spans="1:9" ht="38.25" outlineLevel="1">
      <c r="A197" s="10" t="s">
        <v>174</v>
      </c>
      <c r="B197" s="5"/>
      <c r="C197" s="5" t="s">
        <v>175</v>
      </c>
      <c r="D197" s="5"/>
      <c r="E197" s="13">
        <f>E198+E201</f>
        <v>5463.1100000000006</v>
      </c>
      <c r="F197" s="13">
        <f>F198+F201</f>
        <v>5463.1100000000006</v>
      </c>
      <c r="G197" s="27">
        <f t="shared" si="4"/>
        <v>1</v>
      </c>
      <c r="H197" s="11">
        <v>5463.11</v>
      </c>
      <c r="I197" s="11">
        <v>5463.11</v>
      </c>
    </row>
    <row r="198" spans="1:9" ht="25.5" outlineLevel="2">
      <c r="A198" s="10" t="s">
        <v>161</v>
      </c>
      <c r="B198" s="5"/>
      <c r="C198" s="5" t="s">
        <v>176</v>
      </c>
      <c r="D198" s="5"/>
      <c r="E198" s="13">
        <f>E199</f>
        <v>5409.3</v>
      </c>
      <c r="F198" s="13">
        <f>F199</f>
        <v>5409.3</v>
      </c>
      <c r="G198" s="27">
        <f t="shared" si="4"/>
        <v>1</v>
      </c>
      <c r="H198" s="11">
        <v>5409.3</v>
      </c>
      <c r="I198" s="11">
        <v>5409.3</v>
      </c>
    </row>
    <row r="199" spans="1:9" outlineLevel="3">
      <c r="A199" s="10" t="s">
        <v>159</v>
      </c>
      <c r="B199" s="5" t="s">
        <v>160</v>
      </c>
      <c r="C199" s="5" t="s">
        <v>176</v>
      </c>
      <c r="D199" s="5"/>
      <c r="E199" s="13">
        <f>E200</f>
        <v>5409.3</v>
      </c>
      <c r="F199" s="13">
        <f>F200</f>
        <v>5409.3</v>
      </c>
      <c r="G199" s="27">
        <f t="shared" si="4"/>
        <v>1</v>
      </c>
      <c r="H199" s="11">
        <v>5409.3</v>
      </c>
      <c r="I199" s="11">
        <v>5409.3</v>
      </c>
    </row>
    <row r="200" spans="1:9" outlineLevel="4">
      <c r="A200" s="10" t="s">
        <v>33</v>
      </c>
      <c r="B200" s="5" t="s">
        <v>160</v>
      </c>
      <c r="C200" s="5" t="s">
        <v>176</v>
      </c>
      <c r="D200" s="5" t="s">
        <v>34</v>
      </c>
      <c r="E200" s="22">
        <v>5409.3</v>
      </c>
      <c r="F200" s="13">
        <v>5409.3</v>
      </c>
      <c r="G200" s="27">
        <f t="shared" si="4"/>
        <v>1</v>
      </c>
      <c r="H200" s="11">
        <v>5409.3</v>
      </c>
      <c r="I200" s="11">
        <v>5409.3</v>
      </c>
    </row>
    <row r="201" spans="1:9" ht="25.5" outlineLevel="2">
      <c r="A201" s="10" t="s">
        <v>177</v>
      </c>
      <c r="B201" s="5"/>
      <c r="C201" s="5" t="s">
        <v>178</v>
      </c>
      <c r="D201" s="5"/>
      <c r="E201" s="13">
        <f>E202</f>
        <v>53.81</v>
      </c>
      <c r="F201" s="13">
        <f>F202</f>
        <v>53.81</v>
      </c>
      <c r="G201" s="27">
        <f t="shared" si="4"/>
        <v>1</v>
      </c>
      <c r="H201" s="11">
        <v>53.81</v>
      </c>
      <c r="I201" s="11">
        <v>53.81</v>
      </c>
    </row>
    <row r="202" spans="1:9" outlineLevel="3">
      <c r="A202" s="10" t="s">
        <v>159</v>
      </c>
      <c r="B202" s="5" t="s">
        <v>160</v>
      </c>
      <c r="C202" s="5" t="s">
        <v>178</v>
      </c>
      <c r="D202" s="5"/>
      <c r="E202" s="13">
        <f>E203</f>
        <v>53.81</v>
      </c>
      <c r="F202" s="13">
        <f>F203</f>
        <v>53.81</v>
      </c>
      <c r="G202" s="27">
        <f t="shared" si="4"/>
        <v>1</v>
      </c>
      <c r="H202" s="11">
        <v>53.81</v>
      </c>
      <c r="I202" s="11">
        <v>53.81</v>
      </c>
    </row>
    <row r="203" spans="1:9" outlineLevel="4">
      <c r="A203" s="10" t="s">
        <v>33</v>
      </c>
      <c r="B203" s="5" t="s">
        <v>160</v>
      </c>
      <c r="C203" s="5" t="s">
        <v>178</v>
      </c>
      <c r="D203" s="5" t="s">
        <v>34</v>
      </c>
      <c r="E203" s="22">
        <v>53.81</v>
      </c>
      <c r="F203" s="13">
        <v>53.81</v>
      </c>
      <c r="G203" s="27">
        <f t="shared" ref="G203:G266" si="7">F203/E203</f>
        <v>1</v>
      </c>
      <c r="H203" s="11">
        <v>53.81</v>
      </c>
      <c r="I203" s="11">
        <v>53.81</v>
      </c>
    </row>
    <row r="204" spans="1:9" ht="63.75" outlineLevel="1">
      <c r="A204" s="10" t="s">
        <v>179</v>
      </c>
      <c r="B204" s="5"/>
      <c r="C204" s="5" t="s">
        <v>180</v>
      </c>
      <c r="D204" s="5"/>
      <c r="E204" s="13">
        <f>E205+E208+E211</f>
        <v>23134.600000000002</v>
      </c>
      <c r="F204" s="13">
        <f>F205+F208+F211</f>
        <v>22982.880000000001</v>
      </c>
      <c r="G204" s="27">
        <f t="shared" si="7"/>
        <v>0.99344185765044557</v>
      </c>
      <c r="H204" s="11">
        <v>23134.6</v>
      </c>
      <c r="I204" s="11">
        <v>22982.880000000001</v>
      </c>
    </row>
    <row r="205" spans="1:9" ht="25.5" outlineLevel="2">
      <c r="A205" s="10" t="s">
        <v>161</v>
      </c>
      <c r="B205" s="5"/>
      <c r="C205" s="5" t="s">
        <v>181</v>
      </c>
      <c r="D205" s="5"/>
      <c r="E205" s="13">
        <f>E206</f>
        <v>21536.9</v>
      </c>
      <c r="F205" s="13">
        <f>F206</f>
        <v>21536.9</v>
      </c>
      <c r="G205" s="27">
        <f t="shared" si="7"/>
        <v>1</v>
      </c>
      <c r="H205" s="11">
        <v>21536.9</v>
      </c>
      <c r="I205" s="11">
        <v>21536.9</v>
      </c>
    </row>
    <row r="206" spans="1:9" outlineLevel="3">
      <c r="A206" s="10" t="s">
        <v>31</v>
      </c>
      <c r="B206" s="5" t="s">
        <v>32</v>
      </c>
      <c r="C206" s="5" t="s">
        <v>181</v>
      </c>
      <c r="D206" s="5"/>
      <c r="E206" s="13">
        <f>E207</f>
        <v>21536.9</v>
      </c>
      <c r="F206" s="13">
        <f>F207</f>
        <v>21536.9</v>
      </c>
      <c r="G206" s="27">
        <f t="shared" si="7"/>
        <v>1</v>
      </c>
      <c r="H206" s="11">
        <v>21536.9</v>
      </c>
      <c r="I206" s="11">
        <v>21536.9</v>
      </c>
    </row>
    <row r="207" spans="1:9" outlineLevel="4">
      <c r="A207" s="10" t="s">
        <v>33</v>
      </c>
      <c r="B207" s="5" t="s">
        <v>32</v>
      </c>
      <c r="C207" s="5" t="s">
        <v>181</v>
      </c>
      <c r="D207" s="5" t="s">
        <v>34</v>
      </c>
      <c r="E207" s="22">
        <v>21536.9</v>
      </c>
      <c r="F207" s="13">
        <v>21536.9</v>
      </c>
      <c r="G207" s="27">
        <f t="shared" si="7"/>
        <v>1</v>
      </c>
      <c r="H207" s="11">
        <v>21536.9</v>
      </c>
      <c r="I207" s="11">
        <v>21536.9</v>
      </c>
    </row>
    <row r="208" spans="1:9" ht="51" outlineLevel="2">
      <c r="A208" s="10" t="s">
        <v>182</v>
      </c>
      <c r="B208" s="5"/>
      <c r="C208" s="5" t="s">
        <v>183</v>
      </c>
      <c r="D208" s="5"/>
      <c r="E208" s="13">
        <f>E209</f>
        <v>1547.7</v>
      </c>
      <c r="F208" s="13">
        <f>F209</f>
        <v>1395.98</v>
      </c>
      <c r="G208" s="27">
        <f t="shared" si="7"/>
        <v>0.90197066614977062</v>
      </c>
      <c r="H208" s="11">
        <v>1547.7</v>
      </c>
      <c r="I208" s="11">
        <v>1395.98</v>
      </c>
    </row>
    <row r="209" spans="1:9" outlineLevel="3">
      <c r="A209" s="10" t="s">
        <v>159</v>
      </c>
      <c r="B209" s="5" t="s">
        <v>160</v>
      </c>
      <c r="C209" s="5" t="s">
        <v>183</v>
      </c>
      <c r="D209" s="5"/>
      <c r="E209" s="13">
        <f>E210</f>
        <v>1547.7</v>
      </c>
      <c r="F209" s="13">
        <f>F210</f>
        <v>1395.98</v>
      </c>
      <c r="G209" s="27">
        <f t="shared" si="7"/>
        <v>0.90197066614977062</v>
      </c>
      <c r="H209" s="11">
        <v>1547.7</v>
      </c>
      <c r="I209" s="11">
        <v>1395.98</v>
      </c>
    </row>
    <row r="210" spans="1:9" outlineLevel="4">
      <c r="A210" s="10" t="s">
        <v>33</v>
      </c>
      <c r="B210" s="5" t="s">
        <v>160</v>
      </c>
      <c r="C210" s="5" t="s">
        <v>183</v>
      </c>
      <c r="D210" s="5" t="s">
        <v>34</v>
      </c>
      <c r="E210" s="22">
        <v>1547.7</v>
      </c>
      <c r="F210" s="13">
        <v>1395.98</v>
      </c>
      <c r="G210" s="27">
        <f t="shared" si="7"/>
        <v>0.90197066614977062</v>
      </c>
      <c r="H210" s="11">
        <v>1547.7</v>
      </c>
      <c r="I210" s="11">
        <v>1395.98</v>
      </c>
    </row>
    <row r="211" spans="1:9" ht="25.5" outlineLevel="2">
      <c r="A211" s="10" t="s">
        <v>184</v>
      </c>
      <c r="B211" s="5"/>
      <c r="C211" s="5" t="s">
        <v>185</v>
      </c>
      <c r="D211" s="5"/>
      <c r="E211" s="13">
        <f>E212</f>
        <v>50</v>
      </c>
      <c r="F211" s="13">
        <f>F212</f>
        <v>50</v>
      </c>
      <c r="G211" s="27">
        <f t="shared" si="7"/>
        <v>1</v>
      </c>
      <c r="H211" s="11">
        <v>50</v>
      </c>
      <c r="I211" s="11">
        <v>50</v>
      </c>
    </row>
    <row r="212" spans="1:9" outlineLevel="3">
      <c r="A212" s="10" t="s">
        <v>159</v>
      </c>
      <c r="B212" s="5" t="s">
        <v>160</v>
      </c>
      <c r="C212" s="5" t="s">
        <v>185</v>
      </c>
      <c r="D212" s="5"/>
      <c r="E212" s="13">
        <f>E213</f>
        <v>50</v>
      </c>
      <c r="F212" s="13">
        <f>F213</f>
        <v>50</v>
      </c>
      <c r="G212" s="27">
        <f t="shared" si="7"/>
        <v>1</v>
      </c>
      <c r="H212" s="11">
        <v>50</v>
      </c>
      <c r="I212" s="11">
        <v>50</v>
      </c>
    </row>
    <row r="213" spans="1:9" outlineLevel="4">
      <c r="A213" s="10" t="s">
        <v>33</v>
      </c>
      <c r="B213" s="5" t="s">
        <v>160</v>
      </c>
      <c r="C213" s="5" t="s">
        <v>185</v>
      </c>
      <c r="D213" s="5" t="s">
        <v>34</v>
      </c>
      <c r="E213" s="22">
        <v>50</v>
      </c>
      <c r="F213" s="13">
        <v>50</v>
      </c>
      <c r="G213" s="27">
        <f t="shared" si="7"/>
        <v>1</v>
      </c>
      <c r="H213" s="11">
        <v>50</v>
      </c>
      <c r="I213" s="11">
        <v>50</v>
      </c>
    </row>
    <row r="214" spans="1:9" ht="51" outlineLevel="1">
      <c r="A214" s="10" t="s">
        <v>162</v>
      </c>
      <c r="B214" s="5"/>
      <c r="C214" s="5" t="s">
        <v>186</v>
      </c>
      <c r="D214" s="5"/>
      <c r="E214" s="13">
        <f t="shared" ref="E214:F216" si="8">E215</f>
        <v>84.5</v>
      </c>
      <c r="F214" s="13">
        <f t="shared" si="8"/>
        <v>40.9</v>
      </c>
      <c r="G214" s="27">
        <f t="shared" si="7"/>
        <v>0.48402366863905322</v>
      </c>
      <c r="H214" s="11">
        <v>84.5</v>
      </c>
      <c r="I214" s="11">
        <v>40.9</v>
      </c>
    </row>
    <row r="215" spans="1:9" ht="38.25" outlineLevel="2">
      <c r="A215" s="10" t="s">
        <v>187</v>
      </c>
      <c r="B215" s="5"/>
      <c r="C215" s="5" t="s">
        <v>188</v>
      </c>
      <c r="D215" s="5"/>
      <c r="E215" s="13">
        <f t="shared" si="8"/>
        <v>84.5</v>
      </c>
      <c r="F215" s="13">
        <f t="shared" si="8"/>
        <v>40.9</v>
      </c>
      <c r="G215" s="27">
        <f t="shared" si="7"/>
        <v>0.48402366863905322</v>
      </c>
      <c r="H215" s="11">
        <v>84.5</v>
      </c>
      <c r="I215" s="11">
        <v>40.9</v>
      </c>
    </row>
    <row r="216" spans="1:9" ht="25.5" outlineLevel="3">
      <c r="A216" s="10" t="s">
        <v>39</v>
      </c>
      <c r="B216" s="5" t="s">
        <v>40</v>
      </c>
      <c r="C216" s="5" t="s">
        <v>188</v>
      </c>
      <c r="D216" s="5"/>
      <c r="E216" s="13">
        <f t="shared" si="8"/>
        <v>84.5</v>
      </c>
      <c r="F216" s="13">
        <f t="shared" si="8"/>
        <v>40.9</v>
      </c>
      <c r="G216" s="27">
        <f t="shared" si="7"/>
        <v>0.48402366863905322</v>
      </c>
      <c r="H216" s="11">
        <v>84.5</v>
      </c>
      <c r="I216" s="11">
        <v>40.9</v>
      </c>
    </row>
    <row r="217" spans="1:9" outlineLevel="4">
      <c r="A217" s="10" t="s">
        <v>33</v>
      </c>
      <c r="B217" s="5" t="s">
        <v>40</v>
      </c>
      <c r="C217" s="5" t="s">
        <v>188</v>
      </c>
      <c r="D217" s="5" t="s">
        <v>34</v>
      </c>
      <c r="E217" s="22">
        <v>84.5</v>
      </c>
      <c r="F217" s="13">
        <v>40.9</v>
      </c>
      <c r="G217" s="27">
        <f t="shared" si="7"/>
        <v>0.48402366863905322</v>
      </c>
      <c r="H217" s="11">
        <v>84.5</v>
      </c>
      <c r="I217" s="11">
        <v>40.9</v>
      </c>
    </row>
    <row r="218" spans="1:9" ht="38.25" outlineLevel="1">
      <c r="A218" s="10" t="s">
        <v>189</v>
      </c>
      <c r="B218" s="5"/>
      <c r="C218" s="5" t="s">
        <v>190</v>
      </c>
      <c r="D218" s="5"/>
      <c r="E218" s="13">
        <f t="shared" ref="E218:F220" si="9">E219</f>
        <v>3944.78</v>
      </c>
      <c r="F218" s="13">
        <f t="shared" si="9"/>
        <v>3944.78</v>
      </c>
      <c r="G218" s="27">
        <f t="shared" si="7"/>
        <v>1</v>
      </c>
      <c r="H218" s="11">
        <v>3944.78</v>
      </c>
      <c r="I218" s="11">
        <v>3944.78</v>
      </c>
    </row>
    <row r="219" spans="1:9" outlineLevel="2">
      <c r="A219" s="10" t="s">
        <v>191</v>
      </c>
      <c r="B219" s="5"/>
      <c r="C219" s="5" t="s">
        <v>192</v>
      </c>
      <c r="D219" s="5"/>
      <c r="E219" s="13">
        <f t="shared" si="9"/>
        <v>3944.78</v>
      </c>
      <c r="F219" s="13">
        <f t="shared" si="9"/>
        <v>3944.78</v>
      </c>
      <c r="G219" s="27">
        <f t="shared" si="7"/>
        <v>1</v>
      </c>
      <c r="H219" s="11">
        <v>3944.78</v>
      </c>
      <c r="I219" s="11">
        <v>3944.78</v>
      </c>
    </row>
    <row r="220" spans="1:9" outlineLevel="3">
      <c r="A220" s="10" t="s">
        <v>159</v>
      </c>
      <c r="B220" s="5" t="s">
        <v>160</v>
      </c>
      <c r="C220" s="5" t="s">
        <v>192</v>
      </c>
      <c r="D220" s="5"/>
      <c r="E220" s="13">
        <f t="shared" si="9"/>
        <v>3944.78</v>
      </c>
      <c r="F220" s="13">
        <f t="shared" si="9"/>
        <v>3944.78</v>
      </c>
      <c r="G220" s="27">
        <f t="shared" si="7"/>
        <v>1</v>
      </c>
      <c r="H220" s="11">
        <v>3944.78</v>
      </c>
      <c r="I220" s="11">
        <v>3944.78</v>
      </c>
    </row>
    <row r="221" spans="1:9" outlineLevel="4">
      <c r="A221" s="10" t="s">
        <v>33</v>
      </c>
      <c r="B221" s="5" t="s">
        <v>160</v>
      </c>
      <c r="C221" s="5" t="s">
        <v>192</v>
      </c>
      <c r="D221" s="5" t="s">
        <v>34</v>
      </c>
      <c r="E221" s="13">
        <v>3944.78</v>
      </c>
      <c r="F221" s="13">
        <v>3944.78</v>
      </c>
      <c r="G221" s="27">
        <f t="shared" si="7"/>
        <v>1</v>
      </c>
      <c r="H221" s="11">
        <v>3944.78</v>
      </c>
      <c r="I221" s="11">
        <v>3944.78</v>
      </c>
    </row>
    <row r="222" spans="1:9" ht="51" outlineLevel="1">
      <c r="A222" s="10" t="s">
        <v>193</v>
      </c>
      <c r="B222" s="5"/>
      <c r="C222" s="5" t="s">
        <v>194</v>
      </c>
      <c r="D222" s="5"/>
      <c r="E222" s="13">
        <f t="shared" ref="E222:F224" si="10">E223</f>
        <v>1855.74</v>
      </c>
      <c r="F222" s="13">
        <f t="shared" si="10"/>
        <v>1781.3</v>
      </c>
      <c r="G222" s="27">
        <f t="shared" si="7"/>
        <v>0.95988662204834729</v>
      </c>
      <c r="H222" s="11">
        <v>1855.74</v>
      </c>
      <c r="I222" s="11">
        <v>1781.3</v>
      </c>
    </row>
    <row r="223" spans="1:9" ht="38.25" outlineLevel="2">
      <c r="A223" s="10" t="s">
        <v>195</v>
      </c>
      <c r="B223" s="5"/>
      <c r="C223" s="5" t="s">
        <v>196</v>
      </c>
      <c r="D223" s="5"/>
      <c r="E223" s="13">
        <f t="shared" si="10"/>
        <v>1855.74</v>
      </c>
      <c r="F223" s="13">
        <f t="shared" si="10"/>
        <v>1781.3</v>
      </c>
      <c r="G223" s="27">
        <f t="shared" si="7"/>
        <v>0.95988662204834729</v>
      </c>
      <c r="H223" s="11">
        <v>1855.74</v>
      </c>
      <c r="I223" s="11">
        <v>1781.3</v>
      </c>
    </row>
    <row r="224" spans="1:9" outlineLevel="3">
      <c r="A224" s="10" t="s">
        <v>159</v>
      </c>
      <c r="B224" s="5" t="s">
        <v>160</v>
      </c>
      <c r="C224" s="5" t="s">
        <v>196</v>
      </c>
      <c r="D224" s="5"/>
      <c r="E224" s="13">
        <f t="shared" si="10"/>
        <v>1855.74</v>
      </c>
      <c r="F224" s="13">
        <f t="shared" si="10"/>
        <v>1781.3</v>
      </c>
      <c r="G224" s="27">
        <f t="shared" si="7"/>
        <v>0.95988662204834729</v>
      </c>
      <c r="H224" s="11">
        <v>1855.74</v>
      </c>
      <c r="I224" s="11">
        <v>1781.3</v>
      </c>
    </row>
    <row r="225" spans="1:9" outlineLevel="4">
      <c r="A225" s="10" t="s">
        <v>33</v>
      </c>
      <c r="B225" s="5" t="s">
        <v>160</v>
      </c>
      <c r="C225" s="5" t="s">
        <v>196</v>
      </c>
      <c r="D225" s="5" t="s">
        <v>34</v>
      </c>
      <c r="E225" s="13">
        <v>1855.74</v>
      </c>
      <c r="F225" s="13">
        <v>1781.3</v>
      </c>
      <c r="G225" s="27">
        <f t="shared" si="7"/>
        <v>0.95988662204834729</v>
      </c>
      <c r="H225" s="11">
        <v>1855.74</v>
      </c>
      <c r="I225" s="11">
        <v>1781.3</v>
      </c>
    </row>
    <row r="226" spans="1:9" s="8" customFormat="1" ht="38.25">
      <c r="A226" s="4" t="s">
        <v>197</v>
      </c>
      <c r="B226" s="9"/>
      <c r="C226" s="9" t="s">
        <v>198</v>
      </c>
      <c r="D226" s="9"/>
      <c r="E226" s="14">
        <f>E227</f>
        <v>982.76</v>
      </c>
      <c r="F226" s="14">
        <f>F227</f>
        <v>961.06999999999994</v>
      </c>
      <c r="G226" s="28">
        <f t="shared" si="7"/>
        <v>0.97792950466034423</v>
      </c>
      <c r="H226" s="21">
        <v>982.76</v>
      </c>
      <c r="I226" s="21">
        <v>961.07</v>
      </c>
    </row>
    <row r="227" spans="1:9" ht="25.5" outlineLevel="1">
      <c r="A227" s="10" t="s">
        <v>199</v>
      </c>
      <c r="B227" s="5"/>
      <c r="C227" s="5" t="s">
        <v>200</v>
      </c>
      <c r="D227" s="5"/>
      <c r="E227" s="13">
        <f>E228+E232</f>
        <v>982.76</v>
      </c>
      <c r="F227" s="13">
        <f>F228+F232</f>
        <v>961.06999999999994</v>
      </c>
      <c r="G227" s="27">
        <f t="shared" si="7"/>
        <v>0.97792950466034423</v>
      </c>
      <c r="H227" s="11">
        <v>982.76</v>
      </c>
      <c r="I227" s="11">
        <v>961.07</v>
      </c>
    </row>
    <row r="228" spans="1:9" outlineLevel="2">
      <c r="A228" s="10" t="s">
        <v>201</v>
      </c>
      <c r="B228" s="5"/>
      <c r="C228" s="5" t="s">
        <v>202</v>
      </c>
      <c r="D228" s="5"/>
      <c r="E228" s="13">
        <f>E229</f>
        <v>884.76</v>
      </c>
      <c r="F228" s="13">
        <f>F229</f>
        <v>863.06999999999994</v>
      </c>
      <c r="G228" s="27">
        <f t="shared" si="7"/>
        <v>0.97548487725484867</v>
      </c>
      <c r="H228" s="11">
        <v>884.76</v>
      </c>
      <c r="I228" s="11">
        <v>863.07</v>
      </c>
    </row>
    <row r="229" spans="1:9" ht="25.5" outlineLevel="3">
      <c r="A229" s="10" t="s">
        <v>203</v>
      </c>
      <c r="B229" s="5" t="s">
        <v>204</v>
      </c>
      <c r="C229" s="5" t="s">
        <v>202</v>
      </c>
      <c r="D229" s="5"/>
      <c r="E229" s="13">
        <f>E230+E231</f>
        <v>884.76</v>
      </c>
      <c r="F229" s="13">
        <f>F230+F231</f>
        <v>863.06999999999994</v>
      </c>
      <c r="G229" s="27">
        <f t="shared" si="7"/>
        <v>0.97548487725484867</v>
      </c>
      <c r="H229" s="11">
        <v>884.76</v>
      </c>
      <c r="I229" s="11">
        <v>863.07</v>
      </c>
    </row>
    <row r="230" spans="1:9" outlineLevel="4">
      <c r="A230" s="10" t="s">
        <v>33</v>
      </c>
      <c r="B230" s="5" t="s">
        <v>204</v>
      </c>
      <c r="C230" s="5" t="s">
        <v>202</v>
      </c>
      <c r="D230" s="5" t="s">
        <v>34</v>
      </c>
      <c r="E230" s="22">
        <v>36.31</v>
      </c>
      <c r="F230" s="13">
        <v>36.31</v>
      </c>
      <c r="G230" s="27">
        <f t="shared" si="7"/>
        <v>1</v>
      </c>
      <c r="H230" s="11">
        <v>36.31</v>
      </c>
      <c r="I230" s="11">
        <v>36.31</v>
      </c>
    </row>
    <row r="231" spans="1:9" outlineLevel="4">
      <c r="A231" s="10" t="s">
        <v>25</v>
      </c>
      <c r="B231" s="5" t="s">
        <v>204</v>
      </c>
      <c r="C231" s="5" t="s">
        <v>202</v>
      </c>
      <c r="D231" s="5" t="s">
        <v>26</v>
      </c>
      <c r="E231" s="22">
        <v>848.45</v>
      </c>
      <c r="F231" s="13">
        <v>826.76</v>
      </c>
      <c r="G231" s="27">
        <f t="shared" si="7"/>
        <v>0.97443573575343267</v>
      </c>
      <c r="H231" s="11">
        <v>848.45</v>
      </c>
      <c r="I231" s="11">
        <v>826.76</v>
      </c>
    </row>
    <row r="232" spans="1:9" ht="25.5" outlineLevel="2">
      <c r="A232" s="10" t="s">
        <v>205</v>
      </c>
      <c r="B232" s="5"/>
      <c r="C232" s="5" t="s">
        <v>206</v>
      </c>
      <c r="D232" s="5"/>
      <c r="E232" s="13">
        <f>E233</f>
        <v>98</v>
      </c>
      <c r="F232" s="13">
        <f>F233</f>
        <v>98</v>
      </c>
      <c r="G232" s="27">
        <f t="shared" si="7"/>
        <v>1</v>
      </c>
      <c r="H232" s="11">
        <v>98</v>
      </c>
      <c r="I232" s="11">
        <v>98</v>
      </c>
    </row>
    <row r="233" spans="1:9" ht="25.5" outlineLevel="3">
      <c r="A233" s="10" t="s">
        <v>203</v>
      </c>
      <c r="B233" s="5" t="s">
        <v>204</v>
      </c>
      <c r="C233" s="5" t="s">
        <v>206</v>
      </c>
      <c r="D233" s="5"/>
      <c r="E233" s="13">
        <f>E234</f>
        <v>98</v>
      </c>
      <c r="F233" s="13">
        <f>F234</f>
        <v>98</v>
      </c>
      <c r="G233" s="27">
        <f t="shared" si="7"/>
        <v>1</v>
      </c>
      <c r="H233" s="11">
        <v>98</v>
      </c>
      <c r="I233" s="11">
        <v>98</v>
      </c>
    </row>
    <row r="234" spans="1:9" ht="38.25" outlineLevel="4">
      <c r="A234" s="10" t="s">
        <v>15</v>
      </c>
      <c r="B234" s="5" t="s">
        <v>204</v>
      </c>
      <c r="C234" s="5" t="s">
        <v>206</v>
      </c>
      <c r="D234" s="5" t="s">
        <v>16</v>
      </c>
      <c r="E234" s="22">
        <v>98</v>
      </c>
      <c r="F234" s="13">
        <v>98</v>
      </c>
      <c r="G234" s="27">
        <f t="shared" si="7"/>
        <v>1</v>
      </c>
      <c r="H234" s="11">
        <v>98</v>
      </c>
      <c r="I234" s="11">
        <v>98</v>
      </c>
    </row>
    <row r="235" spans="1:9" s="8" customFormat="1" ht="38.25">
      <c r="A235" s="4" t="s">
        <v>207</v>
      </c>
      <c r="B235" s="9"/>
      <c r="C235" s="9" t="s">
        <v>208</v>
      </c>
      <c r="D235" s="9"/>
      <c r="E235" s="14">
        <f>E236+E240+E245+E250+E255</f>
        <v>8919.5400000000009</v>
      </c>
      <c r="F235" s="14">
        <f>F236+F240+F245+F250+F255</f>
        <v>8400.6200000000008</v>
      </c>
      <c r="G235" s="28">
        <f t="shared" si="7"/>
        <v>0.94182211190263176</v>
      </c>
      <c r="H235" s="21">
        <v>8919.56</v>
      </c>
      <c r="I235" s="21">
        <v>8400.6299999999992</v>
      </c>
    </row>
    <row r="236" spans="1:9" ht="76.5" outlineLevel="1">
      <c r="A236" s="10" t="s">
        <v>209</v>
      </c>
      <c r="B236" s="5"/>
      <c r="C236" s="5" t="s">
        <v>210</v>
      </c>
      <c r="D236" s="5"/>
      <c r="E236" s="13">
        <f t="shared" ref="E236:F238" si="11">E237</f>
        <v>170</v>
      </c>
      <c r="F236" s="13">
        <f t="shared" si="11"/>
        <v>0</v>
      </c>
      <c r="G236" s="27">
        <f t="shared" si="7"/>
        <v>0</v>
      </c>
      <c r="H236" s="11">
        <v>170</v>
      </c>
      <c r="I236" s="11">
        <v>0</v>
      </c>
    </row>
    <row r="237" spans="1:9" ht="63.75" outlineLevel="2">
      <c r="A237" s="10" t="s">
        <v>211</v>
      </c>
      <c r="B237" s="5"/>
      <c r="C237" s="5" t="s">
        <v>212</v>
      </c>
      <c r="D237" s="5"/>
      <c r="E237" s="13">
        <f t="shared" si="11"/>
        <v>170</v>
      </c>
      <c r="F237" s="13">
        <f t="shared" si="11"/>
        <v>0</v>
      </c>
      <c r="G237" s="27">
        <f t="shared" si="7"/>
        <v>0</v>
      </c>
      <c r="H237" s="11">
        <v>170</v>
      </c>
      <c r="I237" s="11">
        <v>0</v>
      </c>
    </row>
    <row r="238" spans="1:9" ht="38.25" outlineLevel="3">
      <c r="A238" s="10" t="s">
        <v>217</v>
      </c>
      <c r="B238" s="5" t="s">
        <v>218</v>
      </c>
      <c r="C238" s="5" t="s">
        <v>212</v>
      </c>
      <c r="D238" s="5"/>
      <c r="E238" s="13">
        <f t="shared" si="11"/>
        <v>170</v>
      </c>
      <c r="F238" s="13">
        <f t="shared" si="11"/>
        <v>0</v>
      </c>
      <c r="G238" s="27">
        <f t="shared" si="7"/>
        <v>0</v>
      </c>
      <c r="H238" s="11">
        <v>170</v>
      </c>
      <c r="I238" s="11">
        <v>0</v>
      </c>
    </row>
    <row r="239" spans="1:9" outlineLevel="4">
      <c r="A239" s="10" t="s">
        <v>215</v>
      </c>
      <c r="B239" s="5" t="s">
        <v>218</v>
      </c>
      <c r="C239" s="5" t="s">
        <v>212</v>
      </c>
      <c r="D239" s="5" t="s">
        <v>216</v>
      </c>
      <c r="E239" s="22">
        <v>170</v>
      </c>
      <c r="F239" s="13">
        <v>0</v>
      </c>
      <c r="G239" s="27">
        <f t="shared" si="7"/>
        <v>0</v>
      </c>
      <c r="H239" s="11">
        <v>170</v>
      </c>
      <c r="I239" s="11">
        <v>0</v>
      </c>
    </row>
    <row r="240" spans="1:9" ht="63.75" outlineLevel="1">
      <c r="A240" s="10" t="s">
        <v>219</v>
      </c>
      <c r="B240" s="5"/>
      <c r="C240" s="5" t="s">
        <v>220</v>
      </c>
      <c r="D240" s="5"/>
      <c r="E240" s="13">
        <f>E241</f>
        <v>3402.23</v>
      </c>
      <c r="F240" s="13">
        <f>F241</f>
        <v>3365.49</v>
      </c>
      <c r="G240" s="27">
        <f t="shared" si="7"/>
        <v>0.98920120038915649</v>
      </c>
      <c r="H240" s="11">
        <v>3402.23</v>
      </c>
      <c r="I240" s="11">
        <v>3365.49</v>
      </c>
    </row>
    <row r="241" spans="1:9" ht="25.5" outlineLevel="2">
      <c r="A241" s="10" t="s">
        <v>221</v>
      </c>
      <c r="B241" s="5"/>
      <c r="C241" s="5" t="s">
        <v>222</v>
      </c>
      <c r="D241" s="5"/>
      <c r="E241" s="13">
        <f>E242</f>
        <v>3402.23</v>
      </c>
      <c r="F241" s="13">
        <f>F242</f>
        <v>3365.49</v>
      </c>
      <c r="G241" s="27">
        <f t="shared" si="7"/>
        <v>0.98920120038915649</v>
      </c>
      <c r="H241" s="11">
        <v>3402.23</v>
      </c>
      <c r="I241" s="11">
        <v>3365.49</v>
      </c>
    </row>
    <row r="242" spans="1:9" ht="38.25" outlineLevel="3">
      <c r="A242" s="10" t="s">
        <v>217</v>
      </c>
      <c r="B242" s="5" t="s">
        <v>218</v>
      </c>
      <c r="C242" s="5" t="s">
        <v>222</v>
      </c>
      <c r="D242" s="5"/>
      <c r="E242" s="13">
        <f>E243+E244</f>
        <v>3402.23</v>
      </c>
      <c r="F242" s="13">
        <f>F243+F244</f>
        <v>3365.49</v>
      </c>
      <c r="G242" s="27">
        <f t="shared" si="7"/>
        <v>0.98920120038915649</v>
      </c>
      <c r="H242" s="11">
        <v>3402.23</v>
      </c>
      <c r="I242" s="11">
        <v>3365.49</v>
      </c>
    </row>
    <row r="243" spans="1:9" ht="25.5" outlineLevel="4">
      <c r="A243" s="10" t="s">
        <v>223</v>
      </c>
      <c r="B243" s="5" t="s">
        <v>218</v>
      </c>
      <c r="C243" s="5" t="s">
        <v>222</v>
      </c>
      <c r="D243" s="5" t="s">
        <v>224</v>
      </c>
      <c r="E243" s="22">
        <v>3231.37</v>
      </c>
      <c r="F243" s="13">
        <v>3226.64</v>
      </c>
      <c r="G243" s="27">
        <f t="shared" si="7"/>
        <v>0.99853622457347813</v>
      </c>
      <c r="H243" s="11">
        <v>3231.37</v>
      </c>
      <c r="I243" s="11">
        <v>3226.64</v>
      </c>
    </row>
    <row r="244" spans="1:9" ht="38.25" outlineLevel="4">
      <c r="A244" s="10" t="s">
        <v>15</v>
      </c>
      <c r="B244" s="5" t="s">
        <v>218</v>
      </c>
      <c r="C244" s="5" t="s">
        <v>222</v>
      </c>
      <c r="D244" s="5" t="s">
        <v>16</v>
      </c>
      <c r="E244" s="22">
        <v>170.86</v>
      </c>
      <c r="F244" s="13">
        <v>138.85</v>
      </c>
      <c r="G244" s="27">
        <f t="shared" si="7"/>
        <v>0.81265363455460604</v>
      </c>
      <c r="H244" s="11">
        <v>170.86</v>
      </c>
      <c r="I244" s="11">
        <v>138.85</v>
      </c>
    </row>
    <row r="245" spans="1:9" ht="51" outlineLevel="1">
      <c r="A245" s="10" t="s">
        <v>225</v>
      </c>
      <c r="B245" s="5"/>
      <c r="C245" s="5" t="s">
        <v>226</v>
      </c>
      <c r="D245" s="5"/>
      <c r="E245" s="13">
        <f>E246</f>
        <v>1371.49</v>
      </c>
      <c r="F245" s="13">
        <f>F246</f>
        <v>1076.17</v>
      </c>
      <c r="G245" s="27">
        <f t="shared" si="7"/>
        <v>0.78467214489351</v>
      </c>
      <c r="H245" s="11">
        <v>1371.49</v>
      </c>
      <c r="I245" s="11">
        <v>1076.17</v>
      </c>
    </row>
    <row r="246" spans="1:9" ht="51" outlineLevel="2">
      <c r="A246" s="10" t="s">
        <v>227</v>
      </c>
      <c r="B246" s="5"/>
      <c r="C246" s="5" t="s">
        <v>228</v>
      </c>
      <c r="D246" s="5"/>
      <c r="E246" s="13">
        <f>E247</f>
        <v>1371.49</v>
      </c>
      <c r="F246" s="13">
        <f>F247</f>
        <v>1076.17</v>
      </c>
      <c r="G246" s="27">
        <f t="shared" si="7"/>
        <v>0.78467214489351</v>
      </c>
      <c r="H246" s="11">
        <v>1371.49</v>
      </c>
      <c r="I246" s="11">
        <v>1076.17</v>
      </c>
    </row>
    <row r="247" spans="1:9" ht="38.25" outlineLevel="3">
      <c r="A247" s="10" t="s">
        <v>217</v>
      </c>
      <c r="B247" s="5" t="s">
        <v>218</v>
      </c>
      <c r="C247" s="5" t="s">
        <v>228</v>
      </c>
      <c r="D247" s="5"/>
      <c r="E247" s="13">
        <f>E248+E249</f>
        <v>1371.49</v>
      </c>
      <c r="F247" s="13">
        <f>F248+F249</f>
        <v>1076.17</v>
      </c>
      <c r="G247" s="27">
        <f t="shared" si="7"/>
        <v>0.78467214489351</v>
      </c>
      <c r="H247" s="11">
        <v>1371.49</v>
      </c>
      <c r="I247" s="11">
        <v>1076.17</v>
      </c>
    </row>
    <row r="248" spans="1:9" ht="38.25" outlineLevel="4">
      <c r="A248" s="10" t="s">
        <v>15</v>
      </c>
      <c r="B248" s="5" t="s">
        <v>218</v>
      </c>
      <c r="C248" s="5" t="s">
        <v>228</v>
      </c>
      <c r="D248" s="5" t="s">
        <v>16</v>
      </c>
      <c r="E248" s="22">
        <v>1369.49</v>
      </c>
      <c r="F248" s="13">
        <v>1074.17</v>
      </c>
      <c r="G248" s="27">
        <f t="shared" si="7"/>
        <v>0.78435768059642641</v>
      </c>
      <c r="H248" s="11">
        <v>1369.49</v>
      </c>
      <c r="I248" s="11">
        <v>1074.17</v>
      </c>
    </row>
    <row r="249" spans="1:9" outlineLevel="4">
      <c r="A249" s="10" t="s">
        <v>229</v>
      </c>
      <c r="B249" s="5" t="s">
        <v>218</v>
      </c>
      <c r="C249" s="5" t="s">
        <v>228</v>
      </c>
      <c r="D249" s="5" t="s">
        <v>230</v>
      </c>
      <c r="E249" s="22">
        <v>2</v>
      </c>
      <c r="F249" s="13">
        <v>2</v>
      </c>
      <c r="G249" s="27">
        <f t="shared" si="7"/>
        <v>1</v>
      </c>
      <c r="H249" s="11">
        <v>2</v>
      </c>
      <c r="I249" s="11">
        <v>2</v>
      </c>
    </row>
    <row r="250" spans="1:9" ht="38.25" outlineLevel="1">
      <c r="A250" s="10" t="s">
        <v>231</v>
      </c>
      <c r="B250" s="5"/>
      <c r="C250" s="5" t="s">
        <v>232</v>
      </c>
      <c r="D250" s="5"/>
      <c r="E250" s="13">
        <f>E251</f>
        <v>3287.2200000000003</v>
      </c>
      <c r="F250" s="13">
        <f>F251</f>
        <v>3270.36</v>
      </c>
      <c r="G250" s="27">
        <f t="shared" si="7"/>
        <v>0.99487104605107046</v>
      </c>
      <c r="H250" s="11">
        <v>3287.24</v>
      </c>
      <c r="I250" s="11">
        <v>3270.37</v>
      </c>
    </row>
    <row r="251" spans="1:9" ht="25.5" outlineLevel="2">
      <c r="A251" s="10" t="s">
        <v>233</v>
      </c>
      <c r="B251" s="5"/>
      <c r="C251" s="5" t="s">
        <v>234</v>
      </c>
      <c r="D251" s="5"/>
      <c r="E251" s="13">
        <f>E252</f>
        <v>3287.2200000000003</v>
      </c>
      <c r="F251" s="13">
        <f>F252</f>
        <v>3270.36</v>
      </c>
      <c r="G251" s="27">
        <f t="shared" si="7"/>
        <v>0.99487104605107046</v>
      </c>
      <c r="H251" s="11">
        <v>3287.24</v>
      </c>
      <c r="I251" s="11">
        <v>3270.37</v>
      </c>
    </row>
    <row r="252" spans="1:9" ht="38.25" outlineLevel="3">
      <c r="A252" s="10" t="s">
        <v>217</v>
      </c>
      <c r="B252" s="5" t="s">
        <v>218</v>
      </c>
      <c r="C252" s="5" t="s">
        <v>234</v>
      </c>
      <c r="D252" s="5"/>
      <c r="E252" s="13">
        <f>E253+E254</f>
        <v>3287.2200000000003</v>
      </c>
      <c r="F252" s="13">
        <f>F253+F254</f>
        <v>3270.36</v>
      </c>
      <c r="G252" s="27">
        <f t="shared" si="7"/>
        <v>0.99487104605107046</v>
      </c>
      <c r="H252" s="11">
        <v>3287.24</v>
      </c>
      <c r="I252" s="11">
        <v>3270.37</v>
      </c>
    </row>
    <row r="253" spans="1:9" ht="25.5" outlineLevel="4">
      <c r="A253" s="10" t="s">
        <v>223</v>
      </c>
      <c r="B253" s="5" t="s">
        <v>218</v>
      </c>
      <c r="C253" s="5" t="s">
        <v>234</v>
      </c>
      <c r="D253" s="5" t="s">
        <v>224</v>
      </c>
      <c r="E253" s="22">
        <v>3131.82</v>
      </c>
      <c r="F253" s="13">
        <v>3129.81</v>
      </c>
      <c r="G253" s="27">
        <f t="shared" si="7"/>
        <v>0.99935820066287329</v>
      </c>
      <c r="H253" s="11">
        <v>3131.82</v>
      </c>
      <c r="I253" s="11">
        <v>3129.82</v>
      </c>
    </row>
    <row r="254" spans="1:9" ht="38.25" outlineLevel="4">
      <c r="A254" s="10" t="s">
        <v>15</v>
      </c>
      <c r="B254" s="5" t="s">
        <v>218</v>
      </c>
      <c r="C254" s="5" t="s">
        <v>234</v>
      </c>
      <c r="D254" s="5" t="s">
        <v>16</v>
      </c>
      <c r="E254" s="23">
        <v>155.4</v>
      </c>
      <c r="F254" s="13">
        <v>140.55000000000001</v>
      </c>
      <c r="G254" s="27">
        <f t="shared" si="7"/>
        <v>0.90444015444015446</v>
      </c>
      <c r="H254" s="11">
        <v>155.41999999999999</v>
      </c>
      <c r="I254" s="11">
        <v>140.55000000000001</v>
      </c>
    </row>
    <row r="255" spans="1:9" ht="38.25" outlineLevel="1">
      <c r="A255" s="10" t="s">
        <v>235</v>
      </c>
      <c r="B255" s="5"/>
      <c r="C255" s="5" t="s">
        <v>236</v>
      </c>
      <c r="D255" s="5"/>
      <c r="E255" s="13">
        <f>E256</f>
        <v>688.59999999999991</v>
      </c>
      <c r="F255" s="13">
        <f>F256</f>
        <v>688.59999999999991</v>
      </c>
      <c r="G255" s="27">
        <f t="shared" si="7"/>
        <v>1</v>
      </c>
      <c r="H255" s="11">
        <v>688.6</v>
      </c>
      <c r="I255" s="11">
        <v>688.6</v>
      </c>
    </row>
    <row r="256" spans="1:9" ht="38.25" outlineLevel="2">
      <c r="A256" s="10" t="s">
        <v>237</v>
      </c>
      <c r="B256" s="5"/>
      <c r="C256" s="5" t="s">
        <v>238</v>
      </c>
      <c r="D256" s="5"/>
      <c r="E256" s="13">
        <f>E257</f>
        <v>688.59999999999991</v>
      </c>
      <c r="F256" s="13">
        <f>F257</f>
        <v>688.59999999999991</v>
      </c>
      <c r="G256" s="27">
        <f t="shared" si="7"/>
        <v>1</v>
      </c>
      <c r="H256" s="11">
        <v>688.6</v>
      </c>
      <c r="I256" s="11">
        <v>688.6</v>
      </c>
    </row>
    <row r="257" spans="1:9" ht="25.5" outlineLevel="3">
      <c r="A257" s="10" t="s">
        <v>239</v>
      </c>
      <c r="B257" s="5" t="s">
        <v>240</v>
      </c>
      <c r="C257" s="5" t="s">
        <v>238</v>
      </c>
      <c r="D257" s="5"/>
      <c r="E257" s="13">
        <f>E258+E259</f>
        <v>688.59999999999991</v>
      </c>
      <c r="F257" s="13">
        <f>F258+F259</f>
        <v>688.59999999999991</v>
      </c>
      <c r="G257" s="27">
        <f t="shared" si="7"/>
        <v>1</v>
      </c>
      <c r="H257" s="11">
        <v>688.6</v>
      </c>
      <c r="I257" s="11">
        <v>688.6</v>
      </c>
    </row>
    <row r="258" spans="1:9" ht="25.5" outlineLevel="4">
      <c r="A258" s="10" t="s">
        <v>113</v>
      </c>
      <c r="B258" s="5" t="s">
        <v>240</v>
      </c>
      <c r="C258" s="5" t="s">
        <v>238</v>
      </c>
      <c r="D258" s="5" t="s">
        <v>114</v>
      </c>
      <c r="E258" s="22">
        <v>658.55</v>
      </c>
      <c r="F258" s="13">
        <v>658.55</v>
      </c>
      <c r="G258" s="27">
        <f t="shared" si="7"/>
        <v>1</v>
      </c>
      <c r="H258" s="11">
        <v>658.55</v>
      </c>
      <c r="I258" s="11">
        <v>658.55</v>
      </c>
    </row>
    <row r="259" spans="1:9" ht="38.25" outlineLevel="4">
      <c r="A259" s="10" t="s">
        <v>15</v>
      </c>
      <c r="B259" s="5" t="s">
        <v>240</v>
      </c>
      <c r="C259" s="5" t="s">
        <v>238</v>
      </c>
      <c r="D259" s="5" t="s">
        <v>16</v>
      </c>
      <c r="E259" s="22">
        <v>30.05</v>
      </c>
      <c r="F259" s="13">
        <v>30.05</v>
      </c>
      <c r="G259" s="27">
        <f t="shared" si="7"/>
        <v>1</v>
      </c>
      <c r="H259" s="11">
        <v>30.05</v>
      </c>
      <c r="I259" s="11">
        <v>30.05</v>
      </c>
    </row>
    <row r="260" spans="1:9" s="8" customFormat="1" ht="25.5">
      <c r="A260" s="4" t="s">
        <v>241</v>
      </c>
      <c r="B260" s="9"/>
      <c r="C260" s="9" t="s">
        <v>242</v>
      </c>
      <c r="D260" s="9"/>
      <c r="E260" s="14">
        <f>E261+E271+E282</f>
        <v>12465.44</v>
      </c>
      <c r="F260" s="14">
        <f>F261+F271+F282</f>
        <v>11883.96</v>
      </c>
      <c r="G260" s="28">
        <f t="shared" si="7"/>
        <v>0.95335262934962572</v>
      </c>
      <c r="H260" s="21">
        <v>12465.44</v>
      </c>
      <c r="I260" s="21">
        <v>11883.96</v>
      </c>
    </row>
    <row r="261" spans="1:9" ht="38.25" outlineLevel="1">
      <c r="A261" s="10" t="s">
        <v>243</v>
      </c>
      <c r="B261" s="5"/>
      <c r="C261" s="5" t="s">
        <v>244</v>
      </c>
      <c r="D261" s="5"/>
      <c r="E261" s="13">
        <f>E262+E265+E268</f>
        <v>7700</v>
      </c>
      <c r="F261" s="13">
        <f>F262+F265+F268</f>
        <v>7699.95</v>
      </c>
      <c r="G261" s="27">
        <f t="shared" si="7"/>
        <v>0.99999350649350649</v>
      </c>
      <c r="H261" s="11">
        <v>7700</v>
      </c>
      <c r="I261" s="11">
        <v>7699.95</v>
      </c>
    </row>
    <row r="262" spans="1:9" ht="38.25" outlineLevel="2">
      <c r="A262" s="10" t="s">
        <v>245</v>
      </c>
      <c r="B262" s="5"/>
      <c r="C262" s="5" t="s">
        <v>246</v>
      </c>
      <c r="D262" s="5"/>
      <c r="E262" s="13">
        <f>E263</f>
        <v>2500</v>
      </c>
      <c r="F262" s="13">
        <f>F263</f>
        <v>2500</v>
      </c>
      <c r="G262" s="27">
        <f t="shared" si="7"/>
        <v>1</v>
      </c>
      <c r="H262" s="11">
        <v>2500</v>
      </c>
      <c r="I262" s="11">
        <v>2500</v>
      </c>
    </row>
    <row r="263" spans="1:9" ht="25.5" outlineLevel="3">
      <c r="A263" s="10" t="s">
        <v>203</v>
      </c>
      <c r="B263" s="5" t="s">
        <v>204</v>
      </c>
      <c r="C263" s="5" t="s">
        <v>246</v>
      </c>
      <c r="D263" s="5"/>
      <c r="E263" s="13">
        <f>E264</f>
        <v>2500</v>
      </c>
      <c r="F263" s="13">
        <f>F264</f>
        <v>2500</v>
      </c>
      <c r="G263" s="27">
        <f t="shared" si="7"/>
        <v>1</v>
      </c>
      <c r="H263" s="11">
        <v>2500</v>
      </c>
      <c r="I263" s="11">
        <v>2500</v>
      </c>
    </row>
    <row r="264" spans="1:9" ht="38.25" outlineLevel="4">
      <c r="A264" s="10" t="s">
        <v>15</v>
      </c>
      <c r="B264" s="5" t="s">
        <v>204</v>
      </c>
      <c r="C264" s="5" t="s">
        <v>246</v>
      </c>
      <c r="D264" s="5" t="s">
        <v>16</v>
      </c>
      <c r="E264" s="22">
        <v>2500</v>
      </c>
      <c r="F264" s="13">
        <v>2500</v>
      </c>
      <c r="G264" s="27">
        <f t="shared" si="7"/>
        <v>1</v>
      </c>
      <c r="H264" s="11">
        <v>2500</v>
      </c>
      <c r="I264" s="11">
        <v>2500</v>
      </c>
    </row>
    <row r="265" spans="1:9" outlineLevel="2">
      <c r="A265" s="10" t="s">
        <v>247</v>
      </c>
      <c r="B265" s="5"/>
      <c r="C265" s="5" t="s">
        <v>248</v>
      </c>
      <c r="D265" s="5"/>
      <c r="E265" s="13">
        <f>E266</f>
        <v>3200</v>
      </c>
      <c r="F265" s="13">
        <f>F266</f>
        <v>3199.95</v>
      </c>
      <c r="G265" s="27">
        <f t="shared" si="7"/>
        <v>0.99998437499999993</v>
      </c>
      <c r="H265" s="11">
        <v>3200</v>
      </c>
      <c r="I265" s="11">
        <v>3199.95</v>
      </c>
    </row>
    <row r="266" spans="1:9" ht="25.5" outlineLevel="3">
      <c r="A266" s="10" t="s">
        <v>203</v>
      </c>
      <c r="B266" s="5" t="s">
        <v>204</v>
      </c>
      <c r="C266" s="5" t="s">
        <v>248</v>
      </c>
      <c r="D266" s="5"/>
      <c r="E266" s="13">
        <f>E267</f>
        <v>3200</v>
      </c>
      <c r="F266" s="13">
        <f>F267</f>
        <v>3199.95</v>
      </c>
      <c r="G266" s="27">
        <f t="shared" si="7"/>
        <v>0.99998437499999993</v>
      </c>
      <c r="H266" s="11">
        <v>3200</v>
      </c>
      <c r="I266" s="11">
        <v>3199.95</v>
      </c>
    </row>
    <row r="267" spans="1:9" outlineLevel="4">
      <c r="A267" s="10" t="s">
        <v>25</v>
      </c>
      <c r="B267" s="5" t="s">
        <v>204</v>
      </c>
      <c r="C267" s="5" t="s">
        <v>248</v>
      </c>
      <c r="D267" s="5" t="s">
        <v>26</v>
      </c>
      <c r="E267" s="22">
        <v>3200</v>
      </c>
      <c r="F267" s="13">
        <v>3199.95</v>
      </c>
      <c r="G267" s="27">
        <f t="shared" ref="G267:G330" si="12">F267/E267</f>
        <v>0.99998437499999993</v>
      </c>
      <c r="H267" s="11">
        <v>3200</v>
      </c>
      <c r="I267" s="11">
        <v>3199.95</v>
      </c>
    </row>
    <row r="268" spans="1:9" ht="38.25" outlineLevel="2">
      <c r="A268" s="10" t="s">
        <v>249</v>
      </c>
      <c r="B268" s="5"/>
      <c r="C268" s="5" t="s">
        <v>250</v>
      </c>
      <c r="D268" s="5"/>
      <c r="E268" s="13">
        <f>E269</f>
        <v>2000</v>
      </c>
      <c r="F268" s="13">
        <f>F269</f>
        <v>2000</v>
      </c>
      <c r="G268" s="27">
        <f t="shared" si="12"/>
        <v>1</v>
      </c>
      <c r="H268" s="11">
        <v>2000</v>
      </c>
      <c r="I268" s="11">
        <v>2000</v>
      </c>
    </row>
    <row r="269" spans="1:9" ht="25.5" outlineLevel="3">
      <c r="A269" s="10" t="s">
        <v>203</v>
      </c>
      <c r="B269" s="5" t="s">
        <v>204</v>
      </c>
      <c r="C269" s="5" t="s">
        <v>250</v>
      </c>
      <c r="D269" s="5"/>
      <c r="E269" s="13">
        <f>E270</f>
        <v>2000</v>
      </c>
      <c r="F269" s="13">
        <f>F270</f>
        <v>2000</v>
      </c>
      <c r="G269" s="27">
        <f t="shared" si="12"/>
        <v>1</v>
      </c>
      <c r="H269" s="11">
        <v>2000</v>
      </c>
      <c r="I269" s="11">
        <v>2000</v>
      </c>
    </row>
    <row r="270" spans="1:9" ht="38.25" outlineLevel="4">
      <c r="A270" s="10" t="s">
        <v>15</v>
      </c>
      <c r="B270" s="5" t="s">
        <v>204</v>
      </c>
      <c r="C270" s="5" t="s">
        <v>250</v>
      </c>
      <c r="D270" s="5" t="s">
        <v>16</v>
      </c>
      <c r="E270" s="22">
        <v>2000</v>
      </c>
      <c r="F270" s="13">
        <v>2000</v>
      </c>
      <c r="G270" s="27">
        <f t="shared" si="12"/>
        <v>1</v>
      </c>
      <c r="H270" s="11">
        <v>2000</v>
      </c>
      <c r="I270" s="11">
        <v>2000</v>
      </c>
    </row>
    <row r="271" spans="1:9" ht="25.5" outlineLevel="1">
      <c r="A271" s="10" t="s">
        <v>251</v>
      </c>
      <c r="B271" s="5"/>
      <c r="C271" s="5" t="s">
        <v>252</v>
      </c>
      <c r="D271" s="5"/>
      <c r="E271" s="13">
        <f>E272+E275+E279</f>
        <v>4108.51</v>
      </c>
      <c r="F271" s="13">
        <f>F272+F275+F279</f>
        <v>3699.2099999999996</v>
      </c>
      <c r="G271" s="27">
        <f t="shared" si="12"/>
        <v>0.90037750912131143</v>
      </c>
      <c r="H271" s="11">
        <v>4108.51</v>
      </c>
      <c r="I271" s="11">
        <v>3699.21</v>
      </c>
    </row>
    <row r="272" spans="1:9" ht="38.25" outlineLevel="2">
      <c r="A272" s="10" t="s">
        <v>253</v>
      </c>
      <c r="B272" s="5"/>
      <c r="C272" s="5" t="s">
        <v>254</v>
      </c>
      <c r="D272" s="5"/>
      <c r="E272" s="13">
        <f>E273</f>
        <v>2260.27</v>
      </c>
      <c r="F272" s="13">
        <f>F273</f>
        <v>2260.27</v>
      </c>
      <c r="G272" s="27">
        <f t="shared" si="12"/>
        <v>1</v>
      </c>
      <c r="H272" s="11">
        <v>2260.27</v>
      </c>
      <c r="I272" s="11">
        <v>2260.27</v>
      </c>
    </row>
    <row r="273" spans="1:9" outlineLevel="3">
      <c r="A273" s="10" t="s">
        <v>255</v>
      </c>
      <c r="B273" s="5" t="s">
        <v>256</v>
      </c>
      <c r="C273" s="5" t="s">
        <v>254</v>
      </c>
      <c r="D273" s="5"/>
      <c r="E273" s="13">
        <f>E274</f>
        <v>2260.27</v>
      </c>
      <c r="F273" s="13">
        <f>F274</f>
        <v>2260.27</v>
      </c>
      <c r="G273" s="27">
        <f t="shared" si="12"/>
        <v>1</v>
      </c>
      <c r="H273" s="11">
        <v>2260.27</v>
      </c>
      <c r="I273" s="11">
        <v>2260.27</v>
      </c>
    </row>
    <row r="274" spans="1:9" outlineLevel="4">
      <c r="A274" s="10" t="s">
        <v>25</v>
      </c>
      <c r="B274" s="5" t="s">
        <v>256</v>
      </c>
      <c r="C274" s="5" t="s">
        <v>254</v>
      </c>
      <c r="D274" s="5" t="s">
        <v>26</v>
      </c>
      <c r="E274" s="22">
        <v>2260.27</v>
      </c>
      <c r="F274" s="13">
        <v>2260.27</v>
      </c>
      <c r="G274" s="27">
        <f t="shared" si="12"/>
        <v>1</v>
      </c>
      <c r="H274" s="11">
        <v>2260.27</v>
      </c>
      <c r="I274" s="11">
        <v>2260.27</v>
      </c>
    </row>
    <row r="275" spans="1:9" ht="25.5" outlineLevel="2">
      <c r="A275" s="10" t="s">
        <v>257</v>
      </c>
      <c r="B275" s="5"/>
      <c r="C275" s="5" t="s">
        <v>258</v>
      </c>
      <c r="D275" s="5"/>
      <c r="E275" s="13">
        <f>E276</f>
        <v>1505.24</v>
      </c>
      <c r="F275" s="13">
        <f>F276</f>
        <v>1117.8</v>
      </c>
      <c r="G275" s="27">
        <f t="shared" si="12"/>
        <v>0.74260583029948712</v>
      </c>
      <c r="H275" s="11">
        <v>1505.24</v>
      </c>
      <c r="I275" s="11">
        <v>1117.8</v>
      </c>
    </row>
    <row r="276" spans="1:9" outlineLevel="3">
      <c r="A276" s="10" t="s">
        <v>255</v>
      </c>
      <c r="B276" s="5" t="s">
        <v>256</v>
      </c>
      <c r="C276" s="5" t="s">
        <v>258</v>
      </c>
      <c r="D276" s="5"/>
      <c r="E276" s="13">
        <f>E277+E278</f>
        <v>1505.24</v>
      </c>
      <c r="F276" s="13">
        <f>F277+F278</f>
        <v>1117.8</v>
      </c>
      <c r="G276" s="27">
        <f t="shared" si="12"/>
        <v>0.74260583029948712</v>
      </c>
      <c r="H276" s="11">
        <v>1505.24</v>
      </c>
      <c r="I276" s="11">
        <v>1117.8</v>
      </c>
    </row>
    <row r="277" spans="1:9" ht="38.25" outlineLevel="4">
      <c r="A277" s="10" t="s">
        <v>15</v>
      </c>
      <c r="B277" s="5" t="s">
        <v>256</v>
      </c>
      <c r="C277" s="5" t="s">
        <v>258</v>
      </c>
      <c r="D277" s="5" t="s">
        <v>16</v>
      </c>
      <c r="E277" s="22">
        <v>1505.24</v>
      </c>
      <c r="F277" s="13">
        <v>1117.8</v>
      </c>
      <c r="G277" s="27">
        <f t="shared" si="12"/>
        <v>0.74260583029948712</v>
      </c>
      <c r="H277" s="11">
        <v>1505.24</v>
      </c>
      <c r="I277" s="11">
        <v>1117.8</v>
      </c>
    </row>
    <row r="278" spans="1:9" outlineLevel="4">
      <c r="A278" s="10" t="s">
        <v>25</v>
      </c>
      <c r="B278" s="5" t="s">
        <v>256</v>
      </c>
      <c r="C278" s="5" t="s">
        <v>258</v>
      </c>
      <c r="D278" s="5" t="s">
        <v>26</v>
      </c>
      <c r="E278" s="13">
        <v>0</v>
      </c>
      <c r="F278" s="13">
        <v>0</v>
      </c>
      <c r="G278" s="27" t="e">
        <f t="shared" si="12"/>
        <v>#DIV/0!</v>
      </c>
      <c r="H278" s="11">
        <v>0</v>
      </c>
      <c r="I278" s="11">
        <v>0</v>
      </c>
    </row>
    <row r="279" spans="1:9" ht="38.25" outlineLevel="2">
      <c r="A279" s="10" t="s">
        <v>259</v>
      </c>
      <c r="B279" s="5"/>
      <c r="C279" s="5" t="s">
        <v>260</v>
      </c>
      <c r="D279" s="5"/>
      <c r="E279" s="13">
        <f>E280</f>
        <v>343</v>
      </c>
      <c r="F279" s="13">
        <f>F280</f>
        <v>321.14</v>
      </c>
      <c r="G279" s="27">
        <f t="shared" si="12"/>
        <v>0.93626822157434397</v>
      </c>
      <c r="H279" s="11">
        <v>343</v>
      </c>
      <c r="I279" s="11">
        <v>321.14</v>
      </c>
    </row>
    <row r="280" spans="1:9" outlineLevel="3">
      <c r="A280" s="10" t="s">
        <v>255</v>
      </c>
      <c r="B280" s="5" t="s">
        <v>256</v>
      </c>
      <c r="C280" s="5" t="s">
        <v>260</v>
      </c>
      <c r="D280" s="5"/>
      <c r="E280" s="13">
        <f>E281</f>
        <v>343</v>
      </c>
      <c r="F280" s="13">
        <f>F281</f>
        <v>321.14</v>
      </c>
      <c r="G280" s="27">
        <f t="shared" si="12"/>
        <v>0.93626822157434397</v>
      </c>
      <c r="H280" s="11">
        <v>343</v>
      </c>
      <c r="I280" s="11">
        <v>321.14</v>
      </c>
    </row>
    <row r="281" spans="1:9" outlineLevel="4">
      <c r="A281" s="10" t="s">
        <v>25</v>
      </c>
      <c r="B281" s="5" t="s">
        <v>256</v>
      </c>
      <c r="C281" s="5" t="s">
        <v>260</v>
      </c>
      <c r="D281" s="5" t="s">
        <v>26</v>
      </c>
      <c r="E281" s="22">
        <v>343</v>
      </c>
      <c r="F281" s="13">
        <v>321.14</v>
      </c>
      <c r="G281" s="27">
        <f t="shared" si="12"/>
        <v>0.93626822157434397</v>
      </c>
      <c r="H281" s="11">
        <v>343</v>
      </c>
      <c r="I281" s="11">
        <v>321.14</v>
      </c>
    </row>
    <row r="282" spans="1:9" ht="51" outlineLevel="1">
      <c r="A282" s="10" t="s">
        <v>261</v>
      </c>
      <c r="B282" s="5"/>
      <c r="C282" s="5" t="s">
        <v>262</v>
      </c>
      <c r="D282" s="5"/>
      <c r="E282" s="13">
        <f>E283+E286+E291</f>
        <v>656.93000000000006</v>
      </c>
      <c r="F282" s="13">
        <f>F283+F286+F291</f>
        <v>484.8</v>
      </c>
      <c r="G282" s="27">
        <f t="shared" si="12"/>
        <v>0.73797817119023335</v>
      </c>
      <c r="H282" s="11">
        <v>656.93</v>
      </c>
      <c r="I282" s="11">
        <v>484.8</v>
      </c>
    </row>
    <row r="283" spans="1:9" ht="25.5" outlineLevel="2">
      <c r="A283" s="10" t="s">
        <v>263</v>
      </c>
      <c r="B283" s="5"/>
      <c r="C283" s="5" t="s">
        <v>264</v>
      </c>
      <c r="D283" s="5"/>
      <c r="E283" s="13">
        <f>E284</f>
        <v>107</v>
      </c>
      <c r="F283" s="13">
        <f>F284</f>
        <v>76.290000000000006</v>
      </c>
      <c r="G283" s="27">
        <f t="shared" si="12"/>
        <v>0.71299065420560759</v>
      </c>
      <c r="H283" s="11">
        <v>107</v>
      </c>
      <c r="I283" s="11">
        <v>76.290000000000006</v>
      </c>
    </row>
    <row r="284" spans="1:9" outlineLevel="3">
      <c r="A284" s="10" t="s">
        <v>255</v>
      </c>
      <c r="B284" s="5" t="s">
        <v>256</v>
      </c>
      <c r="C284" s="5" t="s">
        <v>264</v>
      </c>
      <c r="D284" s="5"/>
      <c r="E284" s="13">
        <f>E285</f>
        <v>107</v>
      </c>
      <c r="F284" s="13">
        <f>F285</f>
        <v>76.290000000000006</v>
      </c>
      <c r="G284" s="27">
        <f t="shared" si="12"/>
        <v>0.71299065420560759</v>
      </c>
      <c r="H284" s="11">
        <v>107</v>
      </c>
      <c r="I284" s="11">
        <v>76.290000000000006</v>
      </c>
    </row>
    <row r="285" spans="1:9" outlineLevel="4">
      <c r="A285" s="10" t="s">
        <v>25</v>
      </c>
      <c r="B285" s="5" t="s">
        <v>256</v>
      </c>
      <c r="C285" s="5" t="s">
        <v>264</v>
      </c>
      <c r="D285" s="5" t="s">
        <v>26</v>
      </c>
      <c r="E285" s="22">
        <v>107</v>
      </c>
      <c r="F285" s="13">
        <v>76.290000000000006</v>
      </c>
      <c r="G285" s="27">
        <f t="shared" si="12"/>
        <v>0.71299065420560759</v>
      </c>
      <c r="H285" s="11">
        <v>107</v>
      </c>
      <c r="I285" s="11">
        <v>76.290000000000006</v>
      </c>
    </row>
    <row r="286" spans="1:9" ht="38.25" outlineLevel="2">
      <c r="A286" s="10" t="s">
        <v>265</v>
      </c>
      <c r="B286" s="5"/>
      <c r="C286" s="5" t="s">
        <v>266</v>
      </c>
      <c r="D286" s="5"/>
      <c r="E286" s="13">
        <f>E287</f>
        <v>28.96</v>
      </c>
      <c r="F286" s="13">
        <f>F287</f>
        <v>12.120000000000001</v>
      </c>
      <c r="G286" s="27">
        <f t="shared" si="12"/>
        <v>0.41850828729281769</v>
      </c>
      <c r="H286" s="11">
        <v>28.96</v>
      </c>
      <c r="I286" s="11">
        <v>12.12</v>
      </c>
    </row>
    <row r="287" spans="1:9" ht="25.5" outlineLevel="3">
      <c r="A287" s="10" t="s">
        <v>203</v>
      </c>
      <c r="B287" s="5" t="s">
        <v>204</v>
      </c>
      <c r="C287" s="5" t="s">
        <v>266</v>
      </c>
      <c r="D287" s="5"/>
      <c r="E287" s="13">
        <f>E288+E289+E290</f>
        <v>28.96</v>
      </c>
      <c r="F287" s="13">
        <f>F288+F289+F290</f>
        <v>12.120000000000001</v>
      </c>
      <c r="G287" s="27">
        <f t="shared" si="12"/>
        <v>0.41850828729281769</v>
      </c>
      <c r="H287" s="11">
        <v>28.96</v>
      </c>
      <c r="I287" s="11">
        <v>12.12</v>
      </c>
    </row>
    <row r="288" spans="1:9" ht="25.5" outlineLevel="4">
      <c r="A288" s="10" t="s">
        <v>223</v>
      </c>
      <c r="B288" s="5" t="s">
        <v>204</v>
      </c>
      <c r="C288" s="5" t="s">
        <v>266</v>
      </c>
      <c r="D288" s="5" t="s">
        <v>224</v>
      </c>
      <c r="E288" s="22">
        <v>4.4800000000000004</v>
      </c>
      <c r="F288" s="13">
        <v>4.4800000000000004</v>
      </c>
      <c r="G288" s="27">
        <f t="shared" si="12"/>
        <v>1</v>
      </c>
      <c r="H288" s="11">
        <v>4.4800000000000004</v>
      </c>
      <c r="I288" s="11">
        <v>4.4800000000000004</v>
      </c>
    </row>
    <row r="289" spans="1:9" ht="25.5" outlineLevel="4">
      <c r="A289" s="10" t="s">
        <v>113</v>
      </c>
      <c r="B289" s="5" t="s">
        <v>204</v>
      </c>
      <c r="C289" s="5" t="s">
        <v>266</v>
      </c>
      <c r="D289" s="5" t="s">
        <v>114</v>
      </c>
      <c r="E289" s="22">
        <v>7.64</v>
      </c>
      <c r="F289" s="13">
        <v>7.64</v>
      </c>
      <c r="G289" s="27">
        <f t="shared" si="12"/>
        <v>1</v>
      </c>
      <c r="H289" s="11">
        <v>7.64</v>
      </c>
      <c r="I289" s="11">
        <v>7.64</v>
      </c>
    </row>
    <row r="290" spans="1:9" ht="38.25" outlineLevel="4">
      <c r="A290" s="10" t="s">
        <v>15</v>
      </c>
      <c r="B290" s="5" t="s">
        <v>204</v>
      </c>
      <c r="C290" s="5" t="s">
        <v>266</v>
      </c>
      <c r="D290" s="5" t="s">
        <v>16</v>
      </c>
      <c r="E290" s="22">
        <v>16.84</v>
      </c>
      <c r="F290" s="13">
        <v>0</v>
      </c>
      <c r="G290" s="27">
        <f t="shared" si="12"/>
        <v>0</v>
      </c>
      <c r="H290" s="11">
        <v>16.84</v>
      </c>
      <c r="I290" s="11">
        <v>0</v>
      </c>
    </row>
    <row r="291" spans="1:9" ht="38.25" outlineLevel="2">
      <c r="A291" s="10" t="s">
        <v>267</v>
      </c>
      <c r="B291" s="5"/>
      <c r="C291" s="5" t="s">
        <v>268</v>
      </c>
      <c r="D291" s="5"/>
      <c r="E291" s="13">
        <f>E292</f>
        <v>520.97</v>
      </c>
      <c r="F291" s="13">
        <f>F292</f>
        <v>396.39</v>
      </c>
      <c r="G291" s="27">
        <f t="shared" si="12"/>
        <v>0.76086914793558169</v>
      </c>
      <c r="H291" s="11">
        <v>520.97</v>
      </c>
      <c r="I291" s="11">
        <v>396.39</v>
      </c>
    </row>
    <row r="292" spans="1:9" outlineLevel="3">
      <c r="A292" s="10" t="s">
        <v>255</v>
      </c>
      <c r="B292" s="5" t="s">
        <v>256</v>
      </c>
      <c r="C292" s="5" t="s">
        <v>268</v>
      </c>
      <c r="D292" s="5"/>
      <c r="E292" s="13">
        <f>E293+E294</f>
        <v>520.97</v>
      </c>
      <c r="F292" s="13">
        <f>F293+F294</f>
        <v>396.39</v>
      </c>
      <c r="G292" s="27">
        <f t="shared" si="12"/>
        <v>0.76086914793558169</v>
      </c>
      <c r="H292" s="11">
        <v>520.97</v>
      </c>
      <c r="I292" s="11">
        <v>396.39</v>
      </c>
    </row>
    <row r="293" spans="1:9" ht="25.5" outlineLevel="4">
      <c r="A293" s="10" t="s">
        <v>113</v>
      </c>
      <c r="B293" s="5" t="s">
        <v>256</v>
      </c>
      <c r="C293" s="5" t="s">
        <v>268</v>
      </c>
      <c r="D293" s="5" t="s">
        <v>114</v>
      </c>
      <c r="E293" s="22">
        <v>12.22</v>
      </c>
      <c r="F293" s="13">
        <v>0</v>
      </c>
      <c r="G293" s="27">
        <f t="shared" si="12"/>
        <v>0</v>
      </c>
      <c r="H293" s="11">
        <v>12.22</v>
      </c>
      <c r="I293" s="11">
        <v>0</v>
      </c>
    </row>
    <row r="294" spans="1:9" ht="38.25" outlineLevel="4">
      <c r="A294" s="10" t="s">
        <v>15</v>
      </c>
      <c r="B294" s="5" t="s">
        <v>256</v>
      </c>
      <c r="C294" s="5" t="s">
        <v>268</v>
      </c>
      <c r="D294" s="5" t="s">
        <v>16</v>
      </c>
      <c r="E294" s="22">
        <v>508.75</v>
      </c>
      <c r="F294" s="13">
        <v>396.39</v>
      </c>
      <c r="G294" s="27">
        <f t="shared" si="12"/>
        <v>0.77914496314496307</v>
      </c>
      <c r="H294" s="11">
        <v>508.75</v>
      </c>
      <c r="I294" s="11">
        <v>396.39</v>
      </c>
    </row>
    <row r="295" spans="1:9" s="8" customFormat="1" ht="38.25">
      <c r="A295" s="4" t="s">
        <v>269</v>
      </c>
      <c r="B295" s="9"/>
      <c r="C295" s="9" t="s">
        <v>270</v>
      </c>
      <c r="D295" s="9"/>
      <c r="E295" s="14">
        <f>E296+E305+E309</f>
        <v>8104.06</v>
      </c>
      <c r="F295" s="14">
        <f>F296+F305+F309</f>
        <v>7877.9699999999993</v>
      </c>
      <c r="G295" s="28">
        <f t="shared" si="12"/>
        <v>0.9721016379444376</v>
      </c>
      <c r="H295" s="21">
        <v>8104.06</v>
      </c>
      <c r="I295" s="21">
        <v>7877.97</v>
      </c>
    </row>
    <row r="296" spans="1:9" ht="25.5" outlineLevel="1">
      <c r="A296" s="10" t="s">
        <v>271</v>
      </c>
      <c r="B296" s="5"/>
      <c r="C296" s="5" t="s">
        <v>272</v>
      </c>
      <c r="D296" s="5"/>
      <c r="E296" s="13">
        <f>E297+E302</f>
        <v>7374.31</v>
      </c>
      <c r="F296" s="13">
        <f>F297+F302</f>
        <v>7250.07</v>
      </c>
      <c r="G296" s="27">
        <f t="shared" si="12"/>
        <v>0.9831523220477576</v>
      </c>
      <c r="H296" s="11">
        <v>7374.31</v>
      </c>
      <c r="I296" s="11">
        <v>7250.07</v>
      </c>
    </row>
    <row r="297" spans="1:9" ht="38.25" outlineLevel="2">
      <c r="A297" s="10" t="s">
        <v>135</v>
      </c>
      <c r="B297" s="5"/>
      <c r="C297" s="5" t="s">
        <v>273</v>
      </c>
      <c r="D297" s="5"/>
      <c r="E297" s="13">
        <f>E298</f>
        <v>7339.31</v>
      </c>
      <c r="F297" s="13">
        <f>F298</f>
        <v>7217.57</v>
      </c>
      <c r="G297" s="27">
        <f t="shared" si="12"/>
        <v>0.98341260963224053</v>
      </c>
      <c r="H297" s="11">
        <v>7339.31</v>
      </c>
      <c r="I297" s="11">
        <v>7217.57</v>
      </c>
    </row>
    <row r="298" spans="1:9" ht="51" outlineLevel="3">
      <c r="A298" s="10" t="s">
        <v>274</v>
      </c>
      <c r="B298" s="5" t="s">
        <v>275</v>
      </c>
      <c r="C298" s="5" t="s">
        <v>273</v>
      </c>
      <c r="D298" s="5"/>
      <c r="E298" s="13">
        <f>E299+E300+E301</f>
        <v>7339.31</v>
      </c>
      <c r="F298" s="13">
        <f>F299+F300+F301</f>
        <v>7217.57</v>
      </c>
      <c r="G298" s="27">
        <f t="shared" si="12"/>
        <v>0.98341260963224053</v>
      </c>
      <c r="H298" s="11">
        <v>7339.31</v>
      </c>
      <c r="I298" s="11">
        <v>7217.57</v>
      </c>
    </row>
    <row r="299" spans="1:9" ht="25.5" outlineLevel="4">
      <c r="A299" s="10" t="s">
        <v>113</v>
      </c>
      <c r="B299" s="5" t="s">
        <v>275</v>
      </c>
      <c r="C299" s="5" t="s">
        <v>273</v>
      </c>
      <c r="D299" s="5" t="s">
        <v>114</v>
      </c>
      <c r="E299" s="22">
        <v>6844.81</v>
      </c>
      <c r="F299" s="13">
        <v>6740.57</v>
      </c>
      <c r="G299" s="27">
        <f t="shared" si="12"/>
        <v>0.98477094324020675</v>
      </c>
      <c r="H299" s="11">
        <v>6844.81</v>
      </c>
      <c r="I299" s="11">
        <v>6740.57</v>
      </c>
    </row>
    <row r="300" spans="1:9" ht="38.25" outlineLevel="4">
      <c r="A300" s="10" t="s">
        <v>15</v>
      </c>
      <c r="B300" s="5" t="s">
        <v>275</v>
      </c>
      <c r="C300" s="5" t="s">
        <v>273</v>
      </c>
      <c r="D300" s="5" t="s">
        <v>16</v>
      </c>
      <c r="E300" s="22">
        <v>449.5</v>
      </c>
      <c r="F300" s="13">
        <v>435.89</v>
      </c>
      <c r="G300" s="27">
        <f t="shared" si="12"/>
        <v>0.96972191323692991</v>
      </c>
      <c r="H300" s="11">
        <v>449.5</v>
      </c>
      <c r="I300" s="11">
        <v>435.89</v>
      </c>
    </row>
    <row r="301" spans="1:9" outlineLevel="4">
      <c r="A301" s="10" t="s">
        <v>229</v>
      </c>
      <c r="B301" s="5" t="s">
        <v>275</v>
      </c>
      <c r="C301" s="5" t="s">
        <v>273</v>
      </c>
      <c r="D301" s="5" t="s">
        <v>230</v>
      </c>
      <c r="E301" s="22">
        <v>45</v>
      </c>
      <c r="F301" s="13">
        <v>41.11</v>
      </c>
      <c r="G301" s="27">
        <f t="shared" si="12"/>
        <v>0.91355555555555557</v>
      </c>
      <c r="H301" s="11">
        <v>45</v>
      </c>
      <c r="I301" s="11">
        <v>41.11</v>
      </c>
    </row>
    <row r="302" spans="1:9" ht="38.25" outlineLevel="2">
      <c r="A302" s="10" t="s">
        <v>276</v>
      </c>
      <c r="B302" s="5"/>
      <c r="C302" s="5" t="s">
        <v>277</v>
      </c>
      <c r="D302" s="5"/>
      <c r="E302" s="13">
        <f>E303</f>
        <v>35</v>
      </c>
      <c r="F302" s="13">
        <f>F303</f>
        <v>32.5</v>
      </c>
      <c r="G302" s="27">
        <f t="shared" si="12"/>
        <v>0.9285714285714286</v>
      </c>
      <c r="H302" s="11">
        <v>35</v>
      </c>
      <c r="I302" s="11">
        <v>32.5</v>
      </c>
    </row>
    <row r="303" spans="1:9" ht="51" outlineLevel="3">
      <c r="A303" s="10" t="s">
        <v>274</v>
      </c>
      <c r="B303" s="5" t="s">
        <v>275</v>
      </c>
      <c r="C303" s="5" t="s">
        <v>277</v>
      </c>
      <c r="D303" s="5"/>
      <c r="E303" s="13">
        <f>E304</f>
        <v>35</v>
      </c>
      <c r="F303" s="13">
        <f>F304</f>
        <v>32.5</v>
      </c>
      <c r="G303" s="27">
        <f t="shared" si="12"/>
        <v>0.9285714285714286</v>
      </c>
      <c r="H303" s="11">
        <v>35</v>
      </c>
      <c r="I303" s="11">
        <v>32.5</v>
      </c>
    </row>
    <row r="304" spans="1:9" ht="38.25" outlineLevel="4">
      <c r="A304" s="10" t="s">
        <v>15</v>
      </c>
      <c r="B304" s="5" t="s">
        <v>275</v>
      </c>
      <c r="C304" s="5" t="s">
        <v>277</v>
      </c>
      <c r="D304" s="5" t="s">
        <v>16</v>
      </c>
      <c r="E304" s="22">
        <v>35</v>
      </c>
      <c r="F304" s="13">
        <v>32.5</v>
      </c>
      <c r="G304" s="27">
        <f t="shared" si="12"/>
        <v>0.9285714285714286</v>
      </c>
      <c r="H304" s="11">
        <v>35</v>
      </c>
      <c r="I304" s="11">
        <v>32.5</v>
      </c>
    </row>
    <row r="305" spans="1:9" ht="25.5" outlineLevel="1">
      <c r="A305" s="10" t="s">
        <v>278</v>
      </c>
      <c r="B305" s="5"/>
      <c r="C305" s="5" t="s">
        <v>279</v>
      </c>
      <c r="D305" s="5"/>
      <c r="E305" s="13">
        <f t="shared" ref="E305:F307" si="13">E306</f>
        <v>144</v>
      </c>
      <c r="F305" s="13">
        <f t="shared" si="13"/>
        <v>119.28</v>
      </c>
      <c r="G305" s="27">
        <f t="shared" si="12"/>
        <v>0.82833333333333337</v>
      </c>
      <c r="H305" s="11">
        <v>144</v>
      </c>
      <c r="I305" s="11">
        <v>119.28</v>
      </c>
    </row>
    <row r="306" spans="1:9" ht="38.25" outlineLevel="2">
      <c r="A306" s="10" t="s">
        <v>135</v>
      </c>
      <c r="B306" s="5"/>
      <c r="C306" s="5" t="s">
        <v>280</v>
      </c>
      <c r="D306" s="5"/>
      <c r="E306" s="13">
        <f t="shared" si="13"/>
        <v>144</v>
      </c>
      <c r="F306" s="13">
        <f t="shared" si="13"/>
        <v>119.28</v>
      </c>
      <c r="G306" s="27">
        <f t="shared" si="12"/>
        <v>0.82833333333333337</v>
      </c>
      <c r="H306" s="11">
        <v>144</v>
      </c>
      <c r="I306" s="11">
        <v>119.28</v>
      </c>
    </row>
    <row r="307" spans="1:9" ht="51" outlineLevel="3">
      <c r="A307" s="10" t="s">
        <v>274</v>
      </c>
      <c r="B307" s="5" t="s">
        <v>275</v>
      </c>
      <c r="C307" s="5" t="s">
        <v>280</v>
      </c>
      <c r="D307" s="5"/>
      <c r="E307" s="13">
        <f t="shared" si="13"/>
        <v>144</v>
      </c>
      <c r="F307" s="13">
        <f t="shared" si="13"/>
        <v>119.28</v>
      </c>
      <c r="G307" s="27">
        <f t="shared" si="12"/>
        <v>0.82833333333333337</v>
      </c>
      <c r="H307" s="11">
        <v>144</v>
      </c>
      <c r="I307" s="11">
        <v>119.28</v>
      </c>
    </row>
    <row r="308" spans="1:9" ht="38.25" outlineLevel="4">
      <c r="A308" s="10" t="s">
        <v>15</v>
      </c>
      <c r="B308" s="5" t="s">
        <v>275</v>
      </c>
      <c r="C308" s="5" t="s">
        <v>280</v>
      </c>
      <c r="D308" s="5" t="s">
        <v>16</v>
      </c>
      <c r="E308" s="22">
        <v>144</v>
      </c>
      <c r="F308" s="13">
        <v>119.28</v>
      </c>
      <c r="G308" s="27">
        <f t="shared" si="12"/>
        <v>0.82833333333333337</v>
      </c>
      <c r="H308" s="11">
        <v>144</v>
      </c>
      <c r="I308" s="11">
        <v>119.28</v>
      </c>
    </row>
    <row r="309" spans="1:9" ht="51" outlineLevel="1">
      <c r="A309" s="10" t="s">
        <v>281</v>
      </c>
      <c r="B309" s="5"/>
      <c r="C309" s="5" t="s">
        <v>282</v>
      </c>
      <c r="D309" s="5"/>
      <c r="E309" s="13">
        <f t="shared" ref="E309:F311" si="14">E310</f>
        <v>585.75</v>
      </c>
      <c r="F309" s="13">
        <f t="shared" si="14"/>
        <v>508.62</v>
      </c>
      <c r="G309" s="27">
        <f t="shared" si="12"/>
        <v>0.86832266325224072</v>
      </c>
      <c r="H309" s="11">
        <v>585.75</v>
      </c>
      <c r="I309" s="11">
        <v>508.62</v>
      </c>
    </row>
    <row r="310" spans="1:9" ht="25.5" outlineLevel="2">
      <c r="A310" s="10" t="s">
        <v>283</v>
      </c>
      <c r="B310" s="5"/>
      <c r="C310" s="5" t="s">
        <v>284</v>
      </c>
      <c r="D310" s="5"/>
      <c r="E310" s="13">
        <f t="shared" si="14"/>
        <v>585.75</v>
      </c>
      <c r="F310" s="13">
        <f t="shared" si="14"/>
        <v>508.62</v>
      </c>
      <c r="G310" s="27">
        <f t="shared" si="12"/>
        <v>0.86832266325224072</v>
      </c>
      <c r="H310" s="11">
        <v>585.75</v>
      </c>
      <c r="I310" s="11">
        <v>508.62</v>
      </c>
    </row>
    <row r="311" spans="1:9" ht="25.5" outlineLevel="3">
      <c r="A311" s="10" t="s">
        <v>285</v>
      </c>
      <c r="B311" s="5" t="s">
        <v>286</v>
      </c>
      <c r="C311" s="5" t="s">
        <v>284</v>
      </c>
      <c r="D311" s="5"/>
      <c r="E311" s="13">
        <f t="shared" si="14"/>
        <v>585.75</v>
      </c>
      <c r="F311" s="13">
        <f t="shared" si="14"/>
        <v>508.62</v>
      </c>
      <c r="G311" s="27">
        <f t="shared" si="12"/>
        <v>0.86832266325224072</v>
      </c>
      <c r="H311" s="11">
        <v>585.75</v>
      </c>
      <c r="I311" s="11">
        <v>508.62</v>
      </c>
    </row>
    <row r="312" spans="1:9" outlineLevel="4">
      <c r="A312" s="10" t="s">
        <v>287</v>
      </c>
      <c r="B312" s="5" t="s">
        <v>286</v>
      </c>
      <c r="C312" s="5" t="s">
        <v>284</v>
      </c>
      <c r="D312" s="5" t="s">
        <v>288</v>
      </c>
      <c r="E312" s="22">
        <v>585.75</v>
      </c>
      <c r="F312" s="13">
        <v>508.62</v>
      </c>
      <c r="G312" s="27">
        <f t="shared" si="12"/>
        <v>0.86832266325224072</v>
      </c>
      <c r="H312" s="11">
        <v>585.75</v>
      </c>
      <c r="I312" s="11">
        <v>508.62</v>
      </c>
    </row>
    <row r="313" spans="1:9" s="8" customFormat="1" ht="38.25">
      <c r="A313" s="4" t="s">
        <v>289</v>
      </c>
      <c r="B313" s="9"/>
      <c r="C313" s="9" t="s">
        <v>290</v>
      </c>
      <c r="D313" s="9"/>
      <c r="E313" s="14">
        <f>E314+E318+E333+E338+E347+E361</f>
        <v>64995.429999999993</v>
      </c>
      <c r="F313" s="14">
        <f>F314+F318+F333+F338+F347+F361</f>
        <v>63129.069999999992</v>
      </c>
      <c r="G313" s="28">
        <f t="shared" si="12"/>
        <v>0.97128475032783068</v>
      </c>
      <c r="H313" s="21">
        <v>64995.41</v>
      </c>
      <c r="I313" s="21">
        <v>63129.07</v>
      </c>
    </row>
    <row r="314" spans="1:9" ht="38.25" outlineLevel="1">
      <c r="A314" s="10" t="s">
        <v>291</v>
      </c>
      <c r="B314" s="5"/>
      <c r="C314" s="5" t="s">
        <v>292</v>
      </c>
      <c r="D314" s="5"/>
      <c r="E314" s="13">
        <f t="shared" ref="E314:F316" si="15">E315</f>
        <v>200</v>
      </c>
      <c r="F314" s="13">
        <f t="shared" si="15"/>
        <v>64.5</v>
      </c>
      <c r="G314" s="27">
        <f t="shared" si="12"/>
        <v>0.32250000000000001</v>
      </c>
      <c r="H314" s="11">
        <v>200</v>
      </c>
      <c r="I314" s="11">
        <v>64.5</v>
      </c>
    </row>
    <row r="315" spans="1:9" ht="38.25" outlineLevel="2">
      <c r="A315" s="10" t="s">
        <v>276</v>
      </c>
      <c r="B315" s="5"/>
      <c r="C315" s="5" t="s">
        <v>293</v>
      </c>
      <c r="D315" s="5"/>
      <c r="E315" s="13">
        <f t="shared" si="15"/>
        <v>200</v>
      </c>
      <c r="F315" s="13">
        <f t="shared" si="15"/>
        <v>64.5</v>
      </c>
      <c r="G315" s="27">
        <f t="shared" si="12"/>
        <v>0.32250000000000001</v>
      </c>
      <c r="H315" s="11">
        <v>200</v>
      </c>
      <c r="I315" s="11">
        <v>64.5</v>
      </c>
    </row>
    <row r="316" spans="1:9" ht="63.75" outlineLevel="3">
      <c r="A316" s="10" t="s">
        <v>294</v>
      </c>
      <c r="B316" s="5" t="s">
        <v>295</v>
      </c>
      <c r="C316" s="5" t="s">
        <v>293</v>
      </c>
      <c r="D316" s="5"/>
      <c r="E316" s="13">
        <f t="shared" si="15"/>
        <v>200</v>
      </c>
      <c r="F316" s="13">
        <f t="shared" si="15"/>
        <v>64.5</v>
      </c>
      <c r="G316" s="27">
        <f t="shared" si="12"/>
        <v>0.32250000000000001</v>
      </c>
      <c r="H316" s="11">
        <v>200</v>
      </c>
      <c r="I316" s="11">
        <v>64.5</v>
      </c>
    </row>
    <row r="317" spans="1:9" ht="38.25" outlineLevel="4">
      <c r="A317" s="10" t="s">
        <v>15</v>
      </c>
      <c r="B317" s="5" t="s">
        <v>295</v>
      </c>
      <c r="C317" s="5" t="s">
        <v>293</v>
      </c>
      <c r="D317" s="5" t="s">
        <v>16</v>
      </c>
      <c r="E317" s="22">
        <v>200</v>
      </c>
      <c r="F317" s="13">
        <v>64.5</v>
      </c>
      <c r="G317" s="27">
        <f t="shared" si="12"/>
        <v>0.32250000000000001</v>
      </c>
      <c r="H317" s="11">
        <v>200</v>
      </c>
      <c r="I317" s="11">
        <v>64.5</v>
      </c>
    </row>
    <row r="318" spans="1:9" ht="38.25" outlineLevel="1">
      <c r="A318" s="10" t="s">
        <v>296</v>
      </c>
      <c r="B318" s="5"/>
      <c r="C318" s="5" t="s">
        <v>297</v>
      </c>
      <c r="D318" s="5"/>
      <c r="E318" s="13">
        <f>E319+E324+E327</f>
        <v>35546.399999999994</v>
      </c>
      <c r="F318" s="13">
        <f>F319+F324+F327</f>
        <v>34111.31</v>
      </c>
      <c r="G318" s="27">
        <f t="shared" si="12"/>
        <v>0.95962769788220481</v>
      </c>
      <c r="H318" s="11">
        <v>35546.379999999997</v>
      </c>
      <c r="I318" s="11">
        <v>34111.31</v>
      </c>
    </row>
    <row r="319" spans="1:9" ht="89.25" outlineLevel="2">
      <c r="A319" s="10" t="s">
        <v>298</v>
      </c>
      <c r="B319" s="5"/>
      <c r="C319" s="5" t="s">
        <v>299</v>
      </c>
      <c r="D319" s="5"/>
      <c r="E319" s="13">
        <f>E320</f>
        <v>781.9</v>
      </c>
      <c r="F319" s="13">
        <f>F320</f>
        <v>781.9</v>
      </c>
      <c r="G319" s="27">
        <f t="shared" si="12"/>
        <v>1</v>
      </c>
      <c r="H319" s="11">
        <v>781.9</v>
      </c>
      <c r="I319" s="11">
        <v>781.9</v>
      </c>
    </row>
    <row r="320" spans="1:9" outlineLevel="3">
      <c r="A320" s="10" t="s">
        <v>255</v>
      </c>
      <c r="B320" s="5" t="s">
        <v>256</v>
      </c>
      <c r="C320" s="5" t="s">
        <v>299</v>
      </c>
      <c r="D320" s="5"/>
      <c r="E320" s="13">
        <f>E321+E322+E323</f>
        <v>781.9</v>
      </c>
      <c r="F320" s="13">
        <f>F321+F322+F323</f>
        <v>781.9</v>
      </c>
      <c r="G320" s="27">
        <f t="shared" si="12"/>
        <v>1</v>
      </c>
      <c r="H320" s="11">
        <v>781.9</v>
      </c>
      <c r="I320" s="11">
        <v>781.9</v>
      </c>
    </row>
    <row r="321" spans="1:9" ht="25.5" outlineLevel="4">
      <c r="A321" s="10" t="s">
        <v>223</v>
      </c>
      <c r="B321" s="5" t="s">
        <v>256</v>
      </c>
      <c r="C321" s="5" t="s">
        <v>299</v>
      </c>
      <c r="D321" s="5" t="s">
        <v>224</v>
      </c>
      <c r="E321" s="22">
        <v>2.1800000000000002</v>
      </c>
      <c r="F321" s="13">
        <v>2.1800000000000002</v>
      </c>
      <c r="G321" s="27">
        <f t="shared" si="12"/>
        <v>1</v>
      </c>
      <c r="H321" s="11">
        <v>2.1800000000000002</v>
      </c>
      <c r="I321" s="11">
        <v>2.1800000000000002</v>
      </c>
    </row>
    <row r="322" spans="1:9" ht="25.5" outlineLevel="4">
      <c r="A322" s="10" t="s">
        <v>113</v>
      </c>
      <c r="B322" s="5" t="s">
        <v>256</v>
      </c>
      <c r="C322" s="5" t="s">
        <v>299</v>
      </c>
      <c r="D322" s="5" t="s">
        <v>114</v>
      </c>
      <c r="E322" s="22">
        <v>715.14</v>
      </c>
      <c r="F322" s="13">
        <v>715.14</v>
      </c>
      <c r="G322" s="27">
        <f t="shared" si="12"/>
        <v>1</v>
      </c>
      <c r="H322" s="11">
        <v>715.14</v>
      </c>
      <c r="I322" s="11">
        <v>715.14</v>
      </c>
    </row>
    <row r="323" spans="1:9" ht="38.25" outlineLevel="4">
      <c r="A323" s="10" t="s">
        <v>15</v>
      </c>
      <c r="B323" s="5" t="s">
        <v>256</v>
      </c>
      <c r="C323" s="5" t="s">
        <v>299</v>
      </c>
      <c r="D323" s="5" t="s">
        <v>16</v>
      </c>
      <c r="E323" s="22">
        <v>64.58</v>
      </c>
      <c r="F323" s="13">
        <v>64.58</v>
      </c>
      <c r="G323" s="27">
        <f t="shared" si="12"/>
        <v>1</v>
      </c>
      <c r="H323" s="11">
        <v>64.58</v>
      </c>
      <c r="I323" s="11">
        <v>64.58</v>
      </c>
    </row>
    <row r="324" spans="1:9" ht="38.25" outlineLevel="2">
      <c r="A324" s="10" t="s">
        <v>300</v>
      </c>
      <c r="B324" s="5"/>
      <c r="C324" s="5" t="s">
        <v>301</v>
      </c>
      <c r="D324" s="5"/>
      <c r="E324" s="13">
        <f>E325</f>
        <v>2367.71</v>
      </c>
      <c r="F324" s="13">
        <f>F325</f>
        <v>2363.12</v>
      </c>
      <c r="G324" s="27">
        <f t="shared" si="12"/>
        <v>0.99806141799460235</v>
      </c>
      <c r="H324" s="11">
        <v>2367.71</v>
      </c>
      <c r="I324" s="11">
        <v>2363.12</v>
      </c>
    </row>
    <row r="325" spans="1:9" ht="63.75" outlineLevel="3">
      <c r="A325" s="10" t="s">
        <v>294</v>
      </c>
      <c r="B325" s="5" t="s">
        <v>295</v>
      </c>
      <c r="C325" s="5" t="s">
        <v>301</v>
      </c>
      <c r="D325" s="5"/>
      <c r="E325" s="13">
        <f>E326</f>
        <v>2367.71</v>
      </c>
      <c r="F325" s="13">
        <f>F326</f>
        <v>2363.12</v>
      </c>
      <c r="G325" s="27">
        <f t="shared" si="12"/>
        <v>0.99806141799460235</v>
      </c>
      <c r="H325" s="11">
        <v>2367.71</v>
      </c>
      <c r="I325" s="11">
        <v>2363.12</v>
      </c>
    </row>
    <row r="326" spans="1:9" ht="25.5" outlineLevel="4">
      <c r="A326" s="10" t="s">
        <v>113</v>
      </c>
      <c r="B326" s="5" t="s">
        <v>295</v>
      </c>
      <c r="C326" s="5" t="s">
        <v>301</v>
      </c>
      <c r="D326" s="5" t="s">
        <v>114</v>
      </c>
      <c r="E326" s="22">
        <v>2367.71</v>
      </c>
      <c r="F326" s="13">
        <v>2363.12</v>
      </c>
      <c r="G326" s="27">
        <f t="shared" si="12"/>
        <v>0.99806141799460235</v>
      </c>
      <c r="H326" s="11">
        <v>2367.71</v>
      </c>
      <c r="I326" s="11">
        <v>2363.12</v>
      </c>
    </row>
    <row r="327" spans="1:9" ht="38.25" outlineLevel="2">
      <c r="A327" s="10" t="s">
        <v>135</v>
      </c>
      <c r="B327" s="5"/>
      <c r="C327" s="5" t="s">
        <v>302</v>
      </c>
      <c r="D327" s="5"/>
      <c r="E327" s="13">
        <f>E328</f>
        <v>32396.789999999997</v>
      </c>
      <c r="F327" s="13">
        <f>F328</f>
        <v>30966.29</v>
      </c>
      <c r="G327" s="27">
        <f t="shared" si="12"/>
        <v>0.95584439075599781</v>
      </c>
      <c r="H327" s="11">
        <v>32396.77</v>
      </c>
      <c r="I327" s="11">
        <v>30966.29</v>
      </c>
    </row>
    <row r="328" spans="1:9" ht="63.75" outlineLevel="3">
      <c r="A328" s="10" t="s">
        <v>294</v>
      </c>
      <c r="B328" s="5" t="s">
        <v>295</v>
      </c>
      <c r="C328" s="5" t="s">
        <v>302</v>
      </c>
      <c r="D328" s="5"/>
      <c r="E328" s="13">
        <f>E329+E330+E331+E332</f>
        <v>32396.789999999997</v>
      </c>
      <c r="F328" s="13">
        <f>F329+F330+F331+F332</f>
        <v>30966.29</v>
      </c>
      <c r="G328" s="27">
        <f t="shared" si="12"/>
        <v>0.95584439075599781</v>
      </c>
      <c r="H328" s="11">
        <v>32396.77</v>
      </c>
      <c r="I328" s="11">
        <v>30966.29</v>
      </c>
    </row>
    <row r="329" spans="1:9" ht="25.5" outlineLevel="4">
      <c r="A329" s="10" t="s">
        <v>223</v>
      </c>
      <c r="B329" s="5" t="s">
        <v>295</v>
      </c>
      <c r="C329" s="5" t="s">
        <v>302</v>
      </c>
      <c r="D329" s="5" t="s">
        <v>224</v>
      </c>
      <c r="E329" s="22">
        <v>290.51</v>
      </c>
      <c r="F329" s="13">
        <v>223.22</v>
      </c>
      <c r="G329" s="27">
        <f t="shared" si="12"/>
        <v>0.76837286151939699</v>
      </c>
      <c r="H329" s="11">
        <v>290.51</v>
      </c>
      <c r="I329" s="11">
        <v>223.22</v>
      </c>
    </row>
    <row r="330" spans="1:9" ht="25.5" outlineLevel="4">
      <c r="A330" s="10" t="s">
        <v>113</v>
      </c>
      <c r="B330" s="5" t="s">
        <v>295</v>
      </c>
      <c r="C330" s="5" t="s">
        <v>302</v>
      </c>
      <c r="D330" s="5" t="s">
        <v>114</v>
      </c>
      <c r="E330" s="22">
        <v>29240.6</v>
      </c>
      <c r="F330" s="13">
        <v>28190.75</v>
      </c>
      <c r="G330" s="27">
        <f t="shared" si="12"/>
        <v>0.96409615397768855</v>
      </c>
      <c r="H330" s="11">
        <v>29240.6</v>
      </c>
      <c r="I330" s="11">
        <v>28190.75</v>
      </c>
    </row>
    <row r="331" spans="1:9" ht="38.25" outlineLevel="4">
      <c r="A331" s="10" t="s">
        <v>15</v>
      </c>
      <c r="B331" s="5" t="s">
        <v>295</v>
      </c>
      <c r="C331" s="5" t="s">
        <v>302</v>
      </c>
      <c r="D331" s="5" t="s">
        <v>16</v>
      </c>
      <c r="E331" s="23">
        <v>2784.05</v>
      </c>
      <c r="F331" s="13">
        <v>2480.85</v>
      </c>
      <c r="G331" s="27">
        <f t="shared" ref="G331:G394" si="16">F331/E331</f>
        <v>0.89109390995132975</v>
      </c>
      <c r="H331" s="11">
        <v>2784.04</v>
      </c>
      <c r="I331" s="11">
        <v>2480.85</v>
      </c>
    </row>
    <row r="332" spans="1:9" outlineLevel="4">
      <c r="A332" s="10" t="s">
        <v>229</v>
      </c>
      <c r="B332" s="5" t="s">
        <v>295</v>
      </c>
      <c r="C332" s="5" t="s">
        <v>302</v>
      </c>
      <c r="D332" s="5" t="s">
        <v>230</v>
      </c>
      <c r="E332" s="23">
        <v>81.63</v>
      </c>
      <c r="F332" s="13">
        <v>71.47</v>
      </c>
      <c r="G332" s="27">
        <f t="shared" si="16"/>
        <v>0.87553595491853486</v>
      </c>
      <c r="H332" s="11">
        <v>81.62</v>
      </c>
      <c r="I332" s="11">
        <v>71.47</v>
      </c>
    </row>
    <row r="333" spans="1:9" ht="51" outlineLevel="1">
      <c r="A333" s="10" t="s">
        <v>303</v>
      </c>
      <c r="B333" s="5"/>
      <c r="C333" s="5" t="s">
        <v>304</v>
      </c>
      <c r="D333" s="5"/>
      <c r="E333" s="13">
        <f>E334</f>
        <v>4400.5</v>
      </c>
      <c r="F333" s="13">
        <f>F334</f>
        <v>4288.71</v>
      </c>
      <c r="G333" s="27">
        <f t="shared" si="16"/>
        <v>0.97459606862856496</v>
      </c>
      <c r="H333" s="11">
        <v>4400.5</v>
      </c>
      <c r="I333" s="11">
        <v>4288.71</v>
      </c>
    </row>
    <row r="334" spans="1:9" ht="25.5" outlineLevel="2">
      <c r="A334" s="10" t="s">
        <v>305</v>
      </c>
      <c r="B334" s="5"/>
      <c r="C334" s="5" t="s">
        <v>306</v>
      </c>
      <c r="D334" s="5"/>
      <c r="E334" s="13">
        <f>E335</f>
        <v>4400.5</v>
      </c>
      <c r="F334" s="13">
        <f>F335</f>
        <v>4288.71</v>
      </c>
      <c r="G334" s="27">
        <f t="shared" si="16"/>
        <v>0.97459606862856496</v>
      </c>
      <c r="H334" s="11">
        <v>4400.5</v>
      </c>
      <c r="I334" s="11">
        <v>4288.71</v>
      </c>
    </row>
    <row r="335" spans="1:9" outlineLevel="3">
      <c r="A335" s="10" t="s">
        <v>255</v>
      </c>
      <c r="B335" s="5" t="s">
        <v>256</v>
      </c>
      <c r="C335" s="5" t="s">
        <v>306</v>
      </c>
      <c r="D335" s="5"/>
      <c r="E335" s="13">
        <f>E336+E337</f>
        <v>4400.5</v>
      </c>
      <c r="F335" s="13">
        <f>F336+F337</f>
        <v>4288.71</v>
      </c>
      <c r="G335" s="27">
        <f t="shared" si="16"/>
        <v>0.97459606862856496</v>
      </c>
      <c r="H335" s="11">
        <v>4400.5</v>
      </c>
      <c r="I335" s="11">
        <v>4288.71</v>
      </c>
    </row>
    <row r="336" spans="1:9" ht="25.5" outlineLevel="4">
      <c r="A336" s="10" t="s">
        <v>223</v>
      </c>
      <c r="B336" s="5" t="s">
        <v>256</v>
      </c>
      <c r="C336" s="5" t="s">
        <v>306</v>
      </c>
      <c r="D336" s="5" t="s">
        <v>224</v>
      </c>
      <c r="E336" s="22">
        <v>2863.1</v>
      </c>
      <c r="F336" s="13">
        <v>2861.93</v>
      </c>
      <c r="G336" s="27">
        <f t="shared" si="16"/>
        <v>0.99959135203101535</v>
      </c>
      <c r="H336" s="11">
        <v>2863.1</v>
      </c>
      <c r="I336" s="11">
        <v>2861.93</v>
      </c>
    </row>
    <row r="337" spans="1:9" ht="38.25" outlineLevel="4">
      <c r="A337" s="10" t="s">
        <v>15</v>
      </c>
      <c r="B337" s="5" t="s">
        <v>256</v>
      </c>
      <c r="C337" s="5" t="s">
        <v>306</v>
      </c>
      <c r="D337" s="5" t="s">
        <v>16</v>
      </c>
      <c r="E337" s="22">
        <v>1537.4</v>
      </c>
      <c r="F337" s="13">
        <v>1426.78</v>
      </c>
      <c r="G337" s="27">
        <f t="shared" si="16"/>
        <v>0.92804735267334448</v>
      </c>
      <c r="H337" s="11">
        <v>1537.4</v>
      </c>
      <c r="I337" s="11">
        <v>1426.78</v>
      </c>
    </row>
    <row r="338" spans="1:9" ht="51" outlineLevel="1">
      <c r="A338" s="10" t="s">
        <v>307</v>
      </c>
      <c r="B338" s="5"/>
      <c r="C338" s="5" t="s">
        <v>308</v>
      </c>
      <c r="D338" s="5"/>
      <c r="E338" s="13">
        <f>E339+E342</f>
        <v>13806.769999999999</v>
      </c>
      <c r="F338" s="13">
        <f>F339+F342</f>
        <v>13652.729999999998</v>
      </c>
      <c r="G338" s="27">
        <f t="shared" si="16"/>
        <v>0.98884315448146087</v>
      </c>
      <c r="H338" s="11">
        <v>13806.77</v>
      </c>
      <c r="I338" s="11">
        <v>13652.73</v>
      </c>
    </row>
    <row r="339" spans="1:9" ht="51" outlineLevel="2">
      <c r="A339" s="10" t="s">
        <v>309</v>
      </c>
      <c r="B339" s="5"/>
      <c r="C339" s="5" t="s">
        <v>310</v>
      </c>
      <c r="D339" s="5"/>
      <c r="E339" s="13">
        <f>E340</f>
        <v>0.22</v>
      </c>
      <c r="F339" s="13">
        <f>F340</f>
        <v>0.22</v>
      </c>
      <c r="G339" s="27">
        <f t="shared" si="16"/>
        <v>1</v>
      </c>
      <c r="H339" s="11">
        <v>0.22</v>
      </c>
      <c r="I339" s="11">
        <v>0.22</v>
      </c>
    </row>
    <row r="340" spans="1:9" outlineLevel="3">
      <c r="A340" s="10" t="s">
        <v>255</v>
      </c>
      <c r="B340" s="5" t="s">
        <v>256</v>
      </c>
      <c r="C340" s="5" t="s">
        <v>310</v>
      </c>
      <c r="D340" s="5"/>
      <c r="E340" s="13">
        <f>E341</f>
        <v>0.22</v>
      </c>
      <c r="F340" s="13">
        <f>F341</f>
        <v>0.22</v>
      </c>
      <c r="G340" s="27">
        <f t="shared" si="16"/>
        <v>1</v>
      </c>
      <c r="H340" s="11">
        <v>0.22</v>
      </c>
      <c r="I340" s="11">
        <v>0.22</v>
      </c>
    </row>
    <row r="341" spans="1:9" ht="38.25" outlineLevel="4">
      <c r="A341" s="10" t="s">
        <v>15</v>
      </c>
      <c r="B341" s="5" t="s">
        <v>256</v>
      </c>
      <c r="C341" s="5" t="s">
        <v>310</v>
      </c>
      <c r="D341" s="5" t="s">
        <v>16</v>
      </c>
      <c r="E341" s="22">
        <v>0.22</v>
      </c>
      <c r="F341" s="13">
        <v>0.22</v>
      </c>
      <c r="G341" s="27">
        <f t="shared" si="16"/>
        <v>1</v>
      </c>
      <c r="H341" s="11">
        <v>0.22</v>
      </c>
      <c r="I341" s="11">
        <v>0.22</v>
      </c>
    </row>
    <row r="342" spans="1:9" ht="25.5" outlineLevel="2">
      <c r="A342" s="10" t="s">
        <v>305</v>
      </c>
      <c r="B342" s="5"/>
      <c r="C342" s="5" t="s">
        <v>311</v>
      </c>
      <c r="D342" s="5"/>
      <c r="E342" s="13">
        <f>E343</f>
        <v>13806.55</v>
      </c>
      <c r="F342" s="13">
        <f>F343</f>
        <v>13652.509999999998</v>
      </c>
      <c r="G342" s="27">
        <f t="shared" si="16"/>
        <v>0.98884297670308652</v>
      </c>
      <c r="H342" s="11">
        <v>13806.55</v>
      </c>
      <c r="I342" s="11">
        <v>13652.51</v>
      </c>
    </row>
    <row r="343" spans="1:9" outlineLevel="3">
      <c r="A343" s="10" t="s">
        <v>255</v>
      </c>
      <c r="B343" s="5" t="s">
        <v>256</v>
      </c>
      <c r="C343" s="5" t="s">
        <v>311</v>
      </c>
      <c r="D343" s="5"/>
      <c r="E343" s="13">
        <f>E344+E345+E346</f>
        <v>13806.55</v>
      </c>
      <c r="F343" s="13">
        <f>F344+F345+F346</f>
        <v>13652.509999999998</v>
      </c>
      <c r="G343" s="27">
        <f t="shared" si="16"/>
        <v>0.98884297670308652</v>
      </c>
      <c r="H343" s="11">
        <v>13806.55</v>
      </c>
      <c r="I343" s="11">
        <v>13652.51</v>
      </c>
    </row>
    <row r="344" spans="1:9" ht="25.5" outlineLevel="4">
      <c r="A344" s="10" t="s">
        <v>223</v>
      </c>
      <c r="B344" s="5" t="s">
        <v>256</v>
      </c>
      <c r="C344" s="5" t="s">
        <v>311</v>
      </c>
      <c r="D344" s="5" t="s">
        <v>224</v>
      </c>
      <c r="E344" s="22">
        <v>9189.36</v>
      </c>
      <c r="F344" s="13">
        <v>9188.7099999999991</v>
      </c>
      <c r="G344" s="27">
        <f t="shared" si="16"/>
        <v>0.99992926602070209</v>
      </c>
      <c r="H344" s="11">
        <v>9189.36</v>
      </c>
      <c r="I344" s="11">
        <v>9188.7099999999991</v>
      </c>
    </row>
    <row r="345" spans="1:9" ht="38.25" outlineLevel="4">
      <c r="A345" s="10" t="s">
        <v>15</v>
      </c>
      <c r="B345" s="5" t="s">
        <v>256</v>
      </c>
      <c r="C345" s="5" t="s">
        <v>311</v>
      </c>
      <c r="D345" s="5" t="s">
        <v>16</v>
      </c>
      <c r="E345" s="22">
        <v>4560.3900000000003</v>
      </c>
      <c r="F345" s="13">
        <v>4413.55</v>
      </c>
      <c r="G345" s="27">
        <f t="shared" si="16"/>
        <v>0.96780099947592202</v>
      </c>
      <c r="H345" s="11">
        <v>4560.3900000000003</v>
      </c>
      <c r="I345" s="11">
        <v>4413.55</v>
      </c>
    </row>
    <row r="346" spans="1:9" outlineLevel="4">
      <c r="A346" s="10" t="s">
        <v>229</v>
      </c>
      <c r="B346" s="5" t="s">
        <v>256</v>
      </c>
      <c r="C346" s="5" t="s">
        <v>311</v>
      </c>
      <c r="D346" s="5" t="s">
        <v>230</v>
      </c>
      <c r="E346" s="22">
        <v>56.8</v>
      </c>
      <c r="F346" s="13">
        <v>50.25</v>
      </c>
      <c r="G346" s="27">
        <f t="shared" si="16"/>
        <v>0.88468309859154937</v>
      </c>
      <c r="H346" s="11">
        <v>56.8</v>
      </c>
      <c r="I346" s="11">
        <v>50.25</v>
      </c>
    </row>
    <row r="347" spans="1:9" ht="25.5" outlineLevel="1">
      <c r="A347" s="10" t="s">
        <v>312</v>
      </c>
      <c r="B347" s="5"/>
      <c r="C347" s="5" t="s">
        <v>313</v>
      </c>
      <c r="D347" s="5"/>
      <c r="E347" s="13">
        <f>E348+E351+E355+E358</f>
        <v>9324.9699999999993</v>
      </c>
      <c r="F347" s="13">
        <f>F348+F351+F355+F358</f>
        <v>9301.75</v>
      </c>
      <c r="G347" s="27">
        <f t="shared" si="16"/>
        <v>0.99750991156003721</v>
      </c>
      <c r="H347" s="11">
        <v>9324.9699999999993</v>
      </c>
      <c r="I347" s="11">
        <v>9301.75</v>
      </c>
    </row>
    <row r="348" spans="1:9" ht="25.5" outlineLevel="2">
      <c r="A348" s="10" t="s">
        <v>317</v>
      </c>
      <c r="B348" s="5"/>
      <c r="C348" s="5" t="s">
        <v>318</v>
      </c>
      <c r="D348" s="5"/>
      <c r="E348" s="13">
        <f>E349</f>
        <v>3090.45</v>
      </c>
      <c r="F348" s="13">
        <f>F349</f>
        <v>3090.45</v>
      </c>
      <c r="G348" s="27">
        <f t="shared" si="16"/>
        <v>1</v>
      </c>
      <c r="H348" s="11">
        <v>3090.45</v>
      </c>
      <c r="I348" s="11">
        <v>3090.45</v>
      </c>
    </row>
    <row r="349" spans="1:9" outlineLevel="3">
      <c r="A349" s="10" t="s">
        <v>315</v>
      </c>
      <c r="B349" s="5" t="s">
        <v>316</v>
      </c>
      <c r="C349" s="5" t="s">
        <v>318</v>
      </c>
      <c r="D349" s="5"/>
      <c r="E349" s="13">
        <f>E350</f>
        <v>3090.45</v>
      </c>
      <c r="F349" s="13">
        <f>F350</f>
        <v>3090.45</v>
      </c>
      <c r="G349" s="27">
        <f t="shared" si="16"/>
        <v>1</v>
      </c>
      <c r="H349" s="11">
        <v>3090.45</v>
      </c>
      <c r="I349" s="11">
        <v>3090.45</v>
      </c>
    </row>
    <row r="350" spans="1:9" ht="63.75" outlineLevel="4">
      <c r="A350" s="10" t="s">
        <v>61</v>
      </c>
      <c r="B350" s="5" t="s">
        <v>316</v>
      </c>
      <c r="C350" s="5" t="s">
        <v>318</v>
      </c>
      <c r="D350" s="5" t="s">
        <v>62</v>
      </c>
      <c r="E350" s="22">
        <v>3090.45</v>
      </c>
      <c r="F350" s="13">
        <v>3090.45</v>
      </c>
      <c r="G350" s="27">
        <f t="shared" si="16"/>
        <v>1</v>
      </c>
      <c r="H350" s="11">
        <v>3090.45</v>
      </c>
      <c r="I350" s="11">
        <v>3090.45</v>
      </c>
    </row>
    <row r="351" spans="1:9" ht="25.5" outlineLevel="2">
      <c r="A351" s="10" t="s">
        <v>305</v>
      </c>
      <c r="B351" s="5"/>
      <c r="C351" s="5" t="s">
        <v>319</v>
      </c>
      <c r="D351" s="5"/>
      <c r="E351" s="13">
        <f>E352</f>
        <v>2767.92</v>
      </c>
      <c r="F351" s="13">
        <f>F352</f>
        <v>2744.7</v>
      </c>
      <c r="G351" s="27">
        <f t="shared" si="16"/>
        <v>0.9916110292204976</v>
      </c>
      <c r="H351" s="11">
        <v>2767.92</v>
      </c>
      <c r="I351" s="11">
        <v>2744.7</v>
      </c>
    </row>
    <row r="352" spans="1:9" outlineLevel="3">
      <c r="A352" s="10" t="s">
        <v>255</v>
      </c>
      <c r="B352" s="5" t="s">
        <v>256</v>
      </c>
      <c r="C352" s="5" t="s">
        <v>319</v>
      </c>
      <c r="D352" s="5"/>
      <c r="E352" s="13">
        <f>E353+E354</f>
        <v>2767.92</v>
      </c>
      <c r="F352" s="13">
        <f>F353+F354</f>
        <v>2744.7</v>
      </c>
      <c r="G352" s="27">
        <f t="shared" si="16"/>
        <v>0.9916110292204976</v>
      </c>
      <c r="H352" s="11">
        <v>2767.92</v>
      </c>
      <c r="I352" s="11">
        <v>2744.7</v>
      </c>
    </row>
    <row r="353" spans="1:9" ht="25.5" outlineLevel="4">
      <c r="A353" s="10" t="s">
        <v>223</v>
      </c>
      <c r="B353" s="5" t="s">
        <v>256</v>
      </c>
      <c r="C353" s="5" t="s">
        <v>319</v>
      </c>
      <c r="D353" s="5" t="s">
        <v>224</v>
      </c>
      <c r="E353" s="22">
        <v>2039.76</v>
      </c>
      <c r="F353" s="13">
        <v>2036.73</v>
      </c>
      <c r="G353" s="27">
        <f t="shared" si="16"/>
        <v>0.99851453112130839</v>
      </c>
      <c r="H353" s="11">
        <v>2039.76</v>
      </c>
      <c r="I353" s="11">
        <v>2036.73</v>
      </c>
    </row>
    <row r="354" spans="1:9" ht="38.25" outlineLevel="4">
      <c r="A354" s="10" t="s">
        <v>15</v>
      </c>
      <c r="B354" s="5" t="s">
        <v>256</v>
      </c>
      <c r="C354" s="5" t="s">
        <v>319</v>
      </c>
      <c r="D354" s="5" t="s">
        <v>16</v>
      </c>
      <c r="E354" s="22">
        <v>728.16</v>
      </c>
      <c r="F354" s="13">
        <v>707.97</v>
      </c>
      <c r="G354" s="27">
        <f t="shared" si="16"/>
        <v>0.97227257745550433</v>
      </c>
      <c r="H354" s="11">
        <v>728.16</v>
      </c>
      <c r="I354" s="11">
        <v>707.97</v>
      </c>
    </row>
    <row r="355" spans="1:9" ht="63.75" outlineLevel="2">
      <c r="A355" s="10" t="s">
        <v>314</v>
      </c>
      <c r="B355" s="5"/>
      <c r="C355" s="5" t="s">
        <v>320</v>
      </c>
      <c r="D355" s="5"/>
      <c r="E355" s="13">
        <f>E356</f>
        <v>2958</v>
      </c>
      <c r="F355" s="13">
        <f>F356</f>
        <v>2958</v>
      </c>
      <c r="G355" s="27">
        <f t="shared" si="16"/>
        <v>1</v>
      </c>
      <c r="H355" s="11">
        <v>2958</v>
      </c>
      <c r="I355" s="11">
        <v>2958</v>
      </c>
    </row>
    <row r="356" spans="1:9" outlineLevel="3">
      <c r="A356" s="10" t="s">
        <v>255</v>
      </c>
      <c r="B356" s="5" t="s">
        <v>256</v>
      </c>
      <c r="C356" s="5" t="s">
        <v>320</v>
      </c>
      <c r="D356" s="5"/>
      <c r="E356" s="13">
        <f>E357</f>
        <v>2958</v>
      </c>
      <c r="F356" s="13">
        <f>F357</f>
        <v>2958</v>
      </c>
      <c r="G356" s="27">
        <f t="shared" si="16"/>
        <v>1</v>
      </c>
      <c r="H356" s="11">
        <v>2958</v>
      </c>
      <c r="I356" s="11">
        <v>2958</v>
      </c>
    </row>
    <row r="357" spans="1:9" ht="25.5" outlineLevel="4">
      <c r="A357" s="10" t="s">
        <v>223</v>
      </c>
      <c r="B357" s="5" t="s">
        <v>256</v>
      </c>
      <c r="C357" s="5" t="s">
        <v>320</v>
      </c>
      <c r="D357" s="5" t="s">
        <v>224</v>
      </c>
      <c r="E357" s="22">
        <v>2958</v>
      </c>
      <c r="F357" s="13">
        <v>2958</v>
      </c>
      <c r="G357" s="27">
        <f t="shared" si="16"/>
        <v>1</v>
      </c>
      <c r="H357" s="11">
        <v>2958</v>
      </c>
      <c r="I357" s="11">
        <v>2958</v>
      </c>
    </row>
    <row r="358" spans="1:9" outlineLevel="2">
      <c r="A358" s="10" t="s">
        <v>321</v>
      </c>
      <c r="B358" s="5"/>
      <c r="C358" s="5" t="s">
        <v>322</v>
      </c>
      <c r="D358" s="5"/>
      <c r="E358" s="13">
        <f>E359</f>
        <v>508.6</v>
      </c>
      <c r="F358" s="13">
        <f>F359</f>
        <v>508.6</v>
      </c>
      <c r="G358" s="27">
        <f t="shared" si="16"/>
        <v>1</v>
      </c>
      <c r="H358" s="11">
        <v>508.6</v>
      </c>
      <c r="I358" s="11">
        <v>508.6</v>
      </c>
    </row>
    <row r="359" spans="1:9" outlineLevel="3">
      <c r="A359" s="10" t="s">
        <v>315</v>
      </c>
      <c r="B359" s="5" t="s">
        <v>316</v>
      </c>
      <c r="C359" s="5" t="s">
        <v>322</v>
      </c>
      <c r="D359" s="5"/>
      <c r="E359" s="13">
        <f>E360</f>
        <v>508.6</v>
      </c>
      <c r="F359" s="13">
        <f>F360</f>
        <v>508.6</v>
      </c>
      <c r="G359" s="27">
        <f t="shared" si="16"/>
        <v>1</v>
      </c>
      <c r="H359" s="11">
        <v>508.6</v>
      </c>
      <c r="I359" s="11">
        <v>508.6</v>
      </c>
    </row>
    <row r="360" spans="1:9" ht="63.75" outlineLevel="4">
      <c r="A360" s="10" t="s">
        <v>61</v>
      </c>
      <c r="B360" s="5" t="s">
        <v>316</v>
      </c>
      <c r="C360" s="5" t="s">
        <v>322</v>
      </c>
      <c r="D360" s="5" t="s">
        <v>62</v>
      </c>
      <c r="E360" s="22">
        <v>508.6</v>
      </c>
      <c r="F360" s="13">
        <v>508.6</v>
      </c>
      <c r="G360" s="27">
        <f t="shared" si="16"/>
        <v>1</v>
      </c>
      <c r="H360" s="11">
        <v>508.6</v>
      </c>
      <c r="I360" s="11">
        <v>508.6</v>
      </c>
    </row>
    <row r="361" spans="1:9" ht="25.5" outlineLevel="1">
      <c r="A361" s="10" t="s">
        <v>323</v>
      </c>
      <c r="B361" s="5"/>
      <c r="C361" s="5" t="s">
        <v>324</v>
      </c>
      <c r="D361" s="5"/>
      <c r="E361" s="13">
        <f>E362</f>
        <v>1716.79</v>
      </c>
      <c r="F361" s="13">
        <f>F362</f>
        <v>1710.07</v>
      </c>
      <c r="G361" s="27">
        <f t="shared" si="16"/>
        <v>0.99608571811345592</v>
      </c>
      <c r="H361" s="11">
        <v>1716.79</v>
      </c>
      <c r="I361" s="11">
        <v>1710.07</v>
      </c>
    </row>
    <row r="362" spans="1:9" ht="25.5" outlineLevel="2">
      <c r="A362" s="10" t="s">
        <v>305</v>
      </c>
      <c r="B362" s="5"/>
      <c r="C362" s="5" t="s">
        <v>325</v>
      </c>
      <c r="D362" s="5"/>
      <c r="E362" s="13">
        <f>E363</f>
        <v>1716.79</v>
      </c>
      <c r="F362" s="13">
        <f>F363</f>
        <v>1710.07</v>
      </c>
      <c r="G362" s="27">
        <f t="shared" si="16"/>
        <v>0.99608571811345592</v>
      </c>
      <c r="H362" s="11">
        <v>1716.79</v>
      </c>
      <c r="I362" s="11">
        <v>1710.07</v>
      </c>
    </row>
    <row r="363" spans="1:9" outlineLevel="3">
      <c r="A363" s="10" t="s">
        <v>255</v>
      </c>
      <c r="B363" s="5" t="s">
        <v>256</v>
      </c>
      <c r="C363" s="5" t="s">
        <v>325</v>
      </c>
      <c r="D363" s="5"/>
      <c r="E363" s="13">
        <f>E364+E365+E366</f>
        <v>1716.79</v>
      </c>
      <c r="F363" s="13">
        <f>F364+F365+F366</f>
        <v>1710.07</v>
      </c>
      <c r="G363" s="27">
        <f t="shared" si="16"/>
        <v>0.99608571811345592</v>
      </c>
      <c r="H363" s="11">
        <v>1716.79</v>
      </c>
      <c r="I363" s="11">
        <v>1710.07</v>
      </c>
    </row>
    <row r="364" spans="1:9" ht="25.5" outlineLevel="4">
      <c r="A364" s="10" t="s">
        <v>223</v>
      </c>
      <c r="B364" s="5" t="s">
        <v>256</v>
      </c>
      <c r="C364" s="5" t="s">
        <v>325</v>
      </c>
      <c r="D364" s="5" t="s">
        <v>224</v>
      </c>
      <c r="E364" s="22">
        <v>1448.83</v>
      </c>
      <c r="F364" s="13">
        <v>1447.76</v>
      </c>
      <c r="G364" s="27">
        <f t="shared" si="16"/>
        <v>0.99926147305066848</v>
      </c>
      <c r="H364" s="11">
        <v>1448.83</v>
      </c>
      <c r="I364" s="11">
        <v>1447.76</v>
      </c>
    </row>
    <row r="365" spans="1:9" ht="38.25" outlineLevel="4">
      <c r="A365" s="10" t="s">
        <v>15</v>
      </c>
      <c r="B365" s="5" t="s">
        <v>256</v>
      </c>
      <c r="C365" s="5" t="s">
        <v>325</v>
      </c>
      <c r="D365" s="5" t="s">
        <v>16</v>
      </c>
      <c r="E365" s="22">
        <v>260.56</v>
      </c>
      <c r="F365" s="13">
        <v>260.56</v>
      </c>
      <c r="G365" s="27">
        <f t="shared" si="16"/>
        <v>1</v>
      </c>
      <c r="H365" s="11">
        <v>260.56</v>
      </c>
      <c r="I365" s="11">
        <v>260.56</v>
      </c>
    </row>
    <row r="366" spans="1:9" outlineLevel="4">
      <c r="A366" s="10" t="s">
        <v>229</v>
      </c>
      <c r="B366" s="5" t="s">
        <v>256</v>
      </c>
      <c r="C366" s="5" t="s">
        <v>325</v>
      </c>
      <c r="D366" s="5" t="s">
        <v>230</v>
      </c>
      <c r="E366" s="22">
        <v>7.4</v>
      </c>
      <c r="F366" s="13">
        <v>1.75</v>
      </c>
      <c r="G366" s="27">
        <f t="shared" si="16"/>
        <v>0.23648648648648649</v>
      </c>
      <c r="H366" s="11">
        <v>7.4</v>
      </c>
      <c r="I366" s="11">
        <v>1.75</v>
      </c>
    </row>
    <row r="367" spans="1:9" s="8" customFormat="1" ht="51">
      <c r="A367" s="4" t="s">
        <v>326</v>
      </c>
      <c r="B367" s="9"/>
      <c r="C367" s="9" t="s">
        <v>327</v>
      </c>
      <c r="D367" s="9"/>
      <c r="E367" s="14">
        <f>E368+E373+E377+E384+E388+E393+E397+E405+E409</f>
        <v>10622.240000000002</v>
      </c>
      <c r="F367" s="14">
        <f>F368+F373+F377+F384+F388+F393+F397+F405+F409</f>
        <v>10324.080000000002</v>
      </c>
      <c r="G367" s="28">
        <f t="shared" si="16"/>
        <v>0.97193059091114498</v>
      </c>
      <c r="H367" s="21">
        <v>10622.24</v>
      </c>
      <c r="I367" s="21">
        <v>10324.08</v>
      </c>
    </row>
    <row r="368" spans="1:9" ht="25.5" outlineLevel="1">
      <c r="A368" s="10" t="s">
        <v>333</v>
      </c>
      <c r="B368" s="5"/>
      <c r="C368" s="5" t="s">
        <v>334</v>
      </c>
      <c r="D368" s="5"/>
      <c r="E368" s="13">
        <f>E369</f>
        <v>940</v>
      </c>
      <c r="F368" s="13">
        <f>F369</f>
        <v>865.99</v>
      </c>
      <c r="G368" s="27">
        <f t="shared" si="16"/>
        <v>0.9212659574468085</v>
      </c>
      <c r="H368" s="11">
        <v>940</v>
      </c>
      <c r="I368" s="11">
        <v>865.99</v>
      </c>
    </row>
    <row r="369" spans="1:9" ht="25.5" outlineLevel="2">
      <c r="A369" s="10" t="s">
        <v>335</v>
      </c>
      <c r="B369" s="5"/>
      <c r="C369" s="5" t="s">
        <v>336</v>
      </c>
      <c r="D369" s="5"/>
      <c r="E369" s="13">
        <f>E370</f>
        <v>940</v>
      </c>
      <c r="F369" s="13">
        <f>F370</f>
        <v>865.99</v>
      </c>
      <c r="G369" s="27">
        <f t="shared" si="16"/>
        <v>0.9212659574468085</v>
      </c>
      <c r="H369" s="11">
        <v>940</v>
      </c>
      <c r="I369" s="11">
        <v>865.99</v>
      </c>
    </row>
    <row r="370" spans="1:9" outlineLevel="3">
      <c r="A370" s="10" t="s">
        <v>328</v>
      </c>
      <c r="B370" s="5" t="s">
        <v>329</v>
      </c>
      <c r="C370" s="5" t="s">
        <v>336</v>
      </c>
      <c r="D370" s="5"/>
      <c r="E370" s="13">
        <f>E371+E372</f>
        <v>940</v>
      </c>
      <c r="F370" s="13">
        <f>F371+F372</f>
        <v>865.99</v>
      </c>
      <c r="G370" s="27">
        <f t="shared" si="16"/>
        <v>0.9212659574468085</v>
      </c>
      <c r="H370" s="11">
        <v>940</v>
      </c>
      <c r="I370" s="11">
        <v>865.99</v>
      </c>
    </row>
    <row r="371" spans="1:9" ht="38.25" outlineLevel="4">
      <c r="A371" s="10" t="s">
        <v>15</v>
      </c>
      <c r="B371" s="5" t="s">
        <v>329</v>
      </c>
      <c r="C371" s="5" t="s">
        <v>336</v>
      </c>
      <c r="D371" s="5" t="s">
        <v>16</v>
      </c>
      <c r="E371" s="22">
        <v>309.97000000000003</v>
      </c>
      <c r="F371" s="13">
        <v>300.97000000000003</v>
      </c>
      <c r="G371" s="27">
        <f t="shared" si="16"/>
        <v>0.97096493209020229</v>
      </c>
      <c r="H371" s="11">
        <v>309.97000000000003</v>
      </c>
      <c r="I371" s="11">
        <v>300.97000000000003</v>
      </c>
    </row>
    <row r="372" spans="1:9" outlineLevel="4">
      <c r="A372" s="10" t="s">
        <v>25</v>
      </c>
      <c r="B372" s="5" t="s">
        <v>329</v>
      </c>
      <c r="C372" s="5" t="s">
        <v>336</v>
      </c>
      <c r="D372" s="5" t="s">
        <v>26</v>
      </c>
      <c r="E372" s="22">
        <v>630.03</v>
      </c>
      <c r="F372" s="13">
        <v>565.02</v>
      </c>
      <c r="G372" s="27">
        <f t="shared" si="16"/>
        <v>0.89681443740774247</v>
      </c>
      <c r="H372" s="11">
        <v>630.03</v>
      </c>
      <c r="I372" s="11">
        <v>565.02</v>
      </c>
    </row>
    <row r="373" spans="1:9" ht="25.5" outlineLevel="1">
      <c r="A373" s="10" t="s">
        <v>337</v>
      </c>
      <c r="B373" s="5"/>
      <c r="C373" s="5" t="s">
        <v>340</v>
      </c>
      <c r="D373" s="5"/>
      <c r="E373" s="13">
        <f t="shared" ref="E373:F375" si="17">E374</f>
        <v>277.67</v>
      </c>
      <c r="F373" s="13">
        <f t="shared" si="17"/>
        <v>277.17</v>
      </c>
      <c r="G373" s="27">
        <f t="shared" si="16"/>
        <v>0.99819930132891566</v>
      </c>
      <c r="H373" s="11">
        <v>277.67</v>
      </c>
      <c r="I373" s="11">
        <v>277.17</v>
      </c>
    </row>
    <row r="374" spans="1:9" ht="25.5" outlineLevel="2">
      <c r="A374" s="10" t="s">
        <v>341</v>
      </c>
      <c r="B374" s="5"/>
      <c r="C374" s="5" t="s">
        <v>342</v>
      </c>
      <c r="D374" s="5"/>
      <c r="E374" s="13">
        <f t="shared" si="17"/>
        <v>277.67</v>
      </c>
      <c r="F374" s="13">
        <f t="shared" si="17"/>
        <v>277.17</v>
      </c>
      <c r="G374" s="27">
        <f t="shared" si="16"/>
        <v>0.99819930132891566</v>
      </c>
      <c r="H374" s="11">
        <v>277.67</v>
      </c>
      <c r="I374" s="11">
        <v>277.17</v>
      </c>
    </row>
    <row r="375" spans="1:9" outlineLevel="3">
      <c r="A375" s="10" t="s">
        <v>328</v>
      </c>
      <c r="B375" s="5" t="s">
        <v>329</v>
      </c>
      <c r="C375" s="5" t="s">
        <v>342</v>
      </c>
      <c r="D375" s="5"/>
      <c r="E375" s="13">
        <f t="shared" si="17"/>
        <v>277.67</v>
      </c>
      <c r="F375" s="13">
        <f t="shared" si="17"/>
        <v>277.17</v>
      </c>
      <c r="G375" s="27">
        <f t="shared" si="16"/>
        <v>0.99819930132891566</v>
      </c>
      <c r="H375" s="11">
        <v>277.67</v>
      </c>
      <c r="I375" s="11">
        <v>277.17</v>
      </c>
    </row>
    <row r="376" spans="1:9" outlineLevel="4">
      <c r="A376" s="10" t="s">
        <v>25</v>
      </c>
      <c r="B376" s="5" t="s">
        <v>329</v>
      </c>
      <c r="C376" s="5" t="s">
        <v>342</v>
      </c>
      <c r="D376" s="5" t="s">
        <v>26</v>
      </c>
      <c r="E376" s="22">
        <v>277.67</v>
      </c>
      <c r="F376" s="13">
        <v>277.17</v>
      </c>
      <c r="G376" s="27">
        <f t="shared" si="16"/>
        <v>0.99819930132891566</v>
      </c>
      <c r="H376" s="11">
        <v>277.67</v>
      </c>
      <c r="I376" s="11">
        <v>277.17</v>
      </c>
    </row>
    <row r="377" spans="1:9" ht="25.5" outlineLevel="1">
      <c r="A377" s="10" t="s">
        <v>343</v>
      </c>
      <c r="B377" s="5"/>
      <c r="C377" s="5" t="s">
        <v>344</v>
      </c>
      <c r="D377" s="5"/>
      <c r="E377" s="13">
        <f>E378+E381</f>
        <v>1043</v>
      </c>
      <c r="F377" s="13">
        <f>F378+F381</f>
        <v>1013</v>
      </c>
      <c r="G377" s="27">
        <f t="shared" si="16"/>
        <v>0.97123681687440078</v>
      </c>
      <c r="H377" s="11">
        <v>1043</v>
      </c>
      <c r="I377" s="11">
        <v>1013</v>
      </c>
    </row>
    <row r="378" spans="1:9" ht="76.5" outlineLevel="2">
      <c r="A378" s="10" t="s">
        <v>345</v>
      </c>
      <c r="B378" s="5"/>
      <c r="C378" s="5" t="s">
        <v>346</v>
      </c>
      <c r="D378" s="5"/>
      <c r="E378" s="13">
        <f>E379</f>
        <v>691.22</v>
      </c>
      <c r="F378" s="13">
        <f>F379</f>
        <v>691.22</v>
      </c>
      <c r="G378" s="27">
        <f t="shared" si="16"/>
        <v>1</v>
      </c>
      <c r="H378" s="11">
        <v>691.22</v>
      </c>
      <c r="I378" s="11">
        <v>691.22</v>
      </c>
    </row>
    <row r="379" spans="1:9" outlineLevel="3">
      <c r="A379" s="10" t="s">
        <v>328</v>
      </c>
      <c r="B379" s="5" t="s">
        <v>329</v>
      </c>
      <c r="C379" s="5" t="s">
        <v>346</v>
      </c>
      <c r="D379" s="5"/>
      <c r="E379" s="13">
        <f>E380</f>
        <v>691.22</v>
      </c>
      <c r="F379" s="13">
        <f>F380</f>
        <v>691.22</v>
      </c>
      <c r="G379" s="27">
        <f t="shared" si="16"/>
        <v>1</v>
      </c>
      <c r="H379" s="11">
        <v>691.22</v>
      </c>
      <c r="I379" s="11">
        <v>691.22</v>
      </c>
    </row>
    <row r="380" spans="1:9" ht="38.25" outlineLevel="4">
      <c r="A380" s="10" t="s">
        <v>15</v>
      </c>
      <c r="B380" s="5" t="s">
        <v>329</v>
      </c>
      <c r="C380" s="5" t="s">
        <v>346</v>
      </c>
      <c r="D380" s="5" t="s">
        <v>16</v>
      </c>
      <c r="E380" s="22">
        <v>691.22</v>
      </c>
      <c r="F380" s="13">
        <v>691.22</v>
      </c>
      <c r="G380" s="27">
        <f t="shared" si="16"/>
        <v>1</v>
      </c>
      <c r="H380" s="11">
        <v>691.22</v>
      </c>
      <c r="I380" s="11">
        <v>691.22</v>
      </c>
    </row>
    <row r="381" spans="1:9" ht="25.5" outlineLevel="2">
      <c r="A381" s="10" t="s">
        <v>347</v>
      </c>
      <c r="B381" s="5"/>
      <c r="C381" s="5" t="s">
        <v>348</v>
      </c>
      <c r="D381" s="5"/>
      <c r="E381" s="13">
        <f>E382</f>
        <v>351.78</v>
      </c>
      <c r="F381" s="13">
        <f>F382</f>
        <v>321.77999999999997</v>
      </c>
      <c r="G381" s="27">
        <f t="shared" si="16"/>
        <v>0.91471942691454888</v>
      </c>
      <c r="H381" s="11">
        <v>351.78</v>
      </c>
      <c r="I381" s="11">
        <v>321.77999999999997</v>
      </c>
    </row>
    <row r="382" spans="1:9" outlineLevel="3">
      <c r="A382" s="10" t="s">
        <v>328</v>
      </c>
      <c r="B382" s="5" t="s">
        <v>329</v>
      </c>
      <c r="C382" s="5" t="s">
        <v>348</v>
      </c>
      <c r="D382" s="5"/>
      <c r="E382" s="13">
        <f>E383</f>
        <v>351.78</v>
      </c>
      <c r="F382" s="13">
        <f>F383</f>
        <v>321.77999999999997</v>
      </c>
      <c r="G382" s="27">
        <f t="shared" si="16"/>
        <v>0.91471942691454888</v>
      </c>
      <c r="H382" s="11">
        <v>351.78</v>
      </c>
      <c r="I382" s="11">
        <v>321.77999999999997</v>
      </c>
    </row>
    <row r="383" spans="1:9" outlineLevel="4">
      <c r="A383" s="10" t="s">
        <v>25</v>
      </c>
      <c r="B383" s="5" t="s">
        <v>329</v>
      </c>
      <c r="C383" s="5" t="s">
        <v>348</v>
      </c>
      <c r="D383" s="5" t="s">
        <v>26</v>
      </c>
      <c r="E383" s="22">
        <v>351.78</v>
      </c>
      <c r="F383" s="13">
        <v>321.77999999999997</v>
      </c>
      <c r="G383" s="27">
        <f t="shared" si="16"/>
        <v>0.91471942691454888</v>
      </c>
      <c r="H383" s="11">
        <v>351.78</v>
      </c>
      <c r="I383" s="11">
        <v>321.77999999999997</v>
      </c>
    </row>
    <row r="384" spans="1:9" ht="38.25" outlineLevel="1">
      <c r="A384" s="10" t="s">
        <v>349</v>
      </c>
      <c r="B384" s="5"/>
      <c r="C384" s="5" t="s">
        <v>350</v>
      </c>
      <c r="D384" s="5"/>
      <c r="E384" s="13">
        <f t="shared" ref="E384:F386" si="18">E385</f>
        <v>151.4</v>
      </c>
      <c r="F384" s="13">
        <f t="shared" si="18"/>
        <v>136.4</v>
      </c>
      <c r="G384" s="27">
        <f t="shared" si="16"/>
        <v>0.9009247027741083</v>
      </c>
      <c r="H384" s="11">
        <v>151.4</v>
      </c>
      <c r="I384" s="11">
        <v>136.4</v>
      </c>
    </row>
    <row r="385" spans="1:9" ht="25.5" outlineLevel="2">
      <c r="A385" s="10" t="s">
        <v>331</v>
      </c>
      <c r="B385" s="5"/>
      <c r="C385" s="5" t="s">
        <v>351</v>
      </c>
      <c r="D385" s="5"/>
      <c r="E385" s="13">
        <f t="shared" si="18"/>
        <v>151.4</v>
      </c>
      <c r="F385" s="13">
        <f t="shared" si="18"/>
        <v>136.4</v>
      </c>
      <c r="G385" s="27">
        <f t="shared" si="16"/>
        <v>0.9009247027741083</v>
      </c>
      <c r="H385" s="11">
        <v>151.4</v>
      </c>
      <c r="I385" s="11">
        <v>136.4</v>
      </c>
    </row>
    <row r="386" spans="1:9" outlineLevel="3">
      <c r="A386" s="10" t="s">
        <v>328</v>
      </c>
      <c r="B386" s="5" t="s">
        <v>329</v>
      </c>
      <c r="C386" s="5" t="s">
        <v>351</v>
      </c>
      <c r="D386" s="5"/>
      <c r="E386" s="13">
        <f t="shared" si="18"/>
        <v>151.4</v>
      </c>
      <c r="F386" s="13">
        <f t="shared" si="18"/>
        <v>136.4</v>
      </c>
      <c r="G386" s="27">
        <f t="shared" si="16"/>
        <v>0.9009247027741083</v>
      </c>
      <c r="H386" s="11">
        <v>151.4</v>
      </c>
      <c r="I386" s="11">
        <v>136.4</v>
      </c>
    </row>
    <row r="387" spans="1:9" ht="38.25" outlineLevel="4">
      <c r="A387" s="10" t="s">
        <v>15</v>
      </c>
      <c r="B387" s="5" t="s">
        <v>329</v>
      </c>
      <c r="C387" s="5" t="s">
        <v>351</v>
      </c>
      <c r="D387" s="5" t="s">
        <v>16</v>
      </c>
      <c r="E387" s="22">
        <v>151.4</v>
      </c>
      <c r="F387" s="13">
        <v>136.4</v>
      </c>
      <c r="G387" s="27">
        <f t="shared" si="16"/>
        <v>0.9009247027741083</v>
      </c>
      <c r="H387" s="11">
        <v>151.4</v>
      </c>
      <c r="I387" s="11">
        <v>136.4</v>
      </c>
    </row>
    <row r="388" spans="1:9" ht="51" outlineLevel="1">
      <c r="A388" s="10" t="s">
        <v>352</v>
      </c>
      <c r="B388" s="5"/>
      <c r="C388" s="5" t="s">
        <v>353</v>
      </c>
      <c r="D388" s="5"/>
      <c r="E388" s="13">
        <f>E389</f>
        <v>565</v>
      </c>
      <c r="F388" s="13">
        <f>F389</f>
        <v>564.91000000000008</v>
      </c>
      <c r="G388" s="27">
        <f t="shared" si="16"/>
        <v>0.99984070796460189</v>
      </c>
      <c r="H388" s="11">
        <v>565</v>
      </c>
      <c r="I388" s="11">
        <v>564.91</v>
      </c>
    </row>
    <row r="389" spans="1:9" ht="51" outlineLevel="2">
      <c r="A389" s="10" t="s">
        <v>354</v>
      </c>
      <c r="B389" s="5"/>
      <c r="C389" s="5" t="s">
        <v>355</v>
      </c>
      <c r="D389" s="5"/>
      <c r="E389" s="13">
        <f>E390</f>
        <v>565</v>
      </c>
      <c r="F389" s="13">
        <f>F390</f>
        <v>564.91000000000008</v>
      </c>
      <c r="G389" s="27">
        <f t="shared" si="16"/>
        <v>0.99984070796460189</v>
      </c>
      <c r="H389" s="11">
        <v>565</v>
      </c>
      <c r="I389" s="11">
        <v>564.91</v>
      </c>
    </row>
    <row r="390" spans="1:9" outlineLevel="3">
      <c r="A390" s="10" t="s">
        <v>328</v>
      </c>
      <c r="B390" s="5" t="s">
        <v>329</v>
      </c>
      <c r="C390" s="5" t="s">
        <v>355</v>
      </c>
      <c r="D390" s="5"/>
      <c r="E390" s="13">
        <f>E391+E392</f>
        <v>565</v>
      </c>
      <c r="F390" s="13">
        <f>F391+F392</f>
        <v>564.91000000000008</v>
      </c>
      <c r="G390" s="27">
        <f t="shared" si="16"/>
        <v>0.99984070796460189</v>
      </c>
      <c r="H390" s="11">
        <v>565</v>
      </c>
      <c r="I390" s="11">
        <v>564.91</v>
      </c>
    </row>
    <row r="391" spans="1:9" ht="38.25" outlineLevel="4">
      <c r="A391" s="10" t="s">
        <v>15</v>
      </c>
      <c r="B391" s="5" t="s">
        <v>329</v>
      </c>
      <c r="C391" s="5" t="s">
        <v>355</v>
      </c>
      <c r="D391" s="5" t="s">
        <v>16</v>
      </c>
      <c r="E391" s="22">
        <v>88.09</v>
      </c>
      <c r="F391" s="13">
        <v>88</v>
      </c>
      <c r="G391" s="27">
        <f t="shared" si="16"/>
        <v>0.99897831762969691</v>
      </c>
      <c r="H391" s="11">
        <v>88.09</v>
      </c>
      <c r="I391" s="11">
        <v>88</v>
      </c>
    </row>
    <row r="392" spans="1:9" outlineLevel="4">
      <c r="A392" s="10" t="s">
        <v>172</v>
      </c>
      <c r="B392" s="5" t="s">
        <v>329</v>
      </c>
      <c r="C392" s="5" t="s">
        <v>355</v>
      </c>
      <c r="D392" s="5" t="s">
        <v>173</v>
      </c>
      <c r="E392" s="22">
        <v>476.91</v>
      </c>
      <c r="F392" s="13">
        <v>476.91</v>
      </c>
      <c r="G392" s="27">
        <f t="shared" si="16"/>
        <v>1</v>
      </c>
      <c r="H392" s="11">
        <v>476.91</v>
      </c>
      <c r="I392" s="11">
        <v>476.91</v>
      </c>
    </row>
    <row r="393" spans="1:9" ht="38.25" outlineLevel="1">
      <c r="A393" s="10" t="s">
        <v>356</v>
      </c>
      <c r="B393" s="5"/>
      <c r="C393" s="5" t="s">
        <v>357</v>
      </c>
      <c r="D393" s="5"/>
      <c r="E393" s="13">
        <f t="shared" ref="E393:F395" si="19">E394</f>
        <v>650</v>
      </c>
      <c r="F393" s="13">
        <f t="shared" si="19"/>
        <v>622.21</v>
      </c>
      <c r="G393" s="27">
        <f t="shared" si="16"/>
        <v>0.95724615384615386</v>
      </c>
      <c r="H393" s="11">
        <v>650</v>
      </c>
      <c r="I393" s="11">
        <v>622.21</v>
      </c>
    </row>
    <row r="394" spans="1:9" ht="25.5" outlineLevel="2">
      <c r="A394" s="10" t="s">
        <v>330</v>
      </c>
      <c r="B394" s="5"/>
      <c r="C394" s="5" t="s">
        <v>358</v>
      </c>
      <c r="D394" s="5"/>
      <c r="E394" s="13">
        <f t="shared" si="19"/>
        <v>650</v>
      </c>
      <c r="F394" s="13">
        <f t="shared" si="19"/>
        <v>622.21</v>
      </c>
      <c r="G394" s="27">
        <f t="shared" si="16"/>
        <v>0.95724615384615386</v>
      </c>
      <c r="H394" s="11">
        <v>650</v>
      </c>
      <c r="I394" s="11">
        <v>622.21</v>
      </c>
    </row>
    <row r="395" spans="1:9" outlineLevel="3">
      <c r="A395" s="10" t="s">
        <v>328</v>
      </c>
      <c r="B395" s="5" t="s">
        <v>329</v>
      </c>
      <c r="C395" s="5" t="s">
        <v>358</v>
      </c>
      <c r="D395" s="5"/>
      <c r="E395" s="13">
        <f t="shared" si="19"/>
        <v>650</v>
      </c>
      <c r="F395" s="13">
        <f t="shared" si="19"/>
        <v>622.21</v>
      </c>
      <c r="G395" s="27">
        <f t="shared" ref="G395:G458" si="20">F395/E395</f>
        <v>0.95724615384615386</v>
      </c>
      <c r="H395" s="11">
        <v>650</v>
      </c>
      <c r="I395" s="11">
        <v>622.21</v>
      </c>
    </row>
    <row r="396" spans="1:9" outlineLevel="4">
      <c r="A396" s="10" t="s">
        <v>25</v>
      </c>
      <c r="B396" s="5" t="s">
        <v>329</v>
      </c>
      <c r="C396" s="5" t="s">
        <v>358</v>
      </c>
      <c r="D396" s="5" t="s">
        <v>26</v>
      </c>
      <c r="E396" s="22">
        <v>650</v>
      </c>
      <c r="F396" s="13">
        <v>622.21</v>
      </c>
      <c r="G396" s="27">
        <f t="shared" si="20"/>
        <v>0.95724615384615386</v>
      </c>
      <c r="H396" s="11">
        <v>650</v>
      </c>
      <c r="I396" s="11">
        <v>622.21</v>
      </c>
    </row>
    <row r="397" spans="1:9" ht="51" outlineLevel="1">
      <c r="A397" s="10" t="s">
        <v>359</v>
      </c>
      <c r="B397" s="5"/>
      <c r="C397" s="5" t="s">
        <v>360</v>
      </c>
      <c r="D397" s="5"/>
      <c r="E397" s="13">
        <f>E398+E402</f>
        <v>400</v>
      </c>
      <c r="F397" s="13">
        <f>F398+F402</f>
        <v>306.89999999999998</v>
      </c>
      <c r="G397" s="27">
        <f t="shared" si="20"/>
        <v>0.76724999999999999</v>
      </c>
      <c r="H397" s="11">
        <v>400</v>
      </c>
      <c r="I397" s="11">
        <v>306.89999999999998</v>
      </c>
    </row>
    <row r="398" spans="1:9" ht="25.5" outlineLevel="2">
      <c r="A398" s="10" t="s">
        <v>331</v>
      </c>
      <c r="B398" s="5"/>
      <c r="C398" s="5" t="s">
        <v>361</v>
      </c>
      <c r="D398" s="5"/>
      <c r="E398" s="13">
        <f>E399</f>
        <v>300</v>
      </c>
      <c r="F398" s="13">
        <f>F399</f>
        <v>223</v>
      </c>
      <c r="G398" s="27">
        <f t="shared" si="20"/>
        <v>0.74333333333333329</v>
      </c>
      <c r="H398" s="11">
        <v>300</v>
      </c>
      <c r="I398" s="11">
        <v>223</v>
      </c>
    </row>
    <row r="399" spans="1:9" outlineLevel="3">
      <c r="A399" s="10" t="s">
        <v>328</v>
      </c>
      <c r="B399" s="5" t="s">
        <v>329</v>
      </c>
      <c r="C399" s="5" t="s">
        <v>361</v>
      </c>
      <c r="D399" s="5"/>
      <c r="E399" s="13">
        <f>E400+E401</f>
        <v>300</v>
      </c>
      <c r="F399" s="13">
        <f>F400+F401</f>
        <v>223</v>
      </c>
      <c r="G399" s="27">
        <f t="shared" si="20"/>
        <v>0.74333333333333329</v>
      </c>
      <c r="H399" s="11">
        <v>300</v>
      </c>
      <c r="I399" s="11">
        <v>223</v>
      </c>
    </row>
    <row r="400" spans="1:9" ht="38.25" outlineLevel="4">
      <c r="A400" s="10" t="s">
        <v>15</v>
      </c>
      <c r="B400" s="5" t="s">
        <v>329</v>
      </c>
      <c r="C400" s="5" t="s">
        <v>361</v>
      </c>
      <c r="D400" s="5" t="s">
        <v>16</v>
      </c>
      <c r="E400" s="22">
        <v>150</v>
      </c>
      <c r="F400" s="13">
        <v>73</v>
      </c>
      <c r="G400" s="27">
        <f t="shared" si="20"/>
        <v>0.48666666666666669</v>
      </c>
      <c r="H400" s="11">
        <v>150</v>
      </c>
      <c r="I400" s="11">
        <v>73</v>
      </c>
    </row>
    <row r="401" spans="1:9" outlineLevel="4">
      <c r="A401" s="10" t="s">
        <v>25</v>
      </c>
      <c r="B401" s="5" t="s">
        <v>329</v>
      </c>
      <c r="C401" s="5" t="s">
        <v>361</v>
      </c>
      <c r="D401" s="5" t="s">
        <v>26</v>
      </c>
      <c r="E401" s="22">
        <v>150</v>
      </c>
      <c r="F401" s="13">
        <v>150</v>
      </c>
      <c r="G401" s="27">
        <f t="shared" si="20"/>
        <v>1</v>
      </c>
      <c r="H401" s="11">
        <v>150</v>
      </c>
      <c r="I401" s="11">
        <v>150</v>
      </c>
    </row>
    <row r="402" spans="1:9" ht="25.5" outlineLevel="2">
      <c r="A402" s="10" t="s">
        <v>332</v>
      </c>
      <c r="B402" s="5"/>
      <c r="C402" s="5" t="s">
        <v>362</v>
      </c>
      <c r="D402" s="5"/>
      <c r="E402" s="13">
        <f>E403</f>
        <v>100</v>
      </c>
      <c r="F402" s="13">
        <f>F403</f>
        <v>83.9</v>
      </c>
      <c r="G402" s="27">
        <f t="shared" si="20"/>
        <v>0.83900000000000008</v>
      </c>
      <c r="H402" s="11">
        <v>100</v>
      </c>
      <c r="I402" s="11">
        <v>83.9</v>
      </c>
    </row>
    <row r="403" spans="1:9" outlineLevel="3">
      <c r="A403" s="10" t="s">
        <v>328</v>
      </c>
      <c r="B403" s="5" t="s">
        <v>329</v>
      </c>
      <c r="C403" s="5" t="s">
        <v>362</v>
      </c>
      <c r="D403" s="5"/>
      <c r="E403" s="13">
        <f>E404</f>
        <v>100</v>
      </c>
      <c r="F403" s="13">
        <f>F404</f>
        <v>83.9</v>
      </c>
      <c r="G403" s="27">
        <f t="shared" si="20"/>
        <v>0.83900000000000008</v>
      </c>
      <c r="H403" s="11">
        <v>100</v>
      </c>
      <c r="I403" s="11">
        <v>83.9</v>
      </c>
    </row>
    <row r="404" spans="1:9" outlineLevel="4">
      <c r="A404" s="10" t="s">
        <v>25</v>
      </c>
      <c r="B404" s="5" t="s">
        <v>329</v>
      </c>
      <c r="C404" s="5" t="s">
        <v>362</v>
      </c>
      <c r="D404" s="5" t="s">
        <v>26</v>
      </c>
      <c r="E404" s="22">
        <v>100</v>
      </c>
      <c r="F404" s="13">
        <v>83.9</v>
      </c>
      <c r="G404" s="27">
        <f t="shared" si="20"/>
        <v>0.83900000000000008</v>
      </c>
      <c r="H404" s="11">
        <v>100</v>
      </c>
      <c r="I404" s="11">
        <v>83.9</v>
      </c>
    </row>
    <row r="405" spans="1:9" ht="51" outlineLevel="1">
      <c r="A405" s="10" t="s">
        <v>363</v>
      </c>
      <c r="B405" s="5"/>
      <c r="C405" s="5" t="s">
        <v>364</v>
      </c>
      <c r="D405" s="5"/>
      <c r="E405" s="13">
        <f t="shared" ref="E405:F407" si="21">E406</f>
        <v>824.07</v>
      </c>
      <c r="F405" s="13">
        <f t="shared" si="21"/>
        <v>766.4</v>
      </c>
      <c r="G405" s="27">
        <f t="shared" si="20"/>
        <v>0.93001808098826544</v>
      </c>
      <c r="H405" s="11">
        <v>824.07</v>
      </c>
      <c r="I405" s="11">
        <v>766.4</v>
      </c>
    </row>
    <row r="406" spans="1:9" ht="25.5" outlineLevel="2">
      <c r="A406" s="10" t="s">
        <v>365</v>
      </c>
      <c r="B406" s="5"/>
      <c r="C406" s="5" t="s">
        <v>366</v>
      </c>
      <c r="D406" s="5"/>
      <c r="E406" s="13">
        <f t="shared" si="21"/>
        <v>824.07</v>
      </c>
      <c r="F406" s="13">
        <f t="shared" si="21"/>
        <v>766.4</v>
      </c>
      <c r="G406" s="27">
        <f t="shared" si="20"/>
        <v>0.93001808098826544</v>
      </c>
      <c r="H406" s="11">
        <v>824.07</v>
      </c>
      <c r="I406" s="11">
        <v>766.4</v>
      </c>
    </row>
    <row r="407" spans="1:9" outlineLevel="3">
      <c r="A407" s="10" t="s">
        <v>328</v>
      </c>
      <c r="B407" s="5" t="s">
        <v>329</v>
      </c>
      <c r="C407" s="5" t="s">
        <v>366</v>
      </c>
      <c r="D407" s="5"/>
      <c r="E407" s="13">
        <f t="shared" si="21"/>
        <v>824.07</v>
      </c>
      <c r="F407" s="13">
        <f t="shared" si="21"/>
        <v>766.4</v>
      </c>
      <c r="G407" s="27">
        <f t="shared" si="20"/>
        <v>0.93001808098826544</v>
      </c>
      <c r="H407" s="11">
        <v>824.07</v>
      </c>
      <c r="I407" s="11">
        <v>766.4</v>
      </c>
    </row>
    <row r="408" spans="1:9" outlineLevel="4">
      <c r="A408" s="10" t="s">
        <v>25</v>
      </c>
      <c r="B408" s="5" t="s">
        <v>329</v>
      </c>
      <c r="C408" s="5" t="s">
        <v>366</v>
      </c>
      <c r="D408" s="5" t="s">
        <v>26</v>
      </c>
      <c r="E408" s="22">
        <v>824.07</v>
      </c>
      <c r="F408" s="13">
        <v>766.4</v>
      </c>
      <c r="G408" s="27">
        <f t="shared" si="20"/>
        <v>0.93001808098826544</v>
      </c>
      <c r="H408" s="11">
        <v>824.07</v>
      </c>
      <c r="I408" s="11">
        <v>766.4</v>
      </c>
    </row>
    <row r="409" spans="1:9" ht="25.5" outlineLevel="1">
      <c r="A409" s="10" t="s">
        <v>367</v>
      </c>
      <c r="B409" s="5"/>
      <c r="C409" s="5" t="s">
        <v>368</v>
      </c>
      <c r="D409" s="5"/>
      <c r="E409" s="13">
        <f t="shared" ref="E409:F411" si="22">E410</f>
        <v>5771.1</v>
      </c>
      <c r="F409" s="13">
        <f t="shared" si="22"/>
        <v>5771.1</v>
      </c>
      <c r="G409" s="27">
        <f t="shared" si="20"/>
        <v>1</v>
      </c>
      <c r="H409" s="11">
        <v>5771.1</v>
      </c>
      <c r="I409" s="11">
        <v>5771.1</v>
      </c>
    </row>
    <row r="410" spans="1:9" ht="25.5" outlineLevel="2">
      <c r="A410" s="10" t="s">
        <v>29</v>
      </c>
      <c r="B410" s="5"/>
      <c r="C410" s="5" t="s">
        <v>369</v>
      </c>
      <c r="D410" s="5"/>
      <c r="E410" s="13">
        <f t="shared" si="22"/>
        <v>5771.1</v>
      </c>
      <c r="F410" s="13">
        <f t="shared" si="22"/>
        <v>5771.1</v>
      </c>
      <c r="G410" s="27">
        <f t="shared" si="20"/>
        <v>1</v>
      </c>
      <c r="H410" s="11">
        <v>5771.1</v>
      </c>
      <c r="I410" s="11">
        <v>5771.1</v>
      </c>
    </row>
    <row r="411" spans="1:9" outlineLevel="3">
      <c r="A411" s="10" t="s">
        <v>328</v>
      </c>
      <c r="B411" s="5" t="s">
        <v>329</v>
      </c>
      <c r="C411" s="5" t="s">
        <v>369</v>
      </c>
      <c r="D411" s="5"/>
      <c r="E411" s="13">
        <f t="shared" si="22"/>
        <v>5771.1</v>
      </c>
      <c r="F411" s="13">
        <f t="shared" si="22"/>
        <v>5771.1</v>
      </c>
      <c r="G411" s="27">
        <f t="shared" si="20"/>
        <v>1</v>
      </c>
      <c r="H411" s="11">
        <v>5771.1</v>
      </c>
      <c r="I411" s="11">
        <v>5771.1</v>
      </c>
    </row>
    <row r="412" spans="1:9" outlineLevel="4">
      <c r="A412" s="10" t="s">
        <v>25</v>
      </c>
      <c r="B412" s="5" t="s">
        <v>329</v>
      </c>
      <c r="C412" s="5" t="s">
        <v>369</v>
      </c>
      <c r="D412" s="5" t="s">
        <v>26</v>
      </c>
      <c r="E412" s="22">
        <v>5771.1</v>
      </c>
      <c r="F412" s="13">
        <v>5771.1</v>
      </c>
      <c r="G412" s="27">
        <f t="shared" si="20"/>
        <v>1</v>
      </c>
      <c r="H412" s="11">
        <v>5771.1</v>
      </c>
      <c r="I412" s="11">
        <v>5771.1</v>
      </c>
    </row>
    <row r="413" spans="1:9" s="8" customFormat="1" ht="38.25">
      <c r="A413" s="4" t="s">
        <v>370</v>
      </c>
      <c r="B413" s="9"/>
      <c r="C413" s="9" t="s">
        <v>371</v>
      </c>
      <c r="D413" s="9"/>
      <c r="E413" s="14">
        <f>E414+E418</f>
        <v>901289.67</v>
      </c>
      <c r="F413" s="14">
        <f>F414+F418</f>
        <v>464050.13</v>
      </c>
      <c r="G413" s="28">
        <f t="shared" si="20"/>
        <v>0.51487345905118387</v>
      </c>
      <c r="H413" s="21">
        <v>901289.68</v>
      </c>
      <c r="I413" s="21">
        <v>464050.13</v>
      </c>
    </row>
    <row r="414" spans="1:9" ht="38.25" outlineLevel="1">
      <c r="A414" s="10" t="s">
        <v>372</v>
      </c>
      <c r="B414" s="5"/>
      <c r="C414" s="5" t="s">
        <v>373</v>
      </c>
      <c r="D414" s="5"/>
      <c r="E414" s="13">
        <f t="shared" ref="E414:F416" si="23">E415</f>
        <v>20231.990000000002</v>
      </c>
      <c r="F414" s="13">
        <f t="shared" si="23"/>
        <v>19949.12</v>
      </c>
      <c r="G414" s="27">
        <f t="shared" si="20"/>
        <v>0.98601867636352125</v>
      </c>
      <c r="H414" s="11">
        <v>20232</v>
      </c>
      <c r="I414" s="11">
        <v>19949.12</v>
      </c>
    </row>
    <row r="415" spans="1:9" ht="25.5" outlineLevel="2">
      <c r="A415" s="10" t="s">
        <v>374</v>
      </c>
      <c r="B415" s="5"/>
      <c r="C415" s="5" t="s">
        <v>375</v>
      </c>
      <c r="D415" s="5"/>
      <c r="E415" s="13">
        <f t="shared" si="23"/>
        <v>20231.990000000002</v>
      </c>
      <c r="F415" s="13">
        <f t="shared" si="23"/>
        <v>19949.12</v>
      </c>
      <c r="G415" s="27">
        <f t="shared" si="20"/>
        <v>0.98601867636352125</v>
      </c>
      <c r="H415" s="11">
        <v>20232</v>
      </c>
      <c r="I415" s="11">
        <v>19949.12</v>
      </c>
    </row>
    <row r="416" spans="1:9" outlineLevel="3">
      <c r="A416" s="10" t="s">
        <v>376</v>
      </c>
      <c r="B416" s="5" t="s">
        <v>377</v>
      </c>
      <c r="C416" s="5" t="s">
        <v>375</v>
      </c>
      <c r="D416" s="5"/>
      <c r="E416" s="13">
        <f t="shared" si="23"/>
        <v>20231.990000000002</v>
      </c>
      <c r="F416" s="13">
        <f t="shared" si="23"/>
        <v>19949.12</v>
      </c>
      <c r="G416" s="27">
        <f t="shared" si="20"/>
        <v>0.98601867636352125</v>
      </c>
      <c r="H416" s="11">
        <v>20232</v>
      </c>
      <c r="I416" s="11">
        <v>19949.12</v>
      </c>
    </row>
    <row r="417" spans="1:9" ht="38.25" outlineLevel="4">
      <c r="A417" s="10" t="s">
        <v>15</v>
      </c>
      <c r="B417" s="5" t="s">
        <v>377</v>
      </c>
      <c r="C417" s="5" t="s">
        <v>375</v>
      </c>
      <c r="D417" s="5" t="s">
        <v>16</v>
      </c>
      <c r="E417" s="23">
        <v>20231.990000000002</v>
      </c>
      <c r="F417" s="13">
        <v>19949.12</v>
      </c>
      <c r="G417" s="27">
        <f t="shared" si="20"/>
        <v>0.98601867636352125</v>
      </c>
      <c r="H417" s="11">
        <v>20232</v>
      </c>
      <c r="I417" s="11">
        <v>19949.12</v>
      </c>
    </row>
    <row r="418" spans="1:9" ht="25.5" outlineLevel="1">
      <c r="A418" s="10" t="s">
        <v>378</v>
      </c>
      <c r="B418" s="5"/>
      <c r="C418" s="5" t="s">
        <v>379</v>
      </c>
      <c r="D418" s="5"/>
      <c r="E418" s="13">
        <f t="shared" ref="E418:F420" si="24">E419</f>
        <v>881057.68</v>
      </c>
      <c r="F418" s="13">
        <f t="shared" si="24"/>
        <v>444101.01</v>
      </c>
      <c r="G418" s="27">
        <f t="shared" si="20"/>
        <v>0.5040544110574009</v>
      </c>
      <c r="H418" s="11">
        <v>881057.68</v>
      </c>
      <c r="I418" s="11">
        <v>444101.01</v>
      </c>
    </row>
    <row r="419" spans="1:9" ht="51" outlineLevel="2">
      <c r="A419" s="10" t="s">
        <v>380</v>
      </c>
      <c r="B419" s="5"/>
      <c r="C419" s="5" t="s">
        <v>381</v>
      </c>
      <c r="D419" s="5"/>
      <c r="E419" s="13">
        <f t="shared" si="24"/>
        <v>881057.68</v>
      </c>
      <c r="F419" s="13">
        <f t="shared" si="24"/>
        <v>444101.01</v>
      </c>
      <c r="G419" s="27">
        <f t="shared" si="20"/>
        <v>0.5040544110574009</v>
      </c>
      <c r="H419" s="11">
        <v>881057.68</v>
      </c>
      <c r="I419" s="11">
        <v>444101.01</v>
      </c>
    </row>
    <row r="420" spans="1:9" outlineLevel="3">
      <c r="A420" s="10" t="s">
        <v>376</v>
      </c>
      <c r="B420" s="5" t="s">
        <v>377</v>
      </c>
      <c r="C420" s="5" t="s">
        <v>381</v>
      </c>
      <c r="D420" s="5"/>
      <c r="E420" s="13">
        <f t="shared" si="24"/>
        <v>881057.68</v>
      </c>
      <c r="F420" s="13">
        <f t="shared" si="24"/>
        <v>444101.01</v>
      </c>
      <c r="G420" s="27">
        <f t="shared" si="20"/>
        <v>0.5040544110574009</v>
      </c>
      <c r="H420" s="11">
        <v>881057.68</v>
      </c>
      <c r="I420" s="11">
        <v>444101.01</v>
      </c>
    </row>
    <row r="421" spans="1:9" outlineLevel="4">
      <c r="A421" s="10" t="s">
        <v>338</v>
      </c>
      <c r="B421" s="5" t="s">
        <v>377</v>
      </c>
      <c r="C421" s="5" t="s">
        <v>381</v>
      </c>
      <c r="D421" s="5" t="s">
        <v>339</v>
      </c>
      <c r="E421" s="22">
        <v>881057.68</v>
      </c>
      <c r="F421" s="13">
        <v>444101.01</v>
      </c>
      <c r="G421" s="27">
        <f t="shared" si="20"/>
        <v>0.5040544110574009</v>
      </c>
      <c r="H421" s="11">
        <v>881057.68</v>
      </c>
      <c r="I421" s="11">
        <v>444101.01</v>
      </c>
    </row>
    <row r="422" spans="1:9" s="8" customFormat="1" ht="51">
      <c r="A422" s="4" t="s">
        <v>382</v>
      </c>
      <c r="B422" s="9"/>
      <c r="C422" s="9" t="s">
        <v>383</v>
      </c>
      <c r="D422" s="9"/>
      <c r="E422" s="14">
        <f>E423</f>
        <v>1797.6</v>
      </c>
      <c r="F422" s="14">
        <f>F423</f>
        <v>1791.78</v>
      </c>
      <c r="G422" s="28">
        <f t="shared" si="20"/>
        <v>0.99676234979973299</v>
      </c>
      <c r="H422" s="21">
        <v>1797.6</v>
      </c>
      <c r="I422" s="21">
        <v>1791.78</v>
      </c>
    </row>
    <row r="423" spans="1:9" ht="51" outlineLevel="1">
      <c r="A423" s="10" t="s">
        <v>384</v>
      </c>
      <c r="B423" s="5"/>
      <c r="C423" s="5" t="s">
        <v>385</v>
      </c>
      <c r="D423" s="5"/>
      <c r="E423" s="13">
        <f>E424+E429+E433</f>
        <v>1797.6</v>
      </c>
      <c r="F423" s="13">
        <f>F424+F429+F433</f>
        <v>1791.78</v>
      </c>
      <c r="G423" s="27">
        <f t="shared" si="20"/>
        <v>0.99676234979973299</v>
      </c>
      <c r="H423" s="11">
        <v>1797.6</v>
      </c>
      <c r="I423" s="11">
        <v>1791.78</v>
      </c>
    </row>
    <row r="424" spans="1:9" ht="51" outlineLevel="2">
      <c r="A424" s="10" t="s">
        <v>386</v>
      </c>
      <c r="B424" s="5"/>
      <c r="C424" s="5" t="s">
        <v>387</v>
      </c>
      <c r="D424" s="5"/>
      <c r="E424" s="13">
        <f>E425</f>
        <v>580</v>
      </c>
      <c r="F424" s="13">
        <f>F425</f>
        <v>580</v>
      </c>
      <c r="G424" s="27">
        <f t="shared" si="20"/>
        <v>1</v>
      </c>
      <c r="H424" s="11">
        <v>580</v>
      </c>
      <c r="I424" s="11">
        <v>580</v>
      </c>
    </row>
    <row r="425" spans="1:9" outlineLevel="3">
      <c r="A425" s="10" t="s">
        <v>255</v>
      </c>
      <c r="B425" s="5" t="s">
        <v>256</v>
      </c>
      <c r="C425" s="5" t="s">
        <v>387</v>
      </c>
      <c r="D425" s="5"/>
      <c r="E425" s="13">
        <f>E426+E427+E428</f>
        <v>580</v>
      </c>
      <c r="F425" s="13">
        <f>F426+F427+F428</f>
        <v>580</v>
      </c>
      <c r="G425" s="27">
        <f t="shared" si="20"/>
        <v>1</v>
      </c>
      <c r="H425" s="11">
        <v>580</v>
      </c>
      <c r="I425" s="11">
        <v>580</v>
      </c>
    </row>
    <row r="426" spans="1:9" ht="25.5" outlineLevel="4">
      <c r="A426" s="10" t="s">
        <v>223</v>
      </c>
      <c r="B426" s="5" t="s">
        <v>256</v>
      </c>
      <c r="C426" s="5" t="s">
        <v>387</v>
      </c>
      <c r="D426" s="5" t="s">
        <v>224</v>
      </c>
      <c r="E426" s="22">
        <v>0.27</v>
      </c>
      <c r="F426" s="13">
        <v>0.27</v>
      </c>
      <c r="G426" s="27">
        <f t="shared" si="20"/>
        <v>1</v>
      </c>
      <c r="H426" s="11">
        <v>0.27</v>
      </c>
      <c r="I426" s="11">
        <v>0.27</v>
      </c>
    </row>
    <row r="427" spans="1:9" ht="25.5" outlineLevel="4">
      <c r="A427" s="10" t="s">
        <v>113</v>
      </c>
      <c r="B427" s="5" t="s">
        <v>256</v>
      </c>
      <c r="C427" s="5" t="s">
        <v>387</v>
      </c>
      <c r="D427" s="5" t="s">
        <v>114</v>
      </c>
      <c r="E427" s="22">
        <v>567.34</v>
      </c>
      <c r="F427" s="13">
        <v>567.34</v>
      </c>
      <c r="G427" s="27">
        <f t="shared" si="20"/>
        <v>1</v>
      </c>
      <c r="H427" s="11">
        <v>567.34</v>
      </c>
      <c r="I427" s="11">
        <v>567.34</v>
      </c>
    </row>
    <row r="428" spans="1:9" ht="38.25" outlineLevel="4">
      <c r="A428" s="10" t="s">
        <v>15</v>
      </c>
      <c r="B428" s="5" t="s">
        <v>256</v>
      </c>
      <c r="C428" s="5" t="s">
        <v>387</v>
      </c>
      <c r="D428" s="5" t="s">
        <v>16</v>
      </c>
      <c r="E428" s="22">
        <v>12.39</v>
      </c>
      <c r="F428" s="13">
        <v>12.39</v>
      </c>
      <c r="G428" s="27">
        <f t="shared" si="20"/>
        <v>1</v>
      </c>
      <c r="H428" s="11">
        <v>12.39</v>
      </c>
      <c r="I428" s="11">
        <v>12.39</v>
      </c>
    </row>
    <row r="429" spans="1:9" ht="51" outlineLevel="2">
      <c r="A429" s="10" t="s">
        <v>388</v>
      </c>
      <c r="B429" s="5"/>
      <c r="C429" s="5" t="s">
        <v>389</v>
      </c>
      <c r="D429" s="5"/>
      <c r="E429" s="13">
        <f>E430</f>
        <v>847.6</v>
      </c>
      <c r="F429" s="13">
        <f>F430</f>
        <v>845.81999999999994</v>
      </c>
      <c r="G429" s="27">
        <f t="shared" si="20"/>
        <v>0.9978999528079282</v>
      </c>
      <c r="H429" s="11">
        <v>847.6</v>
      </c>
      <c r="I429" s="11">
        <v>845.82</v>
      </c>
    </row>
    <row r="430" spans="1:9" outlineLevel="3">
      <c r="A430" s="10" t="s">
        <v>125</v>
      </c>
      <c r="B430" s="5" t="s">
        <v>126</v>
      </c>
      <c r="C430" s="5" t="s">
        <v>389</v>
      </c>
      <c r="D430" s="5"/>
      <c r="E430" s="13">
        <f>E431+E432</f>
        <v>847.6</v>
      </c>
      <c r="F430" s="13">
        <f>F431+F432</f>
        <v>845.81999999999994</v>
      </c>
      <c r="G430" s="27">
        <f t="shared" si="20"/>
        <v>0.9978999528079282</v>
      </c>
      <c r="H430" s="11">
        <v>847.6</v>
      </c>
      <c r="I430" s="11">
        <v>845.82</v>
      </c>
    </row>
    <row r="431" spans="1:9" outlineLevel="4">
      <c r="A431" s="10" t="s">
        <v>33</v>
      </c>
      <c r="B431" s="5" t="s">
        <v>126</v>
      </c>
      <c r="C431" s="5" t="s">
        <v>389</v>
      </c>
      <c r="D431" s="5" t="s">
        <v>34</v>
      </c>
      <c r="E431" s="22">
        <v>341.3</v>
      </c>
      <c r="F431" s="13">
        <v>340.33</v>
      </c>
      <c r="G431" s="27">
        <f t="shared" si="20"/>
        <v>0.99715792557866967</v>
      </c>
      <c r="H431" s="11">
        <v>341.3</v>
      </c>
      <c r="I431" s="11">
        <v>340.33</v>
      </c>
    </row>
    <row r="432" spans="1:9" outlineLevel="4">
      <c r="A432" s="10" t="s">
        <v>25</v>
      </c>
      <c r="B432" s="5" t="s">
        <v>126</v>
      </c>
      <c r="C432" s="5" t="s">
        <v>389</v>
      </c>
      <c r="D432" s="5" t="s">
        <v>26</v>
      </c>
      <c r="E432" s="22">
        <v>506.3</v>
      </c>
      <c r="F432" s="13">
        <v>505.49</v>
      </c>
      <c r="G432" s="27">
        <f t="shared" si="20"/>
        <v>0.99840015800908555</v>
      </c>
      <c r="H432" s="11">
        <v>506.3</v>
      </c>
      <c r="I432" s="11">
        <v>505.49</v>
      </c>
    </row>
    <row r="433" spans="1:9" ht="38.25" outlineLevel="2">
      <c r="A433" s="10" t="s">
        <v>390</v>
      </c>
      <c r="B433" s="5"/>
      <c r="C433" s="5" t="s">
        <v>391</v>
      </c>
      <c r="D433" s="5"/>
      <c r="E433" s="13">
        <f>E434</f>
        <v>370</v>
      </c>
      <c r="F433" s="13">
        <f>F434</f>
        <v>365.96000000000004</v>
      </c>
      <c r="G433" s="27">
        <f t="shared" si="20"/>
        <v>0.98908108108108117</v>
      </c>
      <c r="H433" s="11">
        <v>370</v>
      </c>
      <c r="I433" s="11">
        <v>365.96</v>
      </c>
    </row>
    <row r="434" spans="1:9" outlineLevel="3">
      <c r="A434" s="10" t="s">
        <v>125</v>
      </c>
      <c r="B434" s="5" t="s">
        <v>126</v>
      </c>
      <c r="C434" s="5" t="s">
        <v>391</v>
      </c>
      <c r="D434" s="5"/>
      <c r="E434" s="13">
        <f>E435+E436</f>
        <v>370</v>
      </c>
      <c r="F434" s="13">
        <f>F435+F436</f>
        <v>365.96000000000004</v>
      </c>
      <c r="G434" s="27">
        <f t="shared" si="20"/>
        <v>0.98908108108108117</v>
      </c>
      <c r="H434" s="11">
        <v>370</v>
      </c>
      <c r="I434" s="11">
        <v>365.96</v>
      </c>
    </row>
    <row r="435" spans="1:9" outlineLevel="4">
      <c r="A435" s="10" t="s">
        <v>33</v>
      </c>
      <c r="B435" s="5" t="s">
        <v>126</v>
      </c>
      <c r="C435" s="5" t="s">
        <v>391</v>
      </c>
      <c r="D435" s="5" t="s">
        <v>34</v>
      </c>
      <c r="E435" s="22">
        <v>220</v>
      </c>
      <c r="F435" s="13">
        <v>215.96</v>
      </c>
      <c r="G435" s="27">
        <f t="shared" si="20"/>
        <v>0.98163636363636364</v>
      </c>
      <c r="H435" s="11">
        <v>220</v>
      </c>
      <c r="I435" s="11">
        <v>215.96</v>
      </c>
    </row>
    <row r="436" spans="1:9" outlineLevel="4">
      <c r="A436" s="10" t="s">
        <v>25</v>
      </c>
      <c r="B436" s="5" t="s">
        <v>126</v>
      </c>
      <c r="C436" s="5" t="s">
        <v>391</v>
      </c>
      <c r="D436" s="5" t="s">
        <v>26</v>
      </c>
      <c r="E436" s="22">
        <v>150</v>
      </c>
      <c r="F436" s="13">
        <v>150</v>
      </c>
      <c r="G436" s="27">
        <f t="shared" si="20"/>
        <v>1</v>
      </c>
      <c r="H436" s="11">
        <v>150</v>
      </c>
      <c r="I436" s="11">
        <v>150</v>
      </c>
    </row>
    <row r="437" spans="1:9" s="8" customFormat="1" ht="51">
      <c r="A437" s="4" t="s">
        <v>392</v>
      </c>
      <c r="B437" s="9"/>
      <c r="C437" s="9" t="s">
        <v>393</v>
      </c>
      <c r="D437" s="9"/>
      <c r="E437" s="14">
        <f t="shared" ref="E437:F440" si="25">E438</f>
        <v>100</v>
      </c>
      <c r="F437" s="14">
        <f t="shared" si="25"/>
        <v>75</v>
      </c>
      <c r="G437" s="28">
        <f t="shared" si="20"/>
        <v>0.75</v>
      </c>
      <c r="H437" s="21">
        <v>100</v>
      </c>
      <c r="I437" s="21">
        <v>75</v>
      </c>
    </row>
    <row r="438" spans="1:9" ht="63.75" outlineLevel="1">
      <c r="A438" s="10" t="s">
        <v>394</v>
      </c>
      <c r="B438" s="5"/>
      <c r="C438" s="5" t="s">
        <v>395</v>
      </c>
      <c r="D438" s="5"/>
      <c r="E438" s="13">
        <f t="shared" si="25"/>
        <v>100</v>
      </c>
      <c r="F438" s="13">
        <f t="shared" si="25"/>
        <v>75</v>
      </c>
      <c r="G438" s="27">
        <f t="shared" si="20"/>
        <v>0.75</v>
      </c>
      <c r="H438" s="11">
        <v>100</v>
      </c>
      <c r="I438" s="11">
        <v>75</v>
      </c>
    </row>
    <row r="439" spans="1:9" ht="63.75" outlineLevel="2">
      <c r="A439" s="10" t="s">
        <v>396</v>
      </c>
      <c r="B439" s="5"/>
      <c r="C439" s="5" t="s">
        <v>397</v>
      </c>
      <c r="D439" s="5"/>
      <c r="E439" s="13">
        <f t="shared" si="25"/>
        <v>100</v>
      </c>
      <c r="F439" s="13">
        <f t="shared" si="25"/>
        <v>75</v>
      </c>
      <c r="G439" s="27">
        <f t="shared" si="20"/>
        <v>0.75</v>
      </c>
      <c r="H439" s="11">
        <v>100</v>
      </c>
      <c r="I439" s="11">
        <v>75</v>
      </c>
    </row>
    <row r="440" spans="1:9" ht="25.5" outlineLevel="3">
      <c r="A440" s="10" t="s">
        <v>203</v>
      </c>
      <c r="B440" s="5" t="s">
        <v>204</v>
      </c>
      <c r="C440" s="5" t="s">
        <v>397</v>
      </c>
      <c r="D440" s="5"/>
      <c r="E440" s="13">
        <f t="shared" si="25"/>
        <v>100</v>
      </c>
      <c r="F440" s="13">
        <f t="shared" si="25"/>
        <v>75</v>
      </c>
      <c r="G440" s="27">
        <f t="shared" si="20"/>
        <v>0.75</v>
      </c>
      <c r="H440" s="11">
        <v>100</v>
      </c>
      <c r="I440" s="11">
        <v>75</v>
      </c>
    </row>
    <row r="441" spans="1:9" ht="38.25" outlineLevel="4">
      <c r="A441" s="10" t="s">
        <v>15</v>
      </c>
      <c r="B441" s="5" t="s">
        <v>204</v>
      </c>
      <c r="C441" s="5" t="s">
        <v>397</v>
      </c>
      <c r="D441" s="5" t="s">
        <v>16</v>
      </c>
      <c r="E441" s="22">
        <v>100</v>
      </c>
      <c r="F441" s="13">
        <v>75</v>
      </c>
      <c r="G441" s="27">
        <f t="shared" si="20"/>
        <v>0.75</v>
      </c>
      <c r="H441" s="11">
        <v>100</v>
      </c>
      <c r="I441" s="11">
        <v>75</v>
      </c>
    </row>
    <row r="442" spans="1:9" s="8" customFormat="1" ht="63.75">
      <c r="A442" s="4" t="s">
        <v>398</v>
      </c>
      <c r="B442" s="9"/>
      <c r="C442" s="9" t="s">
        <v>399</v>
      </c>
      <c r="D442" s="9"/>
      <c r="E442" s="14">
        <f>E443</f>
        <v>3211.71</v>
      </c>
      <c r="F442" s="14">
        <f>F443</f>
        <v>2359.56</v>
      </c>
      <c r="G442" s="28">
        <f t="shared" si="20"/>
        <v>0.73467405214044856</v>
      </c>
      <c r="H442" s="21">
        <v>3211.71</v>
      </c>
      <c r="I442" s="21">
        <v>2359.56</v>
      </c>
    </row>
    <row r="443" spans="1:9" ht="63.75" outlineLevel="1">
      <c r="A443" s="10" t="s">
        <v>400</v>
      </c>
      <c r="B443" s="5"/>
      <c r="C443" s="5" t="s">
        <v>401</v>
      </c>
      <c r="D443" s="5"/>
      <c r="E443" s="13">
        <f>E444+E447+E450+E453+E456</f>
        <v>3211.71</v>
      </c>
      <c r="F443" s="13">
        <f>F444+F447+F450+F453+F456</f>
        <v>2359.56</v>
      </c>
      <c r="G443" s="27">
        <f t="shared" si="20"/>
        <v>0.73467405214044856</v>
      </c>
      <c r="H443" s="11">
        <v>3211.71</v>
      </c>
      <c r="I443" s="11">
        <v>2359.56</v>
      </c>
    </row>
    <row r="444" spans="1:9" ht="51" outlineLevel="2">
      <c r="A444" s="10" t="s">
        <v>402</v>
      </c>
      <c r="B444" s="5"/>
      <c r="C444" s="5" t="s">
        <v>403</v>
      </c>
      <c r="D444" s="5"/>
      <c r="E444" s="13">
        <f>E445</f>
        <v>89.5</v>
      </c>
      <c r="F444" s="13">
        <f>F445</f>
        <v>59.22</v>
      </c>
      <c r="G444" s="27">
        <f t="shared" si="20"/>
        <v>0.66167597765363129</v>
      </c>
      <c r="H444" s="11">
        <v>89.5</v>
      </c>
      <c r="I444" s="11">
        <v>59.22</v>
      </c>
    </row>
    <row r="445" spans="1:9" outlineLevel="3">
      <c r="A445" s="10" t="s">
        <v>404</v>
      </c>
      <c r="B445" s="5" t="s">
        <v>405</v>
      </c>
      <c r="C445" s="5" t="s">
        <v>403</v>
      </c>
      <c r="D445" s="5"/>
      <c r="E445" s="13">
        <f>E446</f>
        <v>89.5</v>
      </c>
      <c r="F445" s="13">
        <f>F446</f>
        <v>59.22</v>
      </c>
      <c r="G445" s="27">
        <f t="shared" si="20"/>
        <v>0.66167597765363129</v>
      </c>
      <c r="H445" s="11">
        <v>89.5</v>
      </c>
      <c r="I445" s="11">
        <v>59.22</v>
      </c>
    </row>
    <row r="446" spans="1:9" ht="38.25" outlineLevel="4">
      <c r="A446" s="10" t="s">
        <v>15</v>
      </c>
      <c r="B446" s="5" t="s">
        <v>405</v>
      </c>
      <c r="C446" s="5" t="s">
        <v>403</v>
      </c>
      <c r="D446" s="5" t="s">
        <v>16</v>
      </c>
      <c r="E446" s="22">
        <v>89.5</v>
      </c>
      <c r="F446" s="13">
        <v>59.22</v>
      </c>
      <c r="G446" s="27">
        <f t="shared" si="20"/>
        <v>0.66167597765363129</v>
      </c>
      <c r="H446" s="11">
        <v>89.5</v>
      </c>
      <c r="I446" s="11">
        <v>59.22</v>
      </c>
    </row>
    <row r="447" spans="1:9" ht="51" outlineLevel="2">
      <c r="A447" s="10" t="s">
        <v>406</v>
      </c>
      <c r="B447" s="5"/>
      <c r="C447" s="5" t="s">
        <v>407</v>
      </c>
      <c r="D447" s="5"/>
      <c r="E447" s="13">
        <f>E448</f>
        <v>865.35</v>
      </c>
      <c r="F447" s="13">
        <f>F448</f>
        <v>797.83</v>
      </c>
      <c r="G447" s="27">
        <f t="shared" si="20"/>
        <v>0.9219737678396025</v>
      </c>
      <c r="H447" s="11">
        <v>865.35</v>
      </c>
      <c r="I447" s="11">
        <v>797.83</v>
      </c>
    </row>
    <row r="448" spans="1:9" outlineLevel="3">
      <c r="A448" s="10" t="s">
        <v>404</v>
      </c>
      <c r="B448" s="5" t="s">
        <v>405</v>
      </c>
      <c r="C448" s="5" t="s">
        <v>407</v>
      </c>
      <c r="D448" s="5"/>
      <c r="E448" s="13">
        <f>E449</f>
        <v>865.35</v>
      </c>
      <c r="F448" s="13">
        <f>F449</f>
        <v>797.83</v>
      </c>
      <c r="G448" s="27">
        <f t="shared" si="20"/>
        <v>0.9219737678396025</v>
      </c>
      <c r="H448" s="11">
        <v>865.35</v>
      </c>
      <c r="I448" s="11">
        <v>797.83</v>
      </c>
    </row>
    <row r="449" spans="1:9" ht="38.25" outlineLevel="4">
      <c r="A449" s="10" t="s">
        <v>15</v>
      </c>
      <c r="B449" s="5" t="s">
        <v>405</v>
      </c>
      <c r="C449" s="5" t="s">
        <v>407</v>
      </c>
      <c r="D449" s="5" t="s">
        <v>16</v>
      </c>
      <c r="E449" s="22">
        <v>865.35</v>
      </c>
      <c r="F449" s="13">
        <v>797.83</v>
      </c>
      <c r="G449" s="27">
        <f t="shared" si="20"/>
        <v>0.9219737678396025</v>
      </c>
      <c r="H449" s="11">
        <v>865.35</v>
      </c>
      <c r="I449" s="11">
        <v>797.83</v>
      </c>
    </row>
    <row r="450" spans="1:9" ht="38.25" outlineLevel="2">
      <c r="A450" s="10" t="s">
        <v>408</v>
      </c>
      <c r="B450" s="5"/>
      <c r="C450" s="5" t="s">
        <v>409</v>
      </c>
      <c r="D450" s="5"/>
      <c r="E450" s="13">
        <f>E451</f>
        <v>510.5</v>
      </c>
      <c r="F450" s="13">
        <f>F451</f>
        <v>433.24</v>
      </c>
      <c r="G450" s="27">
        <f t="shared" si="20"/>
        <v>0.84865817825661116</v>
      </c>
      <c r="H450" s="11">
        <v>510.5</v>
      </c>
      <c r="I450" s="11">
        <v>433.24</v>
      </c>
    </row>
    <row r="451" spans="1:9" outlineLevel="3">
      <c r="A451" s="10" t="s">
        <v>404</v>
      </c>
      <c r="B451" s="5" t="s">
        <v>405</v>
      </c>
      <c r="C451" s="5" t="s">
        <v>409</v>
      </c>
      <c r="D451" s="5"/>
      <c r="E451" s="13">
        <f>E452</f>
        <v>510.5</v>
      </c>
      <c r="F451" s="13">
        <f>F452</f>
        <v>433.24</v>
      </c>
      <c r="G451" s="27">
        <f t="shared" si="20"/>
        <v>0.84865817825661116</v>
      </c>
      <c r="H451" s="11">
        <v>510.5</v>
      </c>
      <c r="I451" s="11">
        <v>433.24</v>
      </c>
    </row>
    <row r="452" spans="1:9" ht="38.25" outlineLevel="4">
      <c r="A452" s="10" t="s">
        <v>15</v>
      </c>
      <c r="B452" s="5" t="s">
        <v>405</v>
      </c>
      <c r="C452" s="5" t="s">
        <v>409</v>
      </c>
      <c r="D452" s="5" t="s">
        <v>16</v>
      </c>
      <c r="E452" s="22">
        <v>510.5</v>
      </c>
      <c r="F452" s="13">
        <v>433.24</v>
      </c>
      <c r="G452" s="27">
        <f t="shared" si="20"/>
        <v>0.84865817825661116</v>
      </c>
      <c r="H452" s="11">
        <v>510.5</v>
      </c>
      <c r="I452" s="11">
        <v>433.24</v>
      </c>
    </row>
    <row r="453" spans="1:9" ht="63.75" outlineLevel="2">
      <c r="A453" s="10" t="s">
        <v>410</v>
      </c>
      <c r="B453" s="5"/>
      <c r="C453" s="5" t="s">
        <v>411</v>
      </c>
      <c r="D453" s="5"/>
      <c r="E453" s="13">
        <f>E454</f>
        <v>246.36</v>
      </c>
      <c r="F453" s="13">
        <f>F454</f>
        <v>73.069999999999993</v>
      </c>
      <c r="G453" s="27">
        <f t="shared" si="20"/>
        <v>0.29659847377821069</v>
      </c>
      <c r="H453" s="11">
        <v>246.36</v>
      </c>
      <c r="I453" s="11">
        <v>73.069999999999993</v>
      </c>
    </row>
    <row r="454" spans="1:9" outlineLevel="3">
      <c r="A454" s="10" t="s">
        <v>404</v>
      </c>
      <c r="B454" s="5" t="s">
        <v>405</v>
      </c>
      <c r="C454" s="5" t="s">
        <v>411</v>
      </c>
      <c r="D454" s="5"/>
      <c r="E454" s="13">
        <f>E455</f>
        <v>246.36</v>
      </c>
      <c r="F454" s="13">
        <f>F455</f>
        <v>73.069999999999993</v>
      </c>
      <c r="G454" s="27">
        <f t="shared" si="20"/>
        <v>0.29659847377821069</v>
      </c>
      <c r="H454" s="11">
        <v>246.36</v>
      </c>
      <c r="I454" s="11">
        <v>73.069999999999993</v>
      </c>
    </row>
    <row r="455" spans="1:9" ht="38.25" outlineLevel="4">
      <c r="A455" s="10" t="s">
        <v>15</v>
      </c>
      <c r="B455" s="5" t="s">
        <v>405</v>
      </c>
      <c r="C455" s="5" t="s">
        <v>411</v>
      </c>
      <c r="D455" s="5" t="s">
        <v>16</v>
      </c>
      <c r="E455" s="22">
        <v>246.36</v>
      </c>
      <c r="F455" s="13">
        <v>73.069999999999993</v>
      </c>
      <c r="G455" s="27">
        <f t="shared" si="20"/>
        <v>0.29659847377821069</v>
      </c>
      <c r="H455" s="11">
        <v>246.36</v>
      </c>
      <c r="I455" s="11">
        <v>73.069999999999993</v>
      </c>
    </row>
    <row r="456" spans="1:9" ht="63.75" outlineLevel="2">
      <c r="A456" s="10" t="s">
        <v>412</v>
      </c>
      <c r="B456" s="5"/>
      <c r="C456" s="5" t="s">
        <v>413</v>
      </c>
      <c r="D456" s="5"/>
      <c r="E456" s="13">
        <f>E457</f>
        <v>1500</v>
      </c>
      <c r="F456" s="13">
        <f>F457</f>
        <v>996.2</v>
      </c>
      <c r="G456" s="27">
        <f t="shared" si="20"/>
        <v>0.66413333333333335</v>
      </c>
      <c r="H456" s="11">
        <v>1500</v>
      </c>
      <c r="I456" s="11">
        <v>996.2</v>
      </c>
    </row>
    <row r="457" spans="1:9" outlineLevel="3">
      <c r="A457" s="10" t="s">
        <v>404</v>
      </c>
      <c r="B457" s="5" t="s">
        <v>405</v>
      </c>
      <c r="C457" s="5" t="s">
        <v>413</v>
      </c>
      <c r="D457" s="5"/>
      <c r="E457" s="13">
        <f>E458</f>
        <v>1500</v>
      </c>
      <c r="F457" s="13">
        <f>F458</f>
        <v>996.2</v>
      </c>
      <c r="G457" s="27">
        <f t="shared" si="20"/>
        <v>0.66413333333333335</v>
      </c>
      <c r="H457" s="11">
        <v>1500</v>
      </c>
      <c r="I457" s="11">
        <v>996.2</v>
      </c>
    </row>
    <row r="458" spans="1:9" ht="38.25" outlineLevel="4">
      <c r="A458" s="10" t="s">
        <v>15</v>
      </c>
      <c r="B458" s="5" t="s">
        <v>405</v>
      </c>
      <c r="C458" s="5" t="s">
        <v>413</v>
      </c>
      <c r="D458" s="5" t="s">
        <v>16</v>
      </c>
      <c r="E458" s="22">
        <v>1500</v>
      </c>
      <c r="F458" s="13">
        <v>996.2</v>
      </c>
      <c r="G458" s="27">
        <f t="shared" si="20"/>
        <v>0.66413333333333335</v>
      </c>
      <c r="H458" s="11">
        <v>1500</v>
      </c>
      <c r="I458" s="11">
        <v>996.2</v>
      </c>
    </row>
    <row r="459" spans="1:9" s="8" customFormat="1" ht="38.25">
      <c r="A459" s="4" t="s">
        <v>414</v>
      </c>
      <c r="B459" s="9"/>
      <c r="C459" s="9" t="s">
        <v>415</v>
      </c>
      <c r="D459" s="9"/>
      <c r="E459" s="14">
        <f>E460</f>
        <v>2895.9700000000003</v>
      </c>
      <c r="F459" s="14">
        <f>F460</f>
        <v>510.63</v>
      </c>
      <c r="G459" s="28">
        <f t="shared" ref="G459:G522" si="26">F459/E459</f>
        <v>0.17632434037645417</v>
      </c>
      <c r="H459" s="21">
        <v>2895.96</v>
      </c>
      <c r="I459" s="21">
        <v>510.63</v>
      </c>
    </row>
    <row r="460" spans="1:9" ht="38.25" outlineLevel="1">
      <c r="A460" s="10" t="s">
        <v>416</v>
      </c>
      <c r="B460" s="5"/>
      <c r="C460" s="5" t="s">
        <v>417</v>
      </c>
      <c r="D460" s="5"/>
      <c r="E460" s="13">
        <f>E461+E464+E468</f>
        <v>2895.9700000000003</v>
      </c>
      <c r="F460" s="13">
        <f>F461+F464+F468</f>
        <v>510.63</v>
      </c>
      <c r="G460" s="27">
        <f t="shared" si="26"/>
        <v>0.17632434037645417</v>
      </c>
      <c r="H460" s="11">
        <v>2895.96</v>
      </c>
      <c r="I460" s="11">
        <v>510.63</v>
      </c>
    </row>
    <row r="461" spans="1:9" ht="38.25" outlineLevel="2">
      <c r="A461" s="10" t="s">
        <v>420</v>
      </c>
      <c r="B461" s="5"/>
      <c r="C461" s="5" t="s">
        <v>421</v>
      </c>
      <c r="D461" s="5"/>
      <c r="E461" s="13">
        <f>E462</f>
        <v>755.72</v>
      </c>
      <c r="F461" s="13">
        <f>F462</f>
        <v>261.36</v>
      </c>
      <c r="G461" s="27">
        <f t="shared" si="26"/>
        <v>0.34584237548298313</v>
      </c>
      <c r="H461" s="11">
        <v>755.71</v>
      </c>
      <c r="I461" s="11">
        <v>261.36</v>
      </c>
    </row>
    <row r="462" spans="1:9" outlineLevel="3">
      <c r="A462" s="10" t="s">
        <v>418</v>
      </c>
      <c r="B462" s="5" t="s">
        <v>419</v>
      </c>
      <c r="C462" s="5" t="s">
        <v>421</v>
      </c>
      <c r="D462" s="5"/>
      <c r="E462" s="13">
        <f>E463</f>
        <v>755.72</v>
      </c>
      <c r="F462" s="13">
        <f>F463</f>
        <v>261.36</v>
      </c>
      <c r="G462" s="27">
        <f t="shared" si="26"/>
        <v>0.34584237548298313</v>
      </c>
      <c r="H462" s="11">
        <v>755.71</v>
      </c>
      <c r="I462" s="11">
        <v>261.36</v>
      </c>
    </row>
    <row r="463" spans="1:9" ht="38.25" outlineLevel="4">
      <c r="A463" s="10" t="s">
        <v>15</v>
      </c>
      <c r="B463" s="5" t="s">
        <v>419</v>
      </c>
      <c r="C463" s="5" t="s">
        <v>421</v>
      </c>
      <c r="D463" s="5" t="s">
        <v>16</v>
      </c>
      <c r="E463" s="23">
        <v>755.72</v>
      </c>
      <c r="F463" s="13">
        <v>261.36</v>
      </c>
      <c r="G463" s="27">
        <f t="shared" si="26"/>
        <v>0.34584237548298313</v>
      </c>
      <c r="H463" s="11">
        <v>755.71</v>
      </c>
      <c r="I463" s="11">
        <v>261.36</v>
      </c>
    </row>
    <row r="464" spans="1:9" ht="25.5" outlineLevel="2">
      <c r="A464" s="10" t="s">
        <v>422</v>
      </c>
      <c r="B464" s="5"/>
      <c r="C464" s="5" t="s">
        <v>423</v>
      </c>
      <c r="D464" s="5"/>
      <c r="E464" s="13">
        <f>E465</f>
        <v>1683.95</v>
      </c>
      <c r="F464" s="13">
        <f>F465</f>
        <v>114.27</v>
      </c>
      <c r="G464" s="27">
        <f t="shared" si="26"/>
        <v>6.7858309332224823E-2</v>
      </c>
      <c r="H464" s="11">
        <v>1683.95</v>
      </c>
      <c r="I464" s="11">
        <v>114.27</v>
      </c>
    </row>
    <row r="465" spans="1:9" outlineLevel="3">
      <c r="A465" s="10" t="s">
        <v>418</v>
      </c>
      <c r="B465" s="5" t="s">
        <v>419</v>
      </c>
      <c r="C465" s="5" t="s">
        <v>423</v>
      </c>
      <c r="D465" s="5"/>
      <c r="E465" s="13">
        <f>E466+E467</f>
        <v>1683.95</v>
      </c>
      <c r="F465" s="13">
        <f>F466+F467</f>
        <v>114.27</v>
      </c>
      <c r="G465" s="27">
        <f t="shared" si="26"/>
        <v>6.7858309332224823E-2</v>
      </c>
      <c r="H465" s="11">
        <v>1683.95</v>
      </c>
      <c r="I465" s="11">
        <v>114.27</v>
      </c>
    </row>
    <row r="466" spans="1:9" ht="38.25" outlineLevel="4">
      <c r="A466" s="10" t="s">
        <v>15</v>
      </c>
      <c r="B466" s="5" t="s">
        <v>419</v>
      </c>
      <c r="C466" s="5" t="s">
        <v>423</v>
      </c>
      <c r="D466" s="5" t="s">
        <v>16</v>
      </c>
      <c r="E466" s="22">
        <v>137.69</v>
      </c>
      <c r="F466" s="13">
        <v>0</v>
      </c>
      <c r="G466" s="27">
        <f t="shared" si="26"/>
        <v>0</v>
      </c>
      <c r="H466" s="11">
        <v>137.69</v>
      </c>
      <c r="I466" s="11">
        <v>0</v>
      </c>
    </row>
    <row r="467" spans="1:9" outlineLevel="4">
      <c r="A467" s="10" t="s">
        <v>338</v>
      </c>
      <c r="B467" s="5" t="s">
        <v>419</v>
      </c>
      <c r="C467" s="5" t="s">
        <v>423</v>
      </c>
      <c r="D467" s="5" t="s">
        <v>339</v>
      </c>
      <c r="E467" s="22">
        <v>1546.26</v>
      </c>
      <c r="F467" s="13">
        <v>114.27</v>
      </c>
      <c r="G467" s="27">
        <f t="shared" si="26"/>
        <v>7.3900896356369566E-2</v>
      </c>
      <c r="H467" s="11">
        <v>1546.26</v>
      </c>
      <c r="I467" s="11">
        <v>114.27</v>
      </c>
    </row>
    <row r="468" spans="1:9" ht="25.5" outlineLevel="2">
      <c r="A468" s="10" t="s">
        <v>424</v>
      </c>
      <c r="B468" s="5"/>
      <c r="C468" s="5" t="s">
        <v>425</v>
      </c>
      <c r="D468" s="5"/>
      <c r="E468" s="13">
        <f>E469</f>
        <v>456.3</v>
      </c>
      <c r="F468" s="13">
        <f>F469</f>
        <v>135</v>
      </c>
      <c r="G468" s="27">
        <f t="shared" si="26"/>
        <v>0.29585798816568049</v>
      </c>
      <c r="H468" s="11">
        <v>456.3</v>
      </c>
      <c r="I468" s="11">
        <v>135</v>
      </c>
    </row>
    <row r="469" spans="1:9" outlineLevel="3">
      <c r="A469" s="10" t="s">
        <v>418</v>
      </c>
      <c r="B469" s="5" t="s">
        <v>419</v>
      </c>
      <c r="C469" s="5" t="s">
        <v>425</v>
      </c>
      <c r="D469" s="5"/>
      <c r="E469" s="13">
        <f>E470</f>
        <v>456.3</v>
      </c>
      <c r="F469" s="13">
        <f>F470</f>
        <v>135</v>
      </c>
      <c r="G469" s="27">
        <f t="shared" si="26"/>
        <v>0.29585798816568049</v>
      </c>
      <c r="H469" s="11">
        <v>456.3</v>
      </c>
      <c r="I469" s="11">
        <v>135</v>
      </c>
    </row>
    <row r="470" spans="1:9" ht="38.25" outlineLevel="4">
      <c r="A470" s="10" t="s">
        <v>15</v>
      </c>
      <c r="B470" s="5" t="s">
        <v>419</v>
      </c>
      <c r="C470" s="5" t="s">
        <v>425</v>
      </c>
      <c r="D470" s="5" t="s">
        <v>16</v>
      </c>
      <c r="E470" s="22">
        <v>456.3</v>
      </c>
      <c r="F470" s="13">
        <v>135</v>
      </c>
      <c r="G470" s="27">
        <f t="shared" si="26"/>
        <v>0.29585798816568049</v>
      </c>
      <c r="H470" s="11">
        <v>456.3</v>
      </c>
      <c r="I470" s="11">
        <v>135</v>
      </c>
    </row>
    <row r="471" spans="1:9" s="8" customFormat="1" ht="38.25">
      <c r="A471" s="4" t="s">
        <v>426</v>
      </c>
      <c r="B471" s="9"/>
      <c r="C471" s="9" t="s">
        <v>427</v>
      </c>
      <c r="D471" s="9"/>
      <c r="E471" s="14">
        <f t="shared" ref="E471:F474" si="27">E472</f>
        <v>2232.34</v>
      </c>
      <c r="F471" s="14">
        <f t="shared" si="27"/>
        <v>2182.92</v>
      </c>
      <c r="G471" s="28">
        <f t="shared" si="26"/>
        <v>0.97786179524624384</v>
      </c>
      <c r="H471" s="21">
        <v>2232.33</v>
      </c>
      <c r="I471" s="21">
        <v>2182.92</v>
      </c>
    </row>
    <row r="472" spans="1:9" ht="38.25" outlineLevel="1">
      <c r="A472" s="10" t="s">
        <v>428</v>
      </c>
      <c r="B472" s="5"/>
      <c r="C472" s="5" t="s">
        <v>429</v>
      </c>
      <c r="D472" s="5"/>
      <c r="E472" s="13">
        <f t="shared" si="27"/>
        <v>2232.34</v>
      </c>
      <c r="F472" s="13">
        <f t="shared" si="27"/>
        <v>2182.92</v>
      </c>
      <c r="G472" s="27">
        <f t="shared" si="26"/>
        <v>0.97786179524624384</v>
      </c>
      <c r="H472" s="11">
        <v>2232.33</v>
      </c>
      <c r="I472" s="11">
        <v>2182.92</v>
      </c>
    </row>
    <row r="473" spans="1:9" ht="25.5" outlineLevel="2">
      <c r="A473" s="10" t="s">
        <v>430</v>
      </c>
      <c r="B473" s="5"/>
      <c r="C473" s="5" t="s">
        <v>431</v>
      </c>
      <c r="D473" s="5"/>
      <c r="E473" s="13">
        <f t="shared" si="27"/>
        <v>2232.34</v>
      </c>
      <c r="F473" s="13">
        <f t="shared" si="27"/>
        <v>2182.92</v>
      </c>
      <c r="G473" s="27">
        <f t="shared" si="26"/>
        <v>0.97786179524624384</v>
      </c>
      <c r="H473" s="11">
        <v>2232.33</v>
      </c>
      <c r="I473" s="11">
        <v>2182.92</v>
      </c>
    </row>
    <row r="474" spans="1:9" outlineLevel="3">
      <c r="A474" s="10" t="s">
        <v>376</v>
      </c>
      <c r="B474" s="5" t="s">
        <v>377</v>
      </c>
      <c r="C474" s="5" t="s">
        <v>431</v>
      </c>
      <c r="D474" s="5"/>
      <c r="E474" s="13">
        <f t="shared" si="27"/>
        <v>2232.34</v>
      </c>
      <c r="F474" s="13">
        <f t="shared" si="27"/>
        <v>2182.92</v>
      </c>
      <c r="G474" s="27">
        <f t="shared" si="26"/>
        <v>0.97786179524624384</v>
      </c>
      <c r="H474" s="11">
        <v>2232.33</v>
      </c>
      <c r="I474" s="11">
        <v>2182.92</v>
      </c>
    </row>
    <row r="475" spans="1:9" ht="38.25" outlineLevel="4">
      <c r="A475" s="10" t="s">
        <v>15</v>
      </c>
      <c r="B475" s="5" t="s">
        <v>377</v>
      </c>
      <c r="C475" s="5" t="s">
        <v>431</v>
      </c>
      <c r="D475" s="5" t="s">
        <v>16</v>
      </c>
      <c r="E475" s="23">
        <v>2232.34</v>
      </c>
      <c r="F475" s="13">
        <v>2182.92</v>
      </c>
      <c r="G475" s="27">
        <f t="shared" si="26"/>
        <v>0.97786179524624384</v>
      </c>
      <c r="H475" s="11">
        <v>2232.33</v>
      </c>
      <c r="I475" s="11">
        <v>2182.92</v>
      </c>
    </row>
    <row r="476" spans="1:9" s="8" customFormat="1" ht="38.25">
      <c r="A476" s="4" t="s">
        <v>434</v>
      </c>
      <c r="B476" s="9"/>
      <c r="C476" s="9" t="s">
        <v>435</v>
      </c>
      <c r="D476" s="9"/>
      <c r="E476" s="14">
        <f>E477+E484+E498+E502+E508+E516+E528+E532+E536</f>
        <v>73591.100000000006</v>
      </c>
      <c r="F476" s="14">
        <f>F477+F484+F498+F502+F508+F516+F528+F532+F536</f>
        <v>65872.12000000001</v>
      </c>
      <c r="G476" s="28">
        <f t="shared" si="26"/>
        <v>0.89510987062294223</v>
      </c>
      <c r="H476" s="21">
        <v>73591.100000000006</v>
      </c>
      <c r="I476" s="21">
        <v>65872.12</v>
      </c>
    </row>
    <row r="477" spans="1:9" ht="38.25" outlineLevel="1">
      <c r="A477" s="10" t="s">
        <v>436</v>
      </c>
      <c r="B477" s="5"/>
      <c r="C477" s="5" t="s">
        <v>437</v>
      </c>
      <c r="D477" s="5"/>
      <c r="E477" s="13">
        <f>E478+E481</f>
        <v>15905.1</v>
      </c>
      <c r="F477" s="13">
        <f>F478+F481</f>
        <v>14133.16</v>
      </c>
      <c r="G477" s="27">
        <f t="shared" si="26"/>
        <v>0.88859296703573065</v>
      </c>
      <c r="H477" s="11">
        <v>15905.1</v>
      </c>
      <c r="I477" s="11">
        <v>14133.16</v>
      </c>
    </row>
    <row r="478" spans="1:9" ht="38.25" outlineLevel="2">
      <c r="A478" s="10" t="s">
        <v>438</v>
      </c>
      <c r="B478" s="5"/>
      <c r="C478" s="5" t="s">
        <v>439</v>
      </c>
      <c r="D478" s="5"/>
      <c r="E478" s="13">
        <f>E479</f>
        <v>12918.6</v>
      </c>
      <c r="F478" s="13">
        <f>F479</f>
        <v>11393.48</v>
      </c>
      <c r="G478" s="27">
        <f t="shared" si="26"/>
        <v>0.88194386388617951</v>
      </c>
      <c r="H478" s="11">
        <v>12918.6</v>
      </c>
      <c r="I478" s="11">
        <v>11393.48</v>
      </c>
    </row>
    <row r="479" spans="1:9" outlineLevel="3">
      <c r="A479" s="10" t="s">
        <v>432</v>
      </c>
      <c r="B479" s="5" t="s">
        <v>433</v>
      </c>
      <c r="C479" s="5" t="s">
        <v>439</v>
      </c>
      <c r="D479" s="5"/>
      <c r="E479" s="13">
        <f>E480</f>
        <v>12918.6</v>
      </c>
      <c r="F479" s="13">
        <f>F480</f>
        <v>11393.48</v>
      </c>
      <c r="G479" s="27">
        <f t="shared" si="26"/>
        <v>0.88194386388617951</v>
      </c>
      <c r="H479" s="11">
        <v>12918.6</v>
      </c>
      <c r="I479" s="11">
        <v>11393.48</v>
      </c>
    </row>
    <row r="480" spans="1:9" ht="38.25" outlineLevel="4">
      <c r="A480" s="10" t="s">
        <v>15</v>
      </c>
      <c r="B480" s="5" t="s">
        <v>433</v>
      </c>
      <c r="C480" s="5" t="s">
        <v>439</v>
      </c>
      <c r="D480" s="5" t="s">
        <v>16</v>
      </c>
      <c r="E480" s="22">
        <v>12918.6</v>
      </c>
      <c r="F480" s="13">
        <v>11393.48</v>
      </c>
      <c r="G480" s="27">
        <f t="shared" si="26"/>
        <v>0.88194386388617951</v>
      </c>
      <c r="H480" s="11">
        <v>12918.6</v>
      </c>
      <c r="I480" s="11">
        <v>11393.48</v>
      </c>
    </row>
    <row r="481" spans="1:9" ht="38.25" outlineLevel="2">
      <c r="A481" s="10" t="s">
        <v>440</v>
      </c>
      <c r="B481" s="5"/>
      <c r="C481" s="5" t="s">
        <v>441</v>
      </c>
      <c r="D481" s="5"/>
      <c r="E481" s="13">
        <f>E482</f>
        <v>2986.5</v>
      </c>
      <c r="F481" s="13">
        <f>F482</f>
        <v>2739.68</v>
      </c>
      <c r="G481" s="27">
        <f t="shared" si="26"/>
        <v>0.91735476310061936</v>
      </c>
      <c r="H481" s="11">
        <v>2986.5</v>
      </c>
      <c r="I481" s="11">
        <v>2739.68</v>
      </c>
    </row>
    <row r="482" spans="1:9" outlineLevel="3">
      <c r="A482" s="10" t="s">
        <v>432</v>
      </c>
      <c r="B482" s="5" t="s">
        <v>433</v>
      </c>
      <c r="C482" s="5" t="s">
        <v>441</v>
      </c>
      <c r="D482" s="5"/>
      <c r="E482" s="13">
        <f>E483</f>
        <v>2986.5</v>
      </c>
      <c r="F482" s="13">
        <f>F483</f>
        <v>2739.68</v>
      </c>
      <c r="G482" s="27">
        <f t="shared" si="26"/>
        <v>0.91735476310061936</v>
      </c>
      <c r="H482" s="11">
        <v>2986.5</v>
      </c>
      <c r="I482" s="11">
        <v>2739.68</v>
      </c>
    </row>
    <row r="483" spans="1:9" ht="38.25" outlineLevel="4">
      <c r="A483" s="10" t="s">
        <v>15</v>
      </c>
      <c r="B483" s="5" t="s">
        <v>433</v>
      </c>
      <c r="C483" s="5" t="s">
        <v>441</v>
      </c>
      <c r="D483" s="5" t="s">
        <v>16</v>
      </c>
      <c r="E483" s="22">
        <v>2986.5</v>
      </c>
      <c r="F483" s="13">
        <v>2739.68</v>
      </c>
      <c r="G483" s="27">
        <f t="shared" si="26"/>
        <v>0.91735476310061936</v>
      </c>
      <c r="H483" s="11">
        <v>2986.5</v>
      </c>
      <c r="I483" s="11">
        <v>2739.68</v>
      </c>
    </row>
    <row r="484" spans="1:9" ht="38.25" outlineLevel="1">
      <c r="A484" s="10" t="s">
        <v>442</v>
      </c>
      <c r="B484" s="5"/>
      <c r="C484" s="5" t="s">
        <v>443</v>
      </c>
      <c r="D484" s="5"/>
      <c r="E484" s="13">
        <f>E485+E488+E492+E495</f>
        <v>6199.6399999999994</v>
      </c>
      <c r="F484" s="13">
        <f>F485+F488+F492+F495</f>
        <v>3752.06</v>
      </c>
      <c r="G484" s="27">
        <f t="shared" si="26"/>
        <v>0.60520610874179792</v>
      </c>
      <c r="H484" s="11">
        <v>6199.65</v>
      </c>
      <c r="I484" s="11">
        <v>3752.06</v>
      </c>
    </row>
    <row r="485" spans="1:9" ht="38.25" outlineLevel="2">
      <c r="A485" s="10" t="s">
        <v>444</v>
      </c>
      <c r="B485" s="5"/>
      <c r="C485" s="5" t="s">
        <v>445</v>
      </c>
      <c r="D485" s="5"/>
      <c r="E485" s="13">
        <f>E486</f>
        <v>1113.77</v>
      </c>
      <c r="F485" s="13">
        <f>F486</f>
        <v>972.61</v>
      </c>
      <c r="G485" s="27">
        <f t="shared" si="26"/>
        <v>0.87325929051779094</v>
      </c>
      <c r="H485" s="11">
        <v>1113.78</v>
      </c>
      <c r="I485" s="11">
        <v>972.61</v>
      </c>
    </row>
    <row r="486" spans="1:9" outlineLevel="3">
      <c r="A486" s="10" t="s">
        <v>432</v>
      </c>
      <c r="B486" s="5" t="s">
        <v>433</v>
      </c>
      <c r="C486" s="5" t="s">
        <v>445</v>
      </c>
      <c r="D486" s="5"/>
      <c r="E486" s="13">
        <f>E487</f>
        <v>1113.77</v>
      </c>
      <c r="F486" s="13">
        <f>F487</f>
        <v>972.61</v>
      </c>
      <c r="G486" s="27">
        <f t="shared" si="26"/>
        <v>0.87325929051779094</v>
      </c>
      <c r="H486" s="11">
        <v>1113.78</v>
      </c>
      <c r="I486" s="11">
        <v>972.61</v>
      </c>
    </row>
    <row r="487" spans="1:9" ht="38.25" outlineLevel="4">
      <c r="A487" s="10" t="s">
        <v>15</v>
      </c>
      <c r="B487" s="5" t="s">
        <v>433</v>
      </c>
      <c r="C487" s="5" t="s">
        <v>445</v>
      </c>
      <c r="D487" s="5" t="s">
        <v>16</v>
      </c>
      <c r="E487" s="23">
        <v>1113.77</v>
      </c>
      <c r="F487" s="13">
        <v>972.61</v>
      </c>
      <c r="G487" s="27">
        <f t="shared" si="26"/>
        <v>0.87325929051779094</v>
      </c>
      <c r="H487" s="11">
        <v>1113.78</v>
      </c>
      <c r="I487" s="11">
        <v>972.61</v>
      </c>
    </row>
    <row r="488" spans="1:9" ht="38.25" outlineLevel="2">
      <c r="A488" s="10" t="s">
        <v>446</v>
      </c>
      <c r="B488" s="5"/>
      <c r="C488" s="5" t="s">
        <v>447</v>
      </c>
      <c r="D488" s="5"/>
      <c r="E488" s="13">
        <f>E489</f>
        <v>3794.35</v>
      </c>
      <c r="F488" s="13">
        <f>F489</f>
        <v>2779.45</v>
      </c>
      <c r="G488" s="27">
        <f t="shared" si="26"/>
        <v>0.73252335709673588</v>
      </c>
      <c r="H488" s="11">
        <v>3794.35</v>
      </c>
      <c r="I488" s="11">
        <v>2779.45</v>
      </c>
    </row>
    <row r="489" spans="1:9" outlineLevel="3">
      <c r="A489" s="10" t="s">
        <v>432</v>
      </c>
      <c r="B489" s="5" t="s">
        <v>433</v>
      </c>
      <c r="C489" s="5" t="s">
        <v>447</v>
      </c>
      <c r="D489" s="5"/>
      <c r="E489" s="13">
        <f>E490+E491</f>
        <v>3794.35</v>
      </c>
      <c r="F489" s="13">
        <f>F490+F491</f>
        <v>2779.45</v>
      </c>
      <c r="G489" s="27">
        <f t="shared" si="26"/>
        <v>0.73252335709673588</v>
      </c>
      <c r="H489" s="11">
        <v>3794.35</v>
      </c>
      <c r="I489" s="11">
        <v>2779.45</v>
      </c>
    </row>
    <row r="490" spans="1:9" ht="38.25" outlineLevel="4">
      <c r="A490" s="10" t="s">
        <v>15</v>
      </c>
      <c r="B490" s="5" t="s">
        <v>433</v>
      </c>
      <c r="C490" s="5" t="s">
        <v>447</v>
      </c>
      <c r="D490" s="5" t="s">
        <v>16</v>
      </c>
      <c r="E490" s="22">
        <v>2281.77</v>
      </c>
      <c r="F490" s="13">
        <v>1565.64</v>
      </c>
      <c r="G490" s="27">
        <f t="shared" si="26"/>
        <v>0.68615154025164682</v>
      </c>
      <c r="H490" s="11">
        <v>2281.77</v>
      </c>
      <c r="I490" s="11">
        <v>1565.64</v>
      </c>
    </row>
    <row r="491" spans="1:9" outlineLevel="4">
      <c r="A491" s="10" t="s">
        <v>338</v>
      </c>
      <c r="B491" s="5" t="s">
        <v>433</v>
      </c>
      <c r="C491" s="5" t="s">
        <v>447</v>
      </c>
      <c r="D491" s="5" t="s">
        <v>339</v>
      </c>
      <c r="E491" s="22">
        <v>1512.58</v>
      </c>
      <c r="F491" s="13">
        <v>1213.81</v>
      </c>
      <c r="G491" s="27">
        <f t="shared" si="26"/>
        <v>0.80247656322310223</v>
      </c>
      <c r="H491" s="11">
        <v>1512.58</v>
      </c>
      <c r="I491" s="11">
        <v>1213.81</v>
      </c>
    </row>
    <row r="492" spans="1:9" ht="38.25" outlineLevel="2">
      <c r="A492" s="10" t="s">
        <v>448</v>
      </c>
      <c r="B492" s="5"/>
      <c r="C492" s="5" t="s">
        <v>449</v>
      </c>
      <c r="D492" s="5"/>
      <c r="E492" s="13">
        <f>E493</f>
        <v>491.52</v>
      </c>
      <c r="F492" s="13">
        <f>F493</f>
        <v>0</v>
      </c>
      <c r="G492" s="27">
        <f t="shared" si="26"/>
        <v>0</v>
      </c>
      <c r="H492" s="11">
        <v>491.52</v>
      </c>
      <c r="I492" s="11">
        <v>0</v>
      </c>
    </row>
    <row r="493" spans="1:9" outlineLevel="3">
      <c r="A493" s="10" t="s">
        <v>432</v>
      </c>
      <c r="B493" s="5" t="s">
        <v>433</v>
      </c>
      <c r="C493" s="5" t="s">
        <v>449</v>
      </c>
      <c r="D493" s="5"/>
      <c r="E493" s="13">
        <f>E494</f>
        <v>491.52</v>
      </c>
      <c r="F493" s="13">
        <f>F494</f>
        <v>0</v>
      </c>
      <c r="G493" s="27">
        <f t="shared" si="26"/>
        <v>0</v>
      </c>
      <c r="H493" s="11">
        <v>491.52</v>
      </c>
      <c r="I493" s="11">
        <v>0</v>
      </c>
    </row>
    <row r="494" spans="1:9" ht="38.25" outlineLevel="4">
      <c r="A494" s="10" t="s">
        <v>15</v>
      </c>
      <c r="B494" s="5" t="s">
        <v>433</v>
      </c>
      <c r="C494" s="5" t="s">
        <v>449</v>
      </c>
      <c r="D494" s="5" t="s">
        <v>16</v>
      </c>
      <c r="E494" s="22">
        <v>491.52</v>
      </c>
      <c r="F494" s="13">
        <v>0</v>
      </c>
      <c r="G494" s="27">
        <f t="shared" si="26"/>
        <v>0</v>
      </c>
      <c r="H494" s="11">
        <v>491.52</v>
      </c>
      <c r="I494" s="11">
        <v>0</v>
      </c>
    </row>
    <row r="495" spans="1:9" ht="25.5" outlineLevel="2">
      <c r="A495" s="10" t="s">
        <v>450</v>
      </c>
      <c r="B495" s="5"/>
      <c r="C495" s="5" t="s">
        <v>451</v>
      </c>
      <c r="D495" s="5"/>
      <c r="E495" s="13">
        <f>E496</f>
        <v>800</v>
      </c>
      <c r="F495" s="13">
        <f>F496</f>
        <v>0</v>
      </c>
      <c r="G495" s="27">
        <f t="shared" si="26"/>
        <v>0</v>
      </c>
      <c r="H495" s="11">
        <v>800</v>
      </c>
      <c r="I495" s="11">
        <v>0</v>
      </c>
    </row>
    <row r="496" spans="1:9" outlineLevel="3">
      <c r="A496" s="10" t="s">
        <v>432</v>
      </c>
      <c r="B496" s="5" t="s">
        <v>433</v>
      </c>
      <c r="C496" s="5" t="s">
        <v>451</v>
      </c>
      <c r="D496" s="5"/>
      <c r="E496" s="13">
        <f>E497</f>
        <v>800</v>
      </c>
      <c r="F496" s="13">
        <f>F497</f>
        <v>0</v>
      </c>
      <c r="G496" s="27">
        <f t="shared" si="26"/>
        <v>0</v>
      </c>
      <c r="H496" s="11">
        <v>800</v>
      </c>
      <c r="I496" s="11">
        <v>0</v>
      </c>
    </row>
    <row r="497" spans="1:9" ht="38.25" outlineLevel="4">
      <c r="A497" s="10" t="s">
        <v>15</v>
      </c>
      <c r="B497" s="5" t="s">
        <v>433</v>
      </c>
      <c r="C497" s="5" t="s">
        <v>451</v>
      </c>
      <c r="D497" s="5" t="s">
        <v>16</v>
      </c>
      <c r="E497" s="22">
        <v>800</v>
      </c>
      <c r="F497" s="13">
        <v>0</v>
      </c>
      <c r="G497" s="27">
        <f t="shared" si="26"/>
        <v>0</v>
      </c>
      <c r="H497" s="11">
        <v>800</v>
      </c>
      <c r="I497" s="11">
        <v>0</v>
      </c>
    </row>
    <row r="498" spans="1:9" ht="38.25" outlineLevel="1">
      <c r="A498" s="10" t="s">
        <v>452</v>
      </c>
      <c r="B498" s="5"/>
      <c r="C498" s="5" t="s">
        <v>453</v>
      </c>
      <c r="D498" s="5"/>
      <c r="E498" s="13">
        <f t="shared" ref="E498:F500" si="28">E499</f>
        <v>8850.82</v>
      </c>
      <c r="F498" s="13">
        <f t="shared" si="28"/>
        <v>8850.1200000000008</v>
      </c>
      <c r="G498" s="27">
        <f t="shared" si="26"/>
        <v>0.99992091128279648</v>
      </c>
      <c r="H498" s="11">
        <v>8850.82</v>
      </c>
      <c r="I498" s="11">
        <v>8850.1200000000008</v>
      </c>
    </row>
    <row r="499" spans="1:9" ht="51" outlineLevel="2">
      <c r="A499" s="10" t="s">
        <v>454</v>
      </c>
      <c r="B499" s="5"/>
      <c r="C499" s="5" t="s">
        <v>455</v>
      </c>
      <c r="D499" s="5"/>
      <c r="E499" s="13">
        <f t="shared" si="28"/>
        <v>8850.82</v>
      </c>
      <c r="F499" s="13">
        <f t="shared" si="28"/>
        <v>8850.1200000000008</v>
      </c>
      <c r="G499" s="27">
        <f t="shared" si="26"/>
        <v>0.99992091128279648</v>
      </c>
      <c r="H499" s="11">
        <v>8850.82</v>
      </c>
      <c r="I499" s="11">
        <v>8850.1200000000008</v>
      </c>
    </row>
    <row r="500" spans="1:9" outlineLevel="3">
      <c r="A500" s="10" t="s">
        <v>418</v>
      </c>
      <c r="B500" s="5" t="s">
        <v>419</v>
      </c>
      <c r="C500" s="5" t="s">
        <v>455</v>
      </c>
      <c r="D500" s="5"/>
      <c r="E500" s="13">
        <f t="shared" si="28"/>
        <v>8850.82</v>
      </c>
      <c r="F500" s="13">
        <f t="shared" si="28"/>
        <v>8850.1200000000008</v>
      </c>
      <c r="G500" s="27">
        <f t="shared" si="26"/>
        <v>0.99992091128279648</v>
      </c>
      <c r="H500" s="11">
        <v>8850.82</v>
      </c>
      <c r="I500" s="11">
        <v>8850.1200000000008</v>
      </c>
    </row>
    <row r="501" spans="1:9" ht="38.25" outlineLevel="4">
      <c r="A501" s="10" t="s">
        <v>15</v>
      </c>
      <c r="B501" s="5" t="s">
        <v>419</v>
      </c>
      <c r="C501" s="5" t="s">
        <v>455</v>
      </c>
      <c r="D501" s="5" t="s">
        <v>16</v>
      </c>
      <c r="E501" s="22">
        <v>8850.82</v>
      </c>
      <c r="F501" s="13">
        <v>8850.1200000000008</v>
      </c>
      <c r="G501" s="27">
        <f t="shared" si="26"/>
        <v>0.99992091128279648</v>
      </c>
      <c r="H501" s="11">
        <v>8850.82</v>
      </c>
      <c r="I501" s="11">
        <v>8850.1200000000008</v>
      </c>
    </row>
    <row r="502" spans="1:9" ht="38.25" outlineLevel="1">
      <c r="A502" s="10" t="s">
        <v>456</v>
      </c>
      <c r="B502" s="5"/>
      <c r="C502" s="5" t="s">
        <v>457</v>
      </c>
      <c r="D502" s="5"/>
      <c r="E502" s="13">
        <f>E503</f>
        <v>740.91</v>
      </c>
      <c r="F502" s="13">
        <f>F503</f>
        <v>529.22</v>
      </c>
      <c r="G502" s="27">
        <f t="shared" si="26"/>
        <v>0.71428378615486365</v>
      </c>
      <c r="H502" s="11">
        <v>740.91</v>
      </c>
      <c r="I502" s="11">
        <v>529.22</v>
      </c>
    </row>
    <row r="503" spans="1:9" ht="38.25" outlineLevel="2">
      <c r="A503" s="10" t="s">
        <v>458</v>
      </c>
      <c r="B503" s="5"/>
      <c r="C503" s="5" t="s">
        <v>459</v>
      </c>
      <c r="D503" s="5"/>
      <c r="E503" s="13">
        <f>E504+E506</f>
        <v>740.91</v>
      </c>
      <c r="F503" s="13">
        <f>F504+F506</f>
        <v>529.22</v>
      </c>
      <c r="G503" s="27">
        <f t="shared" si="26"/>
        <v>0.71428378615486365</v>
      </c>
      <c r="H503" s="11">
        <v>740.91</v>
      </c>
      <c r="I503" s="11">
        <v>529.22</v>
      </c>
    </row>
    <row r="504" spans="1:9" ht="25.5" outlineLevel="3">
      <c r="A504" s="10" t="s">
        <v>203</v>
      </c>
      <c r="B504" s="5" t="s">
        <v>204</v>
      </c>
      <c r="C504" s="5" t="s">
        <v>459</v>
      </c>
      <c r="D504" s="5"/>
      <c r="E504" s="13">
        <f>E505</f>
        <v>551.80999999999995</v>
      </c>
      <c r="F504" s="13">
        <f>F505</f>
        <v>344.48</v>
      </c>
      <c r="G504" s="27">
        <f t="shared" si="26"/>
        <v>0.62427284753810197</v>
      </c>
      <c r="H504" s="11">
        <v>551.80999999999995</v>
      </c>
      <c r="I504" s="11">
        <v>344.48</v>
      </c>
    </row>
    <row r="505" spans="1:9" ht="38.25" outlineLevel="4">
      <c r="A505" s="10" t="s">
        <v>15</v>
      </c>
      <c r="B505" s="5" t="s">
        <v>204</v>
      </c>
      <c r="C505" s="5" t="s">
        <v>459</v>
      </c>
      <c r="D505" s="5" t="s">
        <v>16</v>
      </c>
      <c r="E505" s="22">
        <v>551.80999999999995</v>
      </c>
      <c r="F505" s="13">
        <v>344.48</v>
      </c>
      <c r="G505" s="27">
        <f t="shared" si="26"/>
        <v>0.62427284753810197</v>
      </c>
      <c r="H505" s="11">
        <v>551.80999999999995</v>
      </c>
      <c r="I505" s="11">
        <v>344.48</v>
      </c>
    </row>
    <row r="506" spans="1:9" outlineLevel="3">
      <c r="A506" s="10" t="s">
        <v>432</v>
      </c>
      <c r="B506" s="5" t="s">
        <v>433</v>
      </c>
      <c r="C506" s="5" t="s">
        <v>459</v>
      </c>
      <c r="D506" s="5"/>
      <c r="E506" s="13">
        <f>E507</f>
        <v>189.1</v>
      </c>
      <c r="F506" s="13">
        <f>F507</f>
        <v>184.74</v>
      </c>
      <c r="G506" s="27">
        <f t="shared" si="26"/>
        <v>0.97694341618191438</v>
      </c>
      <c r="H506" s="11">
        <v>189.1</v>
      </c>
      <c r="I506" s="11">
        <v>184.74</v>
      </c>
    </row>
    <row r="507" spans="1:9" ht="38.25" outlineLevel="4">
      <c r="A507" s="10" t="s">
        <v>15</v>
      </c>
      <c r="B507" s="5" t="s">
        <v>433</v>
      </c>
      <c r="C507" s="5" t="s">
        <v>459</v>
      </c>
      <c r="D507" s="5" t="s">
        <v>16</v>
      </c>
      <c r="E507" s="22">
        <v>189.1</v>
      </c>
      <c r="F507" s="13">
        <v>184.74</v>
      </c>
      <c r="G507" s="27">
        <f t="shared" si="26"/>
        <v>0.97694341618191438</v>
      </c>
      <c r="H507" s="11">
        <v>189.1</v>
      </c>
      <c r="I507" s="11">
        <v>184.74</v>
      </c>
    </row>
    <row r="508" spans="1:9" ht="51" outlineLevel="1">
      <c r="A508" s="10" t="s">
        <v>460</v>
      </c>
      <c r="B508" s="5"/>
      <c r="C508" s="5" t="s">
        <v>461</v>
      </c>
      <c r="D508" s="5"/>
      <c r="E508" s="13">
        <f>E509</f>
        <v>5352.2</v>
      </c>
      <c r="F508" s="13">
        <f>F509</f>
        <v>3389.9</v>
      </c>
      <c r="G508" s="27">
        <f t="shared" si="26"/>
        <v>0.6333657187698517</v>
      </c>
      <c r="H508" s="11">
        <v>5352.2</v>
      </c>
      <c r="I508" s="11">
        <v>3389.9</v>
      </c>
    </row>
    <row r="509" spans="1:9" ht="38.25" outlineLevel="2">
      <c r="A509" s="10" t="s">
        <v>462</v>
      </c>
      <c r="B509" s="5"/>
      <c r="C509" s="5" t="s">
        <v>463</v>
      </c>
      <c r="D509" s="5"/>
      <c r="E509" s="13">
        <f>E510</f>
        <v>5352.2</v>
      </c>
      <c r="F509" s="13">
        <f>F510</f>
        <v>3389.9</v>
      </c>
      <c r="G509" s="27">
        <f t="shared" si="26"/>
        <v>0.6333657187698517</v>
      </c>
      <c r="H509" s="11">
        <v>5352.2</v>
      </c>
      <c r="I509" s="11">
        <v>3389.9</v>
      </c>
    </row>
    <row r="510" spans="1:9" outlineLevel="3">
      <c r="A510" s="10" t="s">
        <v>432</v>
      </c>
      <c r="B510" s="5" t="s">
        <v>433</v>
      </c>
      <c r="C510" s="5" t="s">
        <v>463</v>
      </c>
      <c r="D510" s="5"/>
      <c r="E510" s="13">
        <f>E511+E512+E513+E514+E515</f>
        <v>5352.2</v>
      </c>
      <c r="F510" s="13">
        <f>F511+F512+F513+F514+F515</f>
        <v>3389.9</v>
      </c>
      <c r="G510" s="27">
        <f t="shared" si="26"/>
        <v>0.6333657187698517</v>
      </c>
      <c r="H510" s="11">
        <v>5352.2</v>
      </c>
      <c r="I510" s="11">
        <v>3389.9</v>
      </c>
    </row>
    <row r="511" spans="1:9" ht="38.25" outlineLevel="4">
      <c r="A511" s="10" t="s">
        <v>15</v>
      </c>
      <c r="B511" s="5" t="s">
        <v>433</v>
      </c>
      <c r="C511" s="5" t="s">
        <v>463</v>
      </c>
      <c r="D511" s="5" t="s">
        <v>16</v>
      </c>
      <c r="E511" s="22">
        <v>2831.2</v>
      </c>
      <c r="F511" s="13">
        <v>908.9</v>
      </c>
      <c r="G511" s="27">
        <f t="shared" si="26"/>
        <v>0.32102995196383161</v>
      </c>
      <c r="H511" s="11">
        <v>2831.2</v>
      </c>
      <c r="I511" s="11">
        <v>908.9</v>
      </c>
    </row>
    <row r="512" spans="1:9" outlineLevel="4">
      <c r="A512" s="10" t="s">
        <v>17</v>
      </c>
      <c r="B512" s="5" t="s">
        <v>433</v>
      </c>
      <c r="C512" s="5" t="s">
        <v>463</v>
      </c>
      <c r="D512" s="5" t="s">
        <v>18</v>
      </c>
      <c r="E512" s="22">
        <v>120</v>
      </c>
      <c r="F512" s="13">
        <v>90</v>
      </c>
      <c r="G512" s="27">
        <f t="shared" si="26"/>
        <v>0.75</v>
      </c>
      <c r="H512" s="11">
        <v>120</v>
      </c>
      <c r="I512" s="11">
        <v>90</v>
      </c>
    </row>
    <row r="513" spans="1:9" outlineLevel="4">
      <c r="A513" s="10" t="s">
        <v>33</v>
      </c>
      <c r="B513" s="5" t="s">
        <v>433</v>
      </c>
      <c r="C513" s="5" t="s">
        <v>463</v>
      </c>
      <c r="D513" s="5" t="s">
        <v>34</v>
      </c>
      <c r="E513" s="22">
        <v>2371</v>
      </c>
      <c r="F513" s="13">
        <v>2371</v>
      </c>
      <c r="G513" s="27">
        <f t="shared" si="26"/>
        <v>1</v>
      </c>
      <c r="H513" s="11">
        <v>2371</v>
      </c>
      <c r="I513" s="11">
        <v>2371</v>
      </c>
    </row>
    <row r="514" spans="1:9" outlineLevel="4">
      <c r="A514" s="10" t="s">
        <v>25</v>
      </c>
      <c r="B514" s="5" t="s">
        <v>433</v>
      </c>
      <c r="C514" s="5" t="s">
        <v>463</v>
      </c>
      <c r="D514" s="5" t="s">
        <v>26</v>
      </c>
      <c r="E514" s="22">
        <v>20</v>
      </c>
      <c r="F514" s="13">
        <v>20</v>
      </c>
      <c r="G514" s="27">
        <f t="shared" si="26"/>
        <v>1</v>
      </c>
      <c r="H514" s="11">
        <v>20</v>
      </c>
      <c r="I514" s="11">
        <v>20</v>
      </c>
    </row>
    <row r="515" spans="1:9" ht="63.75" outlineLevel="4">
      <c r="A515" s="10" t="s">
        <v>61</v>
      </c>
      <c r="B515" s="5" t="s">
        <v>433</v>
      </c>
      <c r="C515" s="5" t="s">
        <v>463</v>
      </c>
      <c r="D515" s="5" t="s">
        <v>62</v>
      </c>
      <c r="E515" s="22">
        <v>10</v>
      </c>
      <c r="F515" s="13">
        <v>0</v>
      </c>
      <c r="G515" s="27">
        <f t="shared" si="26"/>
        <v>0</v>
      </c>
      <c r="H515" s="11">
        <v>10</v>
      </c>
      <c r="I515" s="11">
        <v>0</v>
      </c>
    </row>
    <row r="516" spans="1:9" ht="51" outlineLevel="1">
      <c r="A516" s="10" t="s">
        <v>464</v>
      </c>
      <c r="B516" s="5"/>
      <c r="C516" s="5" t="s">
        <v>465</v>
      </c>
      <c r="D516" s="5"/>
      <c r="E516" s="13">
        <f>E517+E520+E525</f>
        <v>24297.78</v>
      </c>
      <c r="F516" s="13">
        <f>F517+F520+F525</f>
        <v>23196.129999999997</v>
      </c>
      <c r="G516" s="27">
        <f t="shared" si="26"/>
        <v>0.95466046692331552</v>
      </c>
      <c r="H516" s="11">
        <v>24297.77</v>
      </c>
      <c r="I516" s="11">
        <v>23196.13</v>
      </c>
    </row>
    <row r="517" spans="1:9" ht="51" outlineLevel="2">
      <c r="A517" s="10" t="s">
        <v>466</v>
      </c>
      <c r="B517" s="5"/>
      <c r="C517" s="5" t="s">
        <v>467</v>
      </c>
      <c r="D517" s="5"/>
      <c r="E517" s="13">
        <f>E518</f>
        <v>3363.18</v>
      </c>
      <c r="F517" s="13">
        <f>F518</f>
        <v>2588.4899999999998</v>
      </c>
      <c r="G517" s="27">
        <f t="shared" si="26"/>
        <v>0.76965550461170673</v>
      </c>
      <c r="H517" s="11">
        <v>3363.18</v>
      </c>
      <c r="I517" s="11">
        <v>2588.4899999999998</v>
      </c>
    </row>
    <row r="518" spans="1:9" outlineLevel="3">
      <c r="A518" s="10" t="s">
        <v>432</v>
      </c>
      <c r="B518" s="5" t="s">
        <v>433</v>
      </c>
      <c r="C518" s="5" t="s">
        <v>467</v>
      </c>
      <c r="D518" s="5"/>
      <c r="E518" s="13">
        <f>E519</f>
        <v>3363.18</v>
      </c>
      <c r="F518" s="13">
        <f>F519</f>
        <v>2588.4899999999998</v>
      </c>
      <c r="G518" s="27">
        <f t="shared" si="26"/>
        <v>0.76965550461170673</v>
      </c>
      <c r="H518" s="11">
        <v>3363.18</v>
      </c>
      <c r="I518" s="11">
        <v>2588.4899999999998</v>
      </c>
    </row>
    <row r="519" spans="1:9" ht="38.25" outlineLevel="4">
      <c r="A519" s="10" t="s">
        <v>15</v>
      </c>
      <c r="B519" s="5" t="s">
        <v>433</v>
      </c>
      <c r="C519" s="5" t="s">
        <v>467</v>
      </c>
      <c r="D519" s="5" t="s">
        <v>16</v>
      </c>
      <c r="E519" s="22">
        <v>3363.18</v>
      </c>
      <c r="F519" s="13">
        <v>2588.4899999999998</v>
      </c>
      <c r="G519" s="27">
        <f t="shared" si="26"/>
        <v>0.76965550461170673</v>
      </c>
      <c r="H519" s="11">
        <v>3363.18</v>
      </c>
      <c r="I519" s="11">
        <v>2588.4899999999998</v>
      </c>
    </row>
    <row r="520" spans="1:9" ht="38.25" outlineLevel="2">
      <c r="A520" s="10" t="s">
        <v>468</v>
      </c>
      <c r="B520" s="5"/>
      <c r="C520" s="5" t="s">
        <v>469</v>
      </c>
      <c r="D520" s="5"/>
      <c r="E520" s="13">
        <f>E521</f>
        <v>20560.91</v>
      </c>
      <c r="F520" s="13">
        <f>F521</f>
        <v>20320.03</v>
      </c>
      <c r="G520" s="27">
        <f t="shared" si="26"/>
        <v>0.98828456522595542</v>
      </c>
      <c r="H520" s="11">
        <v>20560.900000000001</v>
      </c>
      <c r="I520" s="11">
        <v>20320.03</v>
      </c>
    </row>
    <row r="521" spans="1:9" outlineLevel="3">
      <c r="A521" s="10" t="s">
        <v>432</v>
      </c>
      <c r="B521" s="5" t="s">
        <v>433</v>
      </c>
      <c r="C521" s="5" t="s">
        <v>469</v>
      </c>
      <c r="D521" s="5"/>
      <c r="E521" s="13">
        <f>E522+E523+E524</f>
        <v>20560.91</v>
      </c>
      <c r="F521" s="13">
        <f>F522+F523+F524</f>
        <v>20320.03</v>
      </c>
      <c r="G521" s="27">
        <f t="shared" si="26"/>
        <v>0.98828456522595542</v>
      </c>
      <c r="H521" s="11">
        <v>20560.900000000001</v>
      </c>
      <c r="I521" s="11">
        <v>20320.03</v>
      </c>
    </row>
    <row r="522" spans="1:9" ht="38.25" outlineLevel="4">
      <c r="A522" s="10" t="s">
        <v>15</v>
      </c>
      <c r="B522" s="5" t="s">
        <v>433</v>
      </c>
      <c r="C522" s="5" t="s">
        <v>469</v>
      </c>
      <c r="D522" s="5" t="s">
        <v>16</v>
      </c>
      <c r="E522" s="22">
        <v>1314.7</v>
      </c>
      <c r="F522" s="13">
        <v>1073.83</v>
      </c>
      <c r="G522" s="27">
        <f t="shared" si="26"/>
        <v>0.81678709971856689</v>
      </c>
      <c r="H522" s="11">
        <v>1314.7</v>
      </c>
      <c r="I522" s="11">
        <v>1073.83</v>
      </c>
    </row>
    <row r="523" spans="1:9" outlineLevel="4">
      <c r="A523" s="10" t="s">
        <v>33</v>
      </c>
      <c r="B523" s="5" t="s">
        <v>433</v>
      </c>
      <c r="C523" s="5" t="s">
        <v>469</v>
      </c>
      <c r="D523" s="5" t="s">
        <v>34</v>
      </c>
      <c r="E523" s="23">
        <v>19150.21</v>
      </c>
      <c r="F523" s="13">
        <v>19150.2</v>
      </c>
      <c r="G523" s="27">
        <f t="shared" ref="G523:G586" si="29">F523/E523</f>
        <v>0.99999947781251497</v>
      </c>
      <c r="H523" s="11">
        <v>19150.2</v>
      </c>
      <c r="I523" s="11">
        <v>19150.2</v>
      </c>
    </row>
    <row r="524" spans="1:9" outlineLevel="4">
      <c r="A524" s="10" t="s">
        <v>229</v>
      </c>
      <c r="B524" s="5" t="s">
        <v>433</v>
      </c>
      <c r="C524" s="5" t="s">
        <v>469</v>
      </c>
      <c r="D524" s="5" t="s">
        <v>230</v>
      </c>
      <c r="E524" s="22">
        <v>96</v>
      </c>
      <c r="F524" s="13">
        <v>96</v>
      </c>
      <c r="G524" s="27">
        <f t="shared" si="29"/>
        <v>1</v>
      </c>
      <c r="H524" s="11">
        <v>96</v>
      </c>
      <c r="I524" s="11">
        <v>96</v>
      </c>
    </row>
    <row r="525" spans="1:9" ht="51" outlineLevel="2">
      <c r="A525" s="10" t="s">
        <v>470</v>
      </c>
      <c r="B525" s="5"/>
      <c r="C525" s="5" t="s">
        <v>471</v>
      </c>
      <c r="D525" s="5"/>
      <c r="E525" s="13">
        <f>E526</f>
        <v>373.69</v>
      </c>
      <c r="F525" s="13">
        <f>F526</f>
        <v>287.61</v>
      </c>
      <c r="G525" s="27">
        <f t="shared" si="29"/>
        <v>0.76964863924643423</v>
      </c>
      <c r="H525" s="11">
        <v>373.69</v>
      </c>
      <c r="I525" s="11">
        <v>287.61</v>
      </c>
    </row>
    <row r="526" spans="1:9" outlineLevel="3">
      <c r="A526" s="10" t="s">
        <v>432</v>
      </c>
      <c r="B526" s="5" t="s">
        <v>433</v>
      </c>
      <c r="C526" s="5" t="s">
        <v>471</v>
      </c>
      <c r="D526" s="5"/>
      <c r="E526" s="13">
        <f>E527</f>
        <v>373.69</v>
      </c>
      <c r="F526" s="13">
        <f>F527</f>
        <v>287.61</v>
      </c>
      <c r="G526" s="27">
        <f t="shared" si="29"/>
        <v>0.76964863924643423</v>
      </c>
      <c r="H526" s="11">
        <v>373.69</v>
      </c>
      <c r="I526" s="11">
        <v>287.61</v>
      </c>
    </row>
    <row r="527" spans="1:9" ht="38.25" outlineLevel="4">
      <c r="A527" s="10" t="s">
        <v>15</v>
      </c>
      <c r="B527" s="5" t="s">
        <v>433</v>
      </c>
      <c r="C527" s="5" t="s">
        <v>471</v>
      </c>
      <c r="D527" s="5" t="s">
        <v>16</v>
      </c>
      <c r="E527" s="22">
        <v>373.69</v>
      </c>
      <c r="F527" s="13">
        <v>287.61</v>
      </c>
      <c r="G527" s="27">
        <f t="shared" si="29"/>
        <v>0.76964863924643423</v>
      </c>
      <c r="H527" s="11">
        <v>373.69</v>
      </c>
      <c r="I527" s="11">
        <v>287.61</v>
      </c>
    </row>
    <row r="528" spans="1:9" ht="51" outlineLevel="1">
      <c r="A528" s="10" t="s">
        <v>472</v>
      </c>
      <c r="B528" s="5"/>
      <c r="C528" s="5" t="s">
        <v>473</v>
      </c>
      <c r="D528" s="5"/>
      <c r="E528" s="13">
        <f t="shared" ref="E528:F530" si="30">E529</f>
        <v>976.58</v>
      </c>
      <c r="F528" s="13">
        <f t="shared" si="30"/>
        <v>799.18</v>
      </c>
      <c r="G528" s="27">
        <f t="shared" si="29"/>
        <v>0.81834565524585789</v>
      </c>
      <c r="H528" s="11">
        <v>976.58</v>
      </c>
      <c r="I528" s="11">
        <v>799.18</v>
      </c>
    </row>
    <row r="529" spans="1:9" ht="38.25" outlineLevel="2">
      <c r="A529" s="10" t="s">
        <v>474</v>
      </c>
      <c r="B529" s="5"/>
      <c r="C529" s="5" t="s">
        <v>475</v>
      </c>
      <c r="D529" s="5"/>
      <c r="E529" s="13">
        <f t="shared" si="30"/>
        <v>976.58</v>
      </c>
      <c r="F529" s="13">
        <f t="shared" si="30"/>
        <v>799.18</v>
      </c>
      <c r="G529" s="27">
        <f t="shared" si="29"/>
        <v>0.81834565524585789</v>
      </c>
      <c r="H529" s="11">
        <v>976.58</v>
      </c>
      <c r="I529" s="11">
        <v>799.18</v>
      </c>
    </row>
    <row r="530" spans="1:9" outlineLevel="3">
      <c r="A530" s="10" t="s">
        <v>432</v>
      </c>
      <c r="B530" s="5" t="s">
        <v>433</v>
      </c>
      <c r="C530" s="5" t="s">
        <v>475</v>
      </c>
      <c r="D530" s="5"/>
      <c r="E530" s="13">
        <f t="shared" si="30"/>
        <v>976.58</v>
      </c>
      <c r="F530" s="13">
        <f t="shared" si="30"/>
        <v>799.18</v>
      </c>
      <c r="G530" s="27">
        <f t="shared" si="29"/>
        <v>0.81834565524585789</v>
      </c>
      <c r="H530" s="11">
        <v>976.58</v>
      </c>
      <c r="I530" s="11">
        <v>799.18</v>
      </c>
    </row>
    <row r="531" spans="1:9" ht="38.25" outlineLevel="4">
      <c r="A531" s="10" t="s">
        <v>15</v>
      </c>
      <c r="B531" s="5" t="s">
        <v>433</v>
      </c>
      <c r="C531" s="5" t="s">
        <v>475</v>
      </c>
      <c r="D531" s="5" t="s">
        <v>16</v>
      </c>
      <c r="E531" s="22">
        <v>976.58</v>
      </c>
      <c r="F531" s="13">
        <v>799.18</v>
      </c>
      <c r="G531" s="27">
        <f t="shared" si="29"/>
        <v>0.81834565524585789</v>
      </c>
      <c r="H531" s="11">
        <v>976.58</v>
      </c>
      <c r="I531" s="11">
        <v>799.18</v>
      </c>
    </row>
    <row r="532" spans="1:9" ht="38.25" outlineLevel="1">
      <c r="A532" s="10" t="s">
        <v>476</v>
      </c>
      <c r="B532" s="5"/>
      <c r="C532" s="5" t="s">
        <v>477</v>
      </c>
      <c r="D532" s="5"/>
      <c r="E532" s="13">
        <f t="shared" ref="E532:F534" si="31">E533</f>
        <v>555.51</v>
      </c>
      <c r="F532" s="13">
        <f t="shared" si="31"/>
        <v>509.79</v>
      </c>
      <c r="G532" s="27">
        <f t="shared" si="29"/>
        <v>0.91769725117459633</v>
      </c>
      <c r="H532" s="11">
        <v>555.51</v>
      </c>
      <c r="I532" s="11">
        <v>509.79</v>
      </c>
    </row>
    <row r="533" spans="1:9" ht="38.25" outlineLevel="2">
      <c r="A533" s="10" t="s">
        <v>478</v>
      </c>
      <c r="B533" s="5"/>
      <c r="C533" s="5" t="s">
        <v>479</v>
      </c>
      <c r="D533" s="5"/>
      <c r="E533" s="13">
        <f t="shared" si="31"/>
        <v>555.51</v>
      </c>
      <c r="F533" s="13">
        <f t="shared" si="31"/>
        <v>509.79</v>
      </c>
      <c r="G533" s="27">
        <f t="shared" si="29"/>
        <v>0.91769725117459633</v>
      </c>
      <c r="H533" s="11">
        <v>555.51</v>
      </c>
      <c r="I533" s="11">
        <v>509.79</v>
      </c>
    </row>
    <row r="534" spans="1:9" outlineLevel="3">
      <c r="A534" s="10" t="s">
        <v>432</v>
      </c>
      <c r="B534" s="5" t="s">
        <v>433</v>
      </c>
      <c r="C534" s="5" t="s">
        <v>479</v>
      </c>
      <c r="D534" s="5"/>
      <c r="E534" s="13">
        <f t="shared" si="31"/>
        <v>555.51</v>
      </c>
      <c r="F534" s="13">
        <f t="shared" si="31"/>
        <v>509.79</v>
      </c>
      <c r="G534" s="27">
        <f t="shared" si="29"/>
        <v>0.91769725117459633</v>
      </c>
      <c r="H534" s="11">
        <v>555.51</v>
      </c>
      <c r="I534" s="11">
        <v>509.79</v>
      </c>
    </row>
    <row r="535" spans="1:9" ht="38.25" outlineLevel="4">
      <c r="A535" s="10" t="s">
        <v>15</v>
      </c>
      <c r="B535" s="5" t="s">
        <v>433</v>
      </c>
      <c r="C535" s="5" t="s">
        <v>479</v>
      </c>
      <c r="D535" s="5" t="s">
        <v>16</v>
      </c>
      <c r="E535" s="22">
        <v>555.51</v>
      </c>
      <c r="F535" s="13">
        <v>509.79</v>
      </c>
      <c r="G535" s="27">
        <f t="shared" si="29"/>
        <v>0.91769725117459633</v>
      </c>
      <c r="H535" s="11">
        <v>555.51</v>
      </c>
      <c r="I535" s="11">
        <v>509.79</v>
      </c>
    </row>
    <row r="536" spans="1:9" ht="51" outlineLevel="1">
      <c r="A536" s="10" t="s">
        <v>480</v>
      </c>
      <c r="B536" s="5"/>
      <c r="C536" s="5" t="s">
        <v>481</v>
      </c>
      <c r="D536" s="5"/>
      <c r="E536" s="13">
        <f>E537+E540</f>
        <v>10712.56</v>
      </c>
      <c r="F536" s="13">
        <f>F537+F540</f>
        <v>10712.56</v>
      </c>
      <c r="G536" s="27">
        <f t="shared" si="29"/>
        <v>1</v>
      </c>
      <c r="H536" s="11">
        <v>10712.56</v>
      </c>
      <c r="I536" s="11">
        <v>10712.56</v>
      </c>
    </row>
    <row r="537" spans="1:9" ht="51" outlineLevel="2">
      <c r="A537" s="10" t="s">
        <v>482</v>
      </c>
      <c r="B537" s="5"/>
      <c r="C537" s="5" t="s">
        <v>483</v>
      </c>
      <c r="D537" s="5"/>
      <c r="E537" s="13">
        <f>E538</f>
        <v>612.55999999999995</v>
      </c>
      <c r="F537" s="13">
        <f>F538</f>
        <v>612.55999999999995</v>
      </c>
      <c r="G537" s="27">
        <f t="shared" si="29"/>
        <v>1</v>
      </c>
      <c r="H537" s="11">
        <v>612.55999999999995</v>
      </c>
      <c r="I537" s="11">
        <v>612.55999999999995</v>
      </c>
    </row>
    <row r="538" spans="1:9" outlineLevel="3">
      <c r="A538" s="10" t="s">
        <v>418</v>
      </c>
      <c r="B538" s="5" t="s">
        <v>419</v>
      </c>
      <c r="C538" s="5" t="s">
        <v>483</v>
      </c>
      <c r="D538" s="5"/>
      <c r="E538" s="13">
        <f>E539</f>
        <v>612.55999999999995</v>
      </c>
      <c r="F538" s="13">
        <f>F539</f>
        <v>612.55999999999995</v>
      </c>
      <c r="G538" s="27">
        <f t="shared" si="29"/>
        <v>1</v>
      </c>
      <c r="H538" s="11">
        <v>612.55999999999995</v>
      </c>
      <c r="I538" s="11">
        <v>612.55999999999995</v>
      </c>
    </row>
    <row r="539" spans="1:9" ht="63.75" outlineLevel="4">
      <c r="A539" s="10" t="s">
        <v>61</v>
      </c>
      <c r="B539" s="5" t="s">
        <v>419</v>
      </c>
      <c r="C539" s="5" t="s">
        <v>483</v>
      </c>
      <c r="D539" s="5" t="s">
        <v>62</v>
      </c>
      <c r="E539" s="22">
        <v>612.55999999999995</v>
      </c>
      <c r="F539" s="13">
        <v>612.55999999999995</v>
      </c>
      <c r="G539" s="27">
        <f t="shared" si="29"/>
        <v>1</v>
      </c>
      <c r="H539" s="11">
        <v>612.55999999999995</v>
      </c>
      <c r="I539" s="11">
        <v>612.55999999999995</v>
      </c>
    </row>
    <row r="540" spans="1:9" ht="25.5" outlineLevel="2">
      <c r="A540" s="10" t="s">
        <v>484</v>
      </c>
      <c r="B540" s="5"/>
      <c r="C540" s="5" t="s">
        <v>485</v>
      </c>
      <c r="D540" s="5"/>
      <c r="E540" s="13">
        <f>E541</f>
        <v>10100</v>
      </c>
      <c r="F540" s="13">
        <f>F541</f>
        <v>10100</v>
      </c>
      <c r="G540" s="27">
        <f t="shared" si="29"/>
        <v>1</v>
      </c>
      <c r="H540" s="11">
        <v>10100</v>
      </c>
      <c r="I540" s="11">
        <v>10100</v>
      </c>
    </row>
    <row r="541" spans="1:9" outlineLevel="3">
      <c r="A541" s="10" t="s">
        <v>418</v>
      </c>
      <c r="B541" s="5" t="s">
        <v>419</v>
      </c>
      <c r="C541" s="5" t="s">
        <v>485</v>
      </c>
      <c r="D541" s="5"/>
      <c r="E541" s="13">
        <f>E542</f>
        <v>10100</v>
      </c>
      <c r="F541" s="13">
        <f>F542</f>
        <v>10100</v>
      </c>
      <c r="G541" s="27">
        <f t="shared" si="29"/>
        <v>1</v>
      </c>
      <c r="H541" s="11">
        <v>10100</v>
      </c>
      <c r="I541" s="11">
        <v>10100</v>
      </c>
    </row>
    <row r="542" spans="1:9" ht="63.75" outlineLevel="4">
      <c r="A542" s="10" t="s">
        <v>61</v>
      </c>
      <c r="B542" s="5" t="s">
        <v>419</v>
      </c>
      <c r="C542" s="5" t="s">
        <v>485</v>
      </c>
      <c r="D542" s="5" t="s">
        <v>62</v>
      </c>
      <c r="E542" s="22">
        <v>10100</v>
      </c>
      <c r="F542" s="13">
        <v>10100</v>
      </c>
      <c r="G542" s="27">
        <f t="shared" si="29"/>
        <v>1</v>
      </c>
      <c r="H542" s="11">
        <v>10100</v>
      </c>
      <c r="I542" s="11">
        <v>10100</v>
      </c>
    </row>
    <row r="543" spans="1:9" s="8" customFormat="1" ht="38.25">
      <c r="A543" s="4" t="s">
        <v>486</v>
      </c>
      <c r="B543" s="9"/>
      <c r="C543" s="9" t="s">
        <v>487</v>
      </c>
      <c r="D543" s="9"/>
      <c r="E543" s="14">
        <f>E544</f>
        <v>165657.28</v>
      </c>
      <c r="F543" s="14">
        <f>F544</f>
        <v>164754.37</v>
      </c>
      <c r="G543" s="28">
        <f t="shared" si="29"/>
        <v>0.99454953021080628</v>
      </c>
      <c r="H543" s="21">
        <v>165657.28</v>
      </c>
      <c r="I543" s="21">
        <v>164754.37</v>
      </c>
    </row>
    <row r="544" spans="1:9" ht="25.5" outlineLevel="1">
      <c r="A544" s="10" t="s">
        <v>488</v>
      </c>
      <c r="B544" s="5"/>
      <c r="C544" s="5" t="s">
        <v>489</v>
      </c>
      <c r="D544" s="5"/>
      <c r="E544" s="13">
        <f>E545+E548</f>
        <v>165657.28</v>
      </c>
      <c r="F544" s="13">
        <f>F545+F548</f>
        <v>164754.37</v>
      </c>
      <c r="G544" s="27">
        <f t="shared" si="29"/>
        <v>0.99454953021080628</v>
      </c>
      <c r="H544" s="11">
        <v>165657.28</v>
      </c>
      <c r="I544" s="11">
        <v>164754.37</v>
      </c>
    </row>
    <row r="545" spans="1:9" ht="25.5" outlineLevel="2">
      <c r="A545" s="10" t="s">
        <v>490</v>
      </c>
      <c r="B545" s="5"/>
      <c r="C545" s="5" t="s">
        <v>491</v>
      </c>
      <c r="D545" s="5"/>
      <c r="E545" s="13">
        <f>E546</f>
        <v>69194.28</v>
      </c>
      <c r="F545" s="13">
        <f>F546</f>
        <v>68291.37</v>
      </c>
      <c r="G545" s="27">
        <f t="shared" si="29"/>
        <v>0.98695108902065309</v>
      </c>
      <c r="H545" s="11">
        <v>69194.28</v>
      </c>
      <c r="I545" s="11">
        <v>68291.37</v>
      </c>
    </row>
    <row r="546" spans="1:9" outlineLevel="3">
      <c r="A546" s="10" t="s">
        <v>432</v>
      </c>
      <c r="B546" s="5" t="s">
        <v>433</v>
      </c>
      <c r="C546" s="5" t="s">
        <v>491</v>
      </c>
      <c r="D546" s="5"/>
      <c r="E546" s="13">
        <f>E547</f>
        <v>69194.28</v>
      </c>
      <c r="F546" s="13">
        <f>F547</f>
        <v>68291.37</v>
      </c>
      <c r="G546" s="27">
        <f t="shared" si="29"/>
        <v>0.98695108902065309</v>
      </c>
      <c r="H546" s="11">
        <v>69194.28</v>
      </c>
      <c r="I546" s="11">
        <v>68291.37</v>
      </c>
    </row>
    <row r="547" spans="1:9" ht="38.25" outlineLevel="4">
      <c r="A547" s="10" t="s">
        <v>15</v>
      </c>
      <c r="B547" s="5" t="s">
        <v>433</v>
      </c>
      <c r="C547" s="5" t="s">
        <v>491</v>
      </c>
      <c r="D547" s="5" t="s">
        <v>16</v>
      </c>
      <c r="E547" s="22">
        <v>69194.28</v>
      </c>
      <c r="F547" s="13">
        <v>68291.37</v>
      </c>
      <c r="G547" s="27">
        <f t="shared" si="29"/>
        <v>0.98695108902065309</v>
      </c>
      <c r="H547" s="11">
        <v>69194.28</v>
      </c>
      <c r="I547" s="11">
        <v>68291.37</v>
      </c>
    </row>
    <row r="548" spans="1:9" ht="63.75" outlineLevel="2">
      <c r="A548" s="10" t="s">
        <v>492</v>
      </c>
      <c r="B548" s="5"/>
      <c r="C548" s="5" t="s">
        <v>493</v>
      </c>
      <c r="D548" s="5"/>
      <c r="E548" s="13">
        <f>E549</f>
        <v>96463</v>
      </c>
      <c r="F548" s="13">
        <f>F549</f>
        <v>96463</v>
      </c>
      <c r="G548" s="27">
        <f t="shared" si="29"/>
        <v>1</v>
      </c>
      <c r="H548" s="11">
        <v>96463</v>
      </c>
      <c r="I548" s="11">
        <v>96463</v>
      </c>
    </row>
    <row r="549" spans="1:9" outlineLevel="3">
      <c r="A549" s="10" t="s">
        <v>432</v>
      </c>
      <c r="B549" s="5" t="s">
        <v>433</v>
      </c>
      <c r="C549" s="5" t="s">
        <v>493</v>
      </c>
      <c r="D549" s="5"/>
      <c r="E549" s="13">
        <f>E550+E551</f>
        <v>96463</v>
      </c>
      <c r="F549" s="13">
        <f>F550+F551</f>
        <v>96463</v>
      </c>
      <c r="G549" s="27">
        <f t="shared" si="29"/>
        <v>1</v>
      </c>
      <c r="H549" s="11">
        <v>96463</v>
      </c>
      <c r="I549" s="11">
        <v>96463</v>
      </c>
    </row>
    <row r="550" spans="1:9" ht="38.25" outlineLevel="4">
      <c r="A550" s="10" t="s">
        <v>15</v>
      </c>
      <c r="B550" s="5" t="s">
        <v>433</v>
      </c>
      <c r="C550" s="5" t="s">
        <v>493</v>
      </c>
      <c r="D550" s="5" t="s">
        <v>16</v>
      </c>
      <c r="E550" s="22">
        <v>94061</v>
      </c>
      <c r="F550" s="13">
        <v>94061</v>
      </c>
      <c r="G550" s="27">
        <f t="shared" si="29"/>
        <v>1</v>
      </c>
      <c r="H550" s="11">
        <v>94061</v>
      </c>
      <c r="I550" s="11">
        <v>94061</v>
      </c>
    </row>
    <row r="551" spans="1:9" outlineLevel="4">
      <c r="A551" s="10" t="s">
        <v>338</v>
      </c>
      <c r="B551" s="5" t="s">
        <v>433</v>
      </c>
      <c r="C551" s="5" t="s">
        <v>493</v>
      </c>
      <c r="D551" s="5" t="s">
        <v>339</v>
      </c>
      <c r="E551" s="22">
        <v>2402</v>
      </c>
      <c r="F551" s="13">
        <v>2402</v>
      </c>
      <c r="G551" s="27">
        <f t="shared" si="29"/>
        <v>1</v>
      </c>
      <c r="H551" s="11">
        <v>2402</v>
      </c>
      <c r="I551" s="11">
        <v>2402</v>
      </c>
    </row>
    <row r="552" spans="1:9" s="8" customFormat="1" ht="25.5">
      <c r="A552" s="4" t="s">
        <v>494</v>
      </c>
      <c r="B552" s="9"/>
      <c r="C552" s="9" t="s">
        <v>495</v>
      </c>
      <c r="D552" s="9"/>
      <c r="E552" s="14">
        <f t="shared" ref="E552:F555" si="32">E553</f>
        <v>1405.02</v>
      </c>
      <c r="F552" s="14">
        <f t="shared" si="32"/>
        <v>945</v>
      </c>
      <c r="G552" s="28">
        <f t="shared" si="29"/>
        <v>0.67258829055814151</v>
      </c>
      <c r="H552" s="21">
        <v>1405.02</v>
      </c>
      <c r="I552" s="21">
        <v>945</v>
      </c>
    </row>
    <row r="553" spans="1:9" ht="25.5" outlineLevel="1">
      <c r="A553" s="10" t="s">
        <v>496</v>
      </c>
      <c r="B553" s="5"/>
      <c r="C553" s="5" t="s">
        <v>497</v>
      </c>
      <c r="D553" s="5"/>
      <c r="E553" s="13">
        <f t="shared" si="32"/>
        <v>1405.02</v>
      </c>
      <c r="F553" s="13">
        <f t="shared" si="32"/>
        <v>945</v>
      </c>
      <c r="G553" s="27">
        <f t="shared" si="29"/>
        <v>0.67258829055814151</v>
      </c>
      <c r="H553" s="11">
        <v>1405.02</v>
      </c>
      <c r="I553" s="11">
        <v>945</v>
      </c>
    </row>
    <row r="554" spans="1:9" ht="25.5" outlineLevel="2">
      <c r="A554" s="10" t="s">
        <v>498</v>
      </c>
      <c r="B554" s="5"/>
      <c r="C554" s="5" t="s">
        <v>499</v>
      </c>
      <c r="D554" s="5"/>
      <c r="E554" s="13">
        <f t="shared" si="32"/>
        <v>1405.02</v>
      </c>
      <c r="F554" s="13">
        <f t="shared" si="32"/>
        <v>945</v>
      </c>
      <c r="G554" s="27">
        <f t="shared" si="29"/>
        <v>0.67258829055814151</v>
      </c>
      <c r="H554" s="11">
        <v>1405.02</v>
      </c>
      <c r="I554" s="11">
        <v>945</v>
      </c>
    </row>
    <row r="555" spans="1:9" outlineLevel="3">
      <c r="A555" s="10" t="s">
        <v>79</v>
      </c>
      <c r="B555" s="5" t="s">
        <v>80</v>
      </c>
      <c r="C555" s="5" t="s">
        <v>499</v>
      </c>
      <c r="D555" s="5"/>
      <c r="E555" s="13">
        <f t="shared" si="32"/>
        <v>1405.02</v>
      </c>
      <c r="F555" s="13">
        <f t="shared" si="32"/>
        <v>945</v>
      </c>
      <c r="G555" s="27">
        <f t="shared" si="29"/>
        <v>0.67258829055814151</v>
      </c>
      <c r="H555" s="11">
        <v>1405.02</v>
      </c>
      <c r="I555" s="11">
        <v>945</v>
      </c>
    </row>
    <row r="556" spans="1:9" ht="25.5" outlineLevel="4">
      <c r="A556" s="10" t="s">
        <v>81</v>
      </c>
      <c r="B556" s="5" t="s">
        <v>80</v>
      </c>
      <c r="C556" s="5" t="s">
        <v>499</v>
      </c>
      <c r="D556" s="5" t="s">
        <v>82</v>
      </c>
      <c r="E556" s="22">
        <v>1405.02</v>
      </c>
      <c r="F556" s="13">
        <v>945</v>
      </c>
      <c r="G556" s="27">
        <f t="shared" si="29"/>
        <v>0.67258829055814151</v>
      </c>
      <c r="H556" s="11">
        <v>1405.02</v>
      </c>
      <c r="I556" s="11">
        <v>945</v>
      </c>
    </row>
    <row r="557" spans="1:9" s="8" customFormat="1" ht="25.5">
      <c r="A557" s="4" t="s">
        <v>500</v>
      </c>
      <c r="B557" s="9"/>
      <c r="C557" s="9" t="s">
        <v>501</v>
      </c>
      <c r="D557" s="9"/>
      <c r="E557" s="14">
        <f>E558</f>
        <v>25603.390000000003</v>
      </c>
      <c r="F557" s="14">
        <f>F558</f>
        <v>8869.9</v>
      </c>
      <c r="G557" s="28">
        <f t="shared" si="29"/>
        <v>0.34643459323159936</v>
      </c>
      <c r="H557" s="21">
        <v>25603.4</v>
      </c>
      <c r="I557" s="21">
        <v>8869.9</v>
      </c>
    </row>
    <row r="558" spans="1:9" ht="25.5" outlineLevel="1">
      <c r="A558" s="10" t="s">
        <v>502</v>
      </c>
      <c r="B558" s="5"/>
      <c r="C558" s="5" t="s">
        <v>503</v>
      </c>
      <c r="D558" s="5"/>
      <c r="E558" s="13">
        <f>E559+E562+E565</f>
        <v>25603.390000000003</v>
      </c>
      <c r="F558" s="13">
        <f>F559+F562+F565</f>
        <v>8869.9</v>
      </c>
      <c r="G558" s="27">
        <f t="shared" si="29"/>
        <v>0.34643459323159936</v>
      </c>
      <c r="H558" s="11">
        <v>25603.4</v>
      </c>
      <c r="I558" s="11">
        <v>8869.9</v>
      </c>
    </row>
    <row r="559" spans="1:9" ht="38.25" outlineLevel="2">
      <c r="A559" s="10" t="s">
        <v>504</v>
      </c>
      <c r="B559" s="5"/>
      <c r="C559" s="5" t="s">
        <v>506</v>
      </c>
      <c r="D559" s="5"/>
      <c r="E559" s="13">
        <f>E560</f>
        <v>19852.29</v>
      </c>
      <c r="F559" s="13">
        <f>F560</f>
        <v>5955.69</v>
      </c>
      <c r="G559" s="27">
        <f t="shared" si="29"/>
        <v>0.3000001511160677</v>
      </c>
      <c r="H559" s="11">
        <v>19852.3</v>
      </c>
      <c r="I559" s="11">
        <v>5955.69</v>
      </c>
    </row>
    <row r="560" spans="1:9" outlineLevel="3">
      <c r="A560" s="10" t="s">
        <v>404</v>
      </c>
      <c r="B560" s="5" t="s">
        <v>405</v>
      </c>
      <c r="C560" s="5" t="s">
        <v>506</v>
      </c>
      <c r="D560" s="5"/>
      <c r="E560" s="13">
        <f>E561</f>
        <v>19852.29</v>
      </c>
      <c r="F560" s="13">
        <f>F561</f>
        <v>5955.69</v>
      </c>
      <c r="G560" s="27">
        <f t="shared" si="29"/>
        <v>0.3000001511160677</v>
      </c>
      <c r="H560" s="11">
        <v>19852.3</v>
      </c>
      <c r="I560" s="11">
        <v>5955.69</v>
      </c>
    </row>
    <row r="561" spans="1:9" outlineLevel="4">
      <c r="A561" s="10" t="s">
        <v>338</v>
      </c>
      <c r="B561" s="5" t="s">
        <v>405</v>
      </c>
      <c r="C561" s="5" t="s">
        <v>506</v>
      </c>
      <c r="D561" s="5" t="s">
        <v>339</v>
      </c>
      <c r="E561" s="23">
        <v>19852.29</v>
      </c>
      <c r="F561" s="13">
        <v>5955.69</v>
      </c>
      <c r="G561" s="27">
        <f t="shared" si="29"/>
        <v>0.3000001511160677</v>
      </c>
      <c r="H561" s="11">
        <v>19852.3</v>
      </c>
      <c r="I561" s="11">
        <v>5955.69</v>
      </c>
    </row>
    <row r="562" spans="1:9" ht="38.25" outlineLevel="2">
      <c r="A562" s="10" t="s">
        <v>505</v>
      </c>
      <c r="B562" s="5"/>
      <c r="C562" s="5" t="s">
        <v>507</v>
      </c>
      <c r="D562" s="5"/>
      <c r="E562" s="13">
        <f>E563</f>
        <v>3174.4</v>
      </c>
      <c r="F562" s="13">
        <f>F563</f>
        <v>952.32</v>
      </c>
      <c r="G562" s="27">
        <f t="shared" si="29"/>
        <v>0.3</v>
      </c>
      <c r="H562" s="11">
        <v>3174.4</v>
      </c>
      <c r="I562" s="11">
        <v>952.32</v>
      </c>
    </row>
    <row r="563" spans="1:9" outlineLevel="3">
      <c r="A563" s="10" t="s">
        <v>404</v>
      </c>
      <c r="B563" s="5" t="s">
        <v>405</v>
      </c>
      <c r="C563" s="5" t="s">
        <v>507</v>
      </c>
      <c r="D563" s="5"/>
      <c r="E563" s="13">
        <f>E564</f>
        <v>3174.4</v>
      </c>
      <c r="F563" s="13">
        <f>F564</f>
        <v>952.32</v>
      </c>
      <c r="G563" s="27">
        <f t="shared" si="29"/>
        <v>0.3</v>
      </c>
      <c r="H563" s="11">
        <v>3174.4</v>
      </c>
      <c r="I563" s="11">
        <v>952.32</v>
      </c>
    </row>
    <row r="564" spans="1:9" outlineLevel="4">
      <c r="A564" s="10" t="s">
        <v>338</v>
      </c>
      <c r="B564" s="5" t="s">
        <v>405</v>
      </c>
      <c r="C564" s="5" t="s">
        <v>507</v>
      </c>
      <c r="D564" s="5" t="s">
        <v>339</v>
      </c>
      <c r="E564" s="22">
        <v>3174.4</v>
      </c>
      <c r="F564" s="13">
        <v>952.32</v>
      </c>
      <c r="G564" s="27">
        <f t="shared" si="29"/>
        <v>0.3</v>
      </c>
      <c r="H564" s="11">
        <v>3174.4</v>
      </c>
      <c r="I564" s="11">
        <v>952.32</v>
      </c>
    </row>
    <row r="565" spans="1:9" ht="38.25" outlineLevel="2">
      <c r="A565" s="10" t="s">
        <v>508</v>
      </c>
      <c r="B565" s="5"/>
      <c r="C565" s="5" t="s">
        <v>509</v>
      </c>
      <c r="D565" s="5"/>
      <c r="E565" s="13">
        <f>E566</f>
        <v>2576.6999999999998</v>
      </c>
      <c r="F565" s="13">
        <f>F566</f>
        <v>1961.89</v>
      </c>
      <c r="G565" s="27">
        <f t="shared" si="29"/>
        <v>0.7613963596848683</v>
      </c>
      <c r="H565" s="11">
        <v>2576.6999999999998</v>
      </c>
      <c r="I565" s="11">
        <v>1961.89</v>
      </c>
    </row>
    <row r="566" spans="1:9" outlineLevel="3">
      <c r="A566" s="10" t="s">
        <v>404</v>
      </c>
      <c r="B566" s="5" t="s">
        <v>405</v>
      </c>
      <c r="C566" s="5" t="s">
        <v>509</v>
      </c>
      <c r="D566" s="5"/>
      <c r="E566" s="13">
        <f>E567</f>
        <v>2576.6999999999998</v>
      </c>
      <c r="F566" s="13">
        <f>F567</f>
        <v>1961.89</v>
      </c>
      <c r="G566" s="27">
        <f t="shared" si="29"/>
        <v>0.7613963596848683</v>
      </c>
      <c r="H566" s="11">
        <v>2576.6999999999998</v>
      </c>
      <c r="I566" s="11">
        <v>1961.89</v>
      </c>
    </row>
    <row r="567" spans="1:9" outlineLevel="4">
      <c r="A567" s="10" t="s">
        <v>338</v>
      </c>
      <c r="B567" s="5" t="s">
        <v>405</v>
      </c>
      <c r="C567" s="5" t="s">
        <v>509</v>
      </c>
      <c r="D567" s="5" t="s">
        <v>339</v>
      </c>
      <c r="E567" s="22">
        <v>2576.6999999999998</v>
      </c>
      <c r="F567" s="13">
        <v>1961.89</v>
      </c>
      <c r="G567" s="27">
        <f t="shared" si="29"/>
        <v>0.7613963596848683</v>
      </c>
      <c r="H567" s="11">
        <v>2576.6999999999998</v>
      </c>
      <c r="I567" s="11">
        <v>1961.89</v>
      </c>
    </row>
    <row r="568" spans="1:9" s="8" customFormat="1" ht="14.25">
      <c r="A568" s="4" t="s">
        <v>510</v>
      </c>
      <c r="B568" s="9"/>
      <c r="C568" s="9" t="s">
        <v>511</v>
      </c>
      <c r="D568" s="9"/>
      <c r="E568" s="14">
        <f>E569+E581+E602+E616+E620+E627+E635</f>
        <v>44625.83</v>
      </c>
      <c r="F568" s="14">
        <f>F569+F581+F602+F616+F620+F627+F635</f>
        <v>37561.240000000005</v>
      </c>
      <c r="G568" s="28">
        <f t="shared" si="29"/>
        <v>0.84169280436912886</v>
      </c>
      <c r="H568" s="21">
        <v>44625.88</v>
      </c>
      <c r="I568" s="21">
        <v>37561.26</v>
      </c>
    </row>
    <row r="569" spans="1:9" ht="25.5" outlineLevel="1">
      <c r="A569" s="10" t="s">
        <v>512</v>
      </c>
      <c r="B569" s="5"/>
      <c r="C569" s="5" t="s">
        <v>513</v>
      </c>
      <c r="D569" s="5"/>
      <c r="E569" s="13">
        <f>E570+E575+E578</f>
        <v>4832.13</v>
      </c>
      <c r="F569" s="13">
        <f>F570+F575+F578</f>
        <v>4722.26</v>
      </c>
      <c r="G569" s="27">
        <f t="shared" si="29"/>
        <v>0.97726261503726097</v>
      </c>
      <c r="H569" s="11">
        <v>4832.1400000000003</v>
      </c>
      <c r="I569" s="11">
        <v>4722.26</v>
      </c>
    </row>
    <row r="570" spans="1:9" ht="38.25" outlineLevel="2">
      <c r="A570" s="10" t="s">
        <v>135</v>
      </c>
      <c r="B570" s="5"/>
      <c r="C570" s="5" t="s">
        <v>514</v>
      </c>
      <c r="D570" s="5"/>
      <c r="E570" s="13">
        <f>E571</f>
        <v>1488.19</v>
      </c>
      <c r="F570" s="13">
        <f>F571</f>
        <v>1379.71</v>
      </c>
      <c r="G570" s="27">
        <f t="shared" si="29"/>
        <v>0.92710608188470556</v>
      </c>
      <c r="H570" s="11">
        <v>1488.19</v>
      </c>
      <c r="I570" s="11">
        <v>1379.71</v>
      </c>
    </row>
    <row r="571" spans="1:9" ht="51" outlineLevel="3">
      <c r="A571" s="10" t="s">
        <v>515</v>
      </c>
      <c r="B571" s="5" t="s">
        <v>516</v>
      </c>
      <c r="C571" s="5" t="s">
        <v>514</v>
      </c>
      <c r="D571" s="5"/>
      <c r="E571" s="13">
        <f>E572+E573+E574</f>
        <v>1488.19</v>
      </c>
      <c r="F571" s="13">
        <f>F572+F573+F574</f>
        <v>1379.71</v>
      </c>
      <c r="G571" s="27">
        <f t="shared" si="29"/>
        <v>0.92710608188470556</v>
      </c>
      <c r="H571" s="11">
        <v>1488.19</v>
      </c>
      <c r="I571" s="11">
        <v>1379.71</v>
      </c>
    </row>
    <row r="572" spans="1:9" ht="25.5" outlineLevel="4">
      <c r="A572" s="10" t="s">
        <v>113</v>
      </c>
      <c r="B572" s="5" t="s">
        <v>516</v>
      </c>
      <c r="C572" s="5" t="s">
        <v>514</v>
      </c>
      <c r="D572" s="5" t="s">
        <v>114</v>
      </c>
      <c r="E572" s="22">
        <v>1384.24</v>
      </c>
      <c r="F572" s="13">
        <v>1286.98</v>
      </c>
      <c r="G572" s="27">
        <f t="shared" si="29"/>
        <v>0.92973761775414665</v>
      </c>
      <c r="H572" s="11">
        <v>1384.24</v>
      </c>
      <c r="I572" s="11">
        <v>1286.98</v>
      </c>
    </row>
    <row r="573" spans="1:9" ht="38.25" outlineLevel="4">
      <c r="A573" s="10" t="s">
        <v>15</v>
      </c>
      <c r="B573" s="5" t="s">
        <v>516</v>
      </c>
      <c r="C573" s="5" t="s">
        <v>514</v>
      </c>
      <c r="D573" s="5" t="s">
        <v>16</v>
      </c>
      <c r="E573" s="22">
        <v>102.95</v>
      </c>
      <c r="F573" s="13">
        <v>92.02</v>
      </c>
      <c r="G573" s="27">
        <f t="shared" si="29"/>
        <v>0.89383195726080611</v>
      </c>
      <c r="H573" s="11">
        <v>102.95</v>
      </c>
      <c r="I573" s="11">
        <v>92.02</v>
      </c>
    </row>
    <row r="574" spans="1:9" outlineLevel="4">
      <c r="A574" s="10" t="s">
        <v>229</v>
      </c>
      <c r="B574" s="5" t="s">
        <v>516</v>
      </c>
      <c r="C574" s="5" t="s">
        <v>514</v>
      </c>
      <c r="D574" s="5" t="s">
        <v>230</v>
      </c>
      <c r="E574" s="22">
        <v>1</v>
      </c>
      <c r="F574" s="13">
        <v>0.71</v>
      </c>
      <c r="G574" s="27">
        <f t="shared" si="29"/>
        <v>0.71</v>
      </c>
      <c r="H574" s="11">
        <v>1</v>
      </c>
      <c r="I574" s="11">
        <v>0.71</v>
      </c>
    </row>
    <row r="575" spans="1:9" ht="25.5" outlineLevel="2">
      <c r="A575" s="10" t="s">
        <v>517</v>
      </c>
      <c r="B575" s="5"/>
      <c r="C575" s="5" t="s">
        <v>518</v>
      </c>
      <c r="D575" s="5"/>
      <c r="E575" s="13">
        <f>E576</f>
        <v>1867.68</v>
      </c>
      <c r="F575" s="13">
        <f>F576</f>
        <v>1867.67</v>
      </c>
      <c r="G575" s="27">
        <f t="shared" si="29"/>
        <v>0.99999464576372832</v>
      </c>
      <c r="H575" s="11">
        <v>1867.69</v>
      </c>
      <c r="I575" s="11">
        <v>1867.67</v>
      </c>
    </row>
    <row r="576" spans="1:9" ht="51" outlineLevel="3">
      <c r="A576" s="10" t="s">
        <v>515</v>
      </c>
      <c r="B576" s="5" t="s">
        <v>516</v>
      </c>
      <c r="C576" s="5" t="s">
        <v>518</v>
      </c>
      <c r="D576" s="5"/>
      <c r="E576" s="13">
        <f>E577</f>
        <v>1867.68</v>
      </c>
      <c r="F576" s="13">
        <f>F577</f>
        <v>1867.67</v>
      </c>
      <c r="G576" s="27">
        <f t="shared" si="29"/>
        <v>0.99999464576372832</v>
      </c>
      <c r="H576" s="11">
        <v>1867.69</v>
      </c>
      <c r="I576" s="11">
        <v>1867.67</v>
      </c>
    </row>
    <row r="577" spans="1:9" ht="25.5" outlineLevel="4">
      <c r="A577" s="10" t="s">
        <v>113</v>
      </c>
      <c r="B577" s="5" t="s">
        <v>516</v>
      </c>
      <c r="C577" s="5" t="s">
        <v>518</v>
      </c>
      <c r="D577" s="5" t="s">
        <v>114</v>
      </c>
      <c r="E577" s="23">
        <v>1867.68</v>
      </c>
      <c r="F577" s="13">
        <v>1867.67</v>
      </c>
      <c r="G577" s="27">
        <f t="shared" si="29"/>
        <v>0.99999464576372832</v>
      </c>
      <c r="H577" s="11">
        <v>1867.69</v>
      </c>
      <c r="I577" s="11">
        <v>1867.67</v>
      </c>
    </row>
    <row r="578" spans="1:9" ht="25.5" outlineLevel="2">
      <c r="A578" s="10" t="s">
        <v>519</v>
      </c>
      <c r="B578" s="5"/>
      <c r="C578" s="5" t="s">
        <v>520</v>
      </c>
      <c r="D578" s="5"/>
      <c r="E578" s="13">
        <f>E579</f>
        <v>1476.26</v>
      </c>
      <c r="F578" s="13">
        <f>F579</f>
        <v>1474.88</v>
      </c>
      <c r="G578" s="27">
        <f t="shared" si="29"/>
        <v>0.99906520531613685</v>
      </c>
      <c r="H578" s="11">
        <v>1476.26</v>
      </c>
      <c r="I578" s="11">
        <v>1474.88</v>
      </c>
    </row>
    <row r="579" spans="1:9" ht="51" outlineLevel="3">
      <c r="A579" s="10" t="s">
        <v>274</v>
      </c>
      <c r="B579" s="5" t="s">
        <v>275</v>
      </c>
      <c r="C579" s="5" t="s">
        <v>520</v>
      </c>
      <c r="D579" s="5"/>
      <c r="E579" s="13">
        <f>E580</f>
        <v>1476.26</v>
      </c>
      <c r="F579" s="13">
        <f>F580</f>
        <v>1474.88</v>
      </c>
      <c r="G579" s="27">
        <f t="shared" si="29"/>
        <v>0.99906520531613685</v>
      </c>
      <c r="H579" s="11">
        <v>1476.26</v>
      </c>
      <c r="I579" s="11">
        <v>1474.88</v>
      </c>
    </row>
    <row r="580" spans="1:9" ht="25.5" outlineLevel="4">
      <c r="A580" s="10" t="s">
        <v>113</v>
      </c>
      <c r="B580" s="5" t="s">
        <v>275</v>
      </c>
      <c r="C580" s="5" t="s">
        <v>520</v>
      </c>
      <c r="D580" s="5" t="s">
        <v>114</v>
      </c>
      <c r="E580" s="22">
        <v>1476.26</v>
      </c>
      <c r="F580" s="13">
        <v>1474.88</v>
      </c>
      <c r="G580" s="27">
        <f t="shared" si="29"/>
        <v>0.99906520531613685</v>
      </c>
      <c r="H580" s="11">
        <v>1476.26</v>
      </c>
      <c r="I580" s="11">
        <v>1474.88</v>
      </c>
    </row>
    <row r="581" spans="1:9" outlineLevel="1">
      <c r="A581" s="10" t="s">
        <v>521</v>
      </c>
      <c r="B581" s="5"/>
      <c r="C581" s="5" t="s">
        <v>522</v>
      </c>
      <c r="D581" s="5"/>
      <c r="E581" s="13">
        <f>E582</f>
        <v>8898.4599999999991</v>
      </c>
      <c r="F581" s="13">
        <f>F582</f>
        <v>4990.6900000000005</v>
      </c>
      <c r="G581" s="27">
        <f t="shared" si="29"/>
        <v>0.56084873112875722</v>
      </c>
      <c r="H581" s="11">
        <v>8898.4699999999993</v>
      </c>
      <c r="I581" s="11">
        <v>4990.7</v>
      </c>
    </row>
    <row r="582" spans="1:9" ht="25.5" outlineLevel="2">
      <c r="A582" s="10" t="s">
        <v>523</v>
      </c>
      <c r="B582" s="5"/>
      <c r="C582" s="5" t="s">
        <v>524</v>
      </c>
      <c r="D582" s="5"/>
      <c r="E582" s="13">
        <f>E583+E585+E587+E592+E595+E597+E599</f>
        <v>8898.4599999999991</v>
      </c>
      <c r="F582" s="13">
        <f>F583+F585+F587+F592+F595+F597+F599</f>
        <v>4990.6900000000005</v>
      </c>
      <c r="G582" s="27">
        <f t="shared" si="29"/>
        <v>0.56084873112875722</v>
      </c>
      <c r="H582" s="11">
        <v>8898.4699999999993</v>
      </c>
      <c r="I582" s="11">
        <v>4990.7</v>
      </c>
    </row>
    <row r="583" spans="1:9" outlineLevel="3">
      <c r="A583" s="10" t="s">
        <v>255</v>
      </c>
      <c r="B583" s="5" t="s">
        <v>256</v>
      </c>
      <c r="C583" s="5" t="s">
        <v>524</v>
      </c>
      <c r="D583" s="5"/>
      <c r="E583" s="13">
        <f>E584</f>
        <v>519.02</v>
      </c>
      <c r="F583" s="13">
        <f>F584</f>
        <v>194.47</v>
      </c>
      <c r="G583" s="27">
        <f t="shared" si="29"/>
        <v>0.37468690994566684</v>
      </c>
      <c r="H583" s="11">
        <v>519.03</v>
      </c>
      <c r="I583" s="11">
        <v>194.48</v>
      </c>
    </row>
    <row r="584" spans="1:9" outlineLevel="4">
      <c r="A584" s="10" t="s">
        <v>525</v>
      </c>
      <c r="B584" s="5" t="s">
        <v>256</v>
      </c>
      <c r="C584" s="5" t="s">
        <v>524</v>
      </c>
      <c r="D584" s="5" t="s">
        <v>526</v>
      </c>
      <c r="E584" s="23">
        <v>519.02</v>
      </c>
      <c r="F584" s="13">
        <v>194.47</v>
      </c>
      <c r="G584" s="27">
        <f t="shared" si="29"/>
        <v>0.37468690994566684</v>
      </c>
      <c r="H584" s="11">
        <v>519.03</v>
      </c>
      <c r="I584" s="11">
        <v>194.48</v>
      </c>
    </row>
    <row r="585" spans="1:9" outlineLevel="3">
      <c r="A585" s="10" t="s">
        <v>376</v>
      </c>
      <c r="B585" s="5" t="s">
        <v>377</v>
      </c>
      <c r="C585" s="5" t="s">
        <v>524</v>
      </c>
      <c r="D585" s="5"/>
      <c r="E585" s="13">
        <f>E586</f>
        <v>322.85000000000002</v>
      </c>
      <c r="F585" s="13">
        <f>F586</f>
        <v>321.23</v>
      </c>
      <c r="G585" s="27">
        <f t="shared" si="29"/>
        <v>0.99498218987145737</v>
      </c>
      <c r="H585" s="11">
        <v>322.85000000000002</v>
      </c>
      <c r="I585" s="11">
        <v>321.23</v>
      </c>
    </row>
    <row r="586" spans="1:9" ht="38.25" outlineLevel="4">
      <c r="A586" s="10" t="s">
        <v>15</v>
      </c>
      <c r="B586" s="5" t="s">
        <v>377</v>
      </c>
      <c r="C586" s="5" t="s">
        <v>524</v>
      </c>
      <c r="D586" s="5" t="s">
        <v>16</v>
      </c>
      <c r="E586" s="22">
        <v>322.85000000000002</v>
      </c>
      <c r="F586" s="13">
        <v>321.23</v>
      </c>
      <c r="G586" s="27">
        <f t="shared" si="29"/>
        <v>0.99498218987145737</v>
      </c>
      <c r="H586" s="11">
        <v>322.85000000000002</v>
      </c>
      <c r="I586" s="11">
        <v>321.23</v>
      </c>
    </row>
    <row r="587" spans="1:9" outlineLevel="3">
      <c r="A587" s="10" t="s">
        <v>404</v>
      </c>
      <c r="B587" s="5" t="s">
        <v>405</v>
      </c>
      <c r="C587" s="5" t="s">
        <v>524</v>
      </c>
      <c r="D587" s="5"/>
      <c r="E587" s="13">
        <f>E588+E589+E590+E591</f>
        <v>4207.0599999999995</v>
      </c>
      <c r="F587" s="13">
        <f>F588+F589+F590+F591</f>
        <v>2006.65</v>
      </c>
      <c r="G587" s="27">
        <f t="shared" ref="G587:G650" si="33">F587/E587</f>
        <v>0.47697204223376904</v>
      </c>
      <c r="H587" s="11">
        <v>4207.0600000000004</v>
      </c>
      <c r="I587" s="11">
        <v>2006.65</v>
      </c>
    </row>
    <row r="588" spans="1:9" ht="38.25" outlineLevel="4">
      <c r="A588" s="10" t="s">
        <v>15</v>
      </c>
      <c r="B588" s="5" t="s">
        <v>405</v>
      </c>
      <c r="C588" s="5" t="s">
        <v>524</v>
      </c>
      <c r="D588" s="5" t="s">
        <v>16</v>
      </c>
      <c r="E588" s="22">
        <v>69.11</v>
      </c>
      <c r="F588" s="13">
        <v>69.11</v>
      </c>
      <c r="G588" s="27">
        <f t="shared" si="33"/>
        <v>1</v>
      </c>
      <c r="H588" s="11">
        <v>69.11</v>
      </c>
      <c r="I588" s="11">
        <v>69.11</v>
      </c>
    </row>
    <row r="589" spans="1:9" outlineLevel="4">
      <c r="A589" s="10" t="s">
        <v>338</v>
      </c>
      <c r="B589" s="5" t="s">
        <v>405</v>
      </c>
      <c r="C589" s="5" t="s">
        <v>524</v>
      </c>
      <c r="D589" s="5" t="s">
        <v>339</v>
      </c>
      <c r="E589" s="22">
        <v>1763.68</v>
      </c>
      <c r="F589" s="13">
        <v>1763.68</v>
      </c>
      <c r="G589" s="27">
        <f t="shared" si="33"/>
        <v>1</v>
      </c>
      <c r="H589" s="11">
        <v>1763.68</v>
      </c>
      <c r="I589" s="11">
        <v>1763.68</v>
      </c>
    </row>
    <row r="590" spans="1:9" outlineLevel="4">
      <c r="A590" s="10" t="s">
        <v>525</v>
      </c>
      <c r="B590" s="5" t="s">
        <v>405</v>
      </c>
      <c r="C590" s="5" t="s">
        <v>524</v>
      </c>
      <c r="D590" s="5" t="s">
        <v>526</v>
      </c>
      <c r="E590" s="22">
        <v>173.86</v>
      </c>
      <c r="F590" s="13">
        <v>173.86</v>
      </c>
      <c r="G590" s="27">
        <f t="shared" si="33"/>
        <v>1</v>
      </c>
      <c r="H590" s="11">
        <v>173.86</v>
      </c>
      <c r="I590" s="11">
        <v>173.86</v>
      </c>
    </row>
    <row r="591" spans="1:9" outlineLevel="4">
      <c r="A591" s="10" t="s">
        <v>229</v>
      </c>
      <c r="B591" s="5" t="s">
        <v>405</v>
      </c>
      <c r="C591" s="5" t="s">
        <v>524</v>
      </c>
      <c r="D591" s="5" t="s">
        <v>230</v>
      </c>
      <c r="E591" s="22">
        <v>2200.41</v>
      </c>
      <c r="F591" s="13">
        <v>0</v>
      </c>
      <c r="G591" s="27">
        <f t="shared" si="33"/>
        <v>0</v>
      </c>
      <c r="H591" s="11">
        <v>2200.41</v>
      </c>
      <c r="I591" s="11">
        <v>0</v>
      </c>
    </row>
    <row r="592" spans="1:9" outlineLevel="3">
      <c r="A592" s="10" t="s">
        <v>418</v>
      </c>
      <c r="B592" s="5" t="s">
        <v>419</v>
      </c>
      <c r="C592" s="5" t="s">
        <v>524</v>
      </c>
      <c r="D592" s="5"/>
      <c r="E592" s="13">
        <f>E593+E594</f>
        <v>1349.3500000000001</v>
      </c>
      <c r="F592" s="13">
        <f>F593+F594</f>
        <v>1342.8200000000002</v>
      </c>
      <c r="G592" s="27">
        <f t="shared" si="33"/>
        <v>0.99516063289732093</v>
      </c>
      <c r="H592" s="11">
        <v>1349.35</v>
      </c>
      <c r="I592" s="11">
        <v>1342.82</v>
      </c>
    </row>
    <row r="593" spans="1:9" ht="38.25" outlineLevel="4">
      <c r="A593" s="10" t="s">
        <v>15</v>
      </c>
      <c r="B593" s="5" t="s">
        <v>419</v>
      </c>
      <c r="C593" s="5" t="s">
        <v>524</v>
      </c>
      <c r="D593" s="5" t="s">
        <v>16</v>
      </c>
      <c r="E593" s="22">
        <v>97.43</v>
      </c>
      <c r="F593" s="13">
        <v>90.9</v>
      </c>
      <c r="G593" s="27">
        <f t="shared" si="33"/>
        <v>0.93297752232371955</v>
      </c>
      <c r="H593" s="11">
        <v>97.43</v>
      </c>
      <c r="I593" s="11">
        <v>90.9</v>
      </c>
    </row>
    <row r="594" spans="1:9" ht="63.75" outlineLevel="4">
      <c r="A594" s="10" t="s">
        <v>61</v>
      </c>
      <c r="B594" s="5" t="s">
        <v>419</v>
      </c>
      <c r="C594" s="5" t="s">
        <v>524</v>
      </c>
      <c r="D594" s="5" t="s">
        <v>62</v>
      </c>
      <c r="E594" s="22">
        <v>1251.92</v>
      </c>
      <c r="F594" s="13">
        <v>1251.92</v>
      </c>
      <c r="G594" s="27">
        <f t="shared" si="33"/>
        <v>1</v>
      </c>
      <c r="H594" s="11">
        <v>1251.92</v>
      </c>
      <c r="I594" s="11">
        <v>1251.92</v>
      </c>
    </row>
    <row r="595" spans="1:9" outlineLevel="3">
      <c r="A595" s="10" t="s">
        <v>45</v>
      </c>
      <c r="B595" s="5" t="s">
        <v>46</v>
      </c>
      <c r="C595" s="5" t="s">
        <v>524</v>
      </c>
      <c r="D595" s="5"/>
      <c r="E595" s="13">
        <f>E596</f>
        <v>486.9</v>
      </c>
      <c r="F595" s="13">
        <f>F596</f>
        <v>0</v>
      </c>
      <c r="G595" s="27">
        <f t="shared" si="33"/>
        <v>0</v>
      </c>
      <c r="H595" s="11">
        <v>486.9</v>
      </c>
      <c r="I595" s="11">
        <v>0</v>
      </c>
    </row>
    <row r="596" spans="1:9" ht="38.25" outlineLevel="4">
      <c r="A596" s="10" t="s">
        <v>15</v>
      </c>
      <c r="B596" s="5" t="s">
        <v>46</v>
      </c>
      <c r="C596" s="5" t="s">
        <v>524</v>
      </c>
      <c r="D596" s="5" t="s">
        <v>16</v>
      </c>
      <c r="E596" s="22">
        <v>486.9</v>
      </c>
      <c r="F596" s="13">
        <v>0</v>
      </c>
      <c r="G596" s="27">
        <f t="shared" si="33"/>
        <v>0</v>
      </c>
      <c r="H596" s="11">
        <v>486.9</v>
      </c>
      <c r="I596" s="11">
        <v>0</v>
      </c>
    </row>
    <row r="597" spans="1:9" outlineLevel="3">
      <c r="A597" s="10" t="s">
        <v>23</v>
      </c>
      <c r="B597" s="5" t="s">
        <v>24</v>
      </c>
      <c r="C597" s="5" t="s">
        <v>524</v>
      </c>
      <c r="D597" s="5"/>
      <c r="E597" s="13">
        <f>E598</f>
        <v>175.52</v>
      </c>
      <c r="F597" s="13">
        <f>F598</f>
        <v>175.52</v>
      </c>
      <c r="G597" s="27">
        <f t="shared" si="33"/>
        <v>1</v>
      </c>
      <c r="H597" s="11">
        <v>175.52</v>
      </c>
      <c r="I597" s="11">
        <v>175.52</v>
      </c>
    </row>
    <row r="598" spans="1:9" outlineLevel="4">
      <c r="A598" s="10" t="s">
        <v>25</v>
      </c>
      <c r="B598" s="5" t="s">
        <v>24</v>
      </c>
      <c r="C598" s="5" t="s">
        <v>524</v>
      </c>
      <c r="D598" s="5" t="s">
        <v>26</v>
      </c>
      <c r="E598" s="22">
        <v>175.52</v>
      </c>
      <c r="F598" s="13">
        <v>175.52</v>
      </c>
      <c r="G598" s="27">
        <f t="shared" si="33"/>
        <v>1</v>
      </c>
      <c r="H598" s="11">
        <v>175.52</v>
      </c>
      <c r="I598" s="11">
        <v>175.52</v>
      </c>
    </row>
    <row r="599" spans="1:9" outlineLevel="3">
      <c r="A599" s="10" t="s">
        <v>328</v>
      </c>
      <c r="B599" s="5" t="s">
        <v>329</v>
      </c>
      <c r="C599" s="5" t="s">
        <v>524</v>
      </c>
      <c r="D599" s="5"/>
      <c r="E599" s="13">
        <f>E600+E601</f>
        <v>1837.76</v>
      </c>
      <c r="F599" s="13">
        <f>F600+F601</f>
        <v>950</v>
      </c>
      <c r="G599" s="27">
        <f t="shared" si="33"/>
        <v>0.51693365836670735</v>
      </c>
      <c r="H599" s="11">
        <v>1837.76</v>
      </c>
      <c r="I599" s="11">
        <v>950</v>
      </c>
    </row>
    <row r="600" spans="1:9" outlineLevel="4">
      <c r="A600" s="10" t="s">
        <v>338</v>
      </c>
      <c r="B600" s="5" t="s">
        <v>329</v>
      </c>
      <c r="C600" s="5" t="s">
        <v>524</v>
      </c>
      <c r="D600" s="5" t="s">
        <v>339</v>
      </c>
      <c r="E600" s="22">
        <v>1803.3</v>
      </c>
      <c r="F600" s="13">
        <v>950</v>
      </c>
      <c r="G600" s="27">
        <f t="shared" si="33"/>
        <v>0.52681195585870355</v>
      </c>
      <c r="H600" s="11">
        <v>1803.3</v>
      </c>
      <c r="I600" s="11">
        <v>950</v>
      </c>
    </row>
    <row r="601" spans="1:9" outlineLevel="4">
      <c r="A601" s="10" t="s">
        <v>525</v>
      </c>
      <c r="B601" s="5" t="s">
        <v>329</v>
      </c>
      <c r="C601" s="5" t="s">
        <v>524</v>
      </c>
      <c r="D601" s="5" t="s">
        <v>526</v>
      </c>
      <c r="E601" s="22">
        <v>34.46</v>
      </c>
      <c r="F601" s="13">
        <v>0</v>
      </c>
      <c r="G601" s="27">
        <f t="shared" si="33"/>
        <v>0</v>
      </c>
      <c r="H601" s="11">
        <v>34.46</v>
      </c>
      <c r="I601" s="11">
        <v>0</v>
      </c>
    </row>
    <row r="602" spans="1:9" ht="51" outlineLevel="1">
      <c r="A602" s="10" t="s">
        <v>527</v>
      </c>
      <c r="B602" s="5"/>
      <c r="C602" s="5" t="s">
        <v>528</v>
      </c>
      <c r="D602" s="5"/>
      <c r="E602" s="13">
        <f>E603+E611</f>
        <v>16305.27</v>
      </c>
      <c r="F602" s="13">
        <f>F603+F611</f>
        <v>15894.720000000001</v>
      </c>
      <c r="G602" s="27">
        <f t="shared" si="33"/>
        <v>0.97482102412287563</v>
      </c>
      <c r="H602" s="11">
        <v>16305.28</v>
      </c>
      <c r="I602" s="11">
        <v>15894.72</v>
      </c>
    </row>
    <row r="603" spans="1:9" ht="25.5" outlineLevel="2">
      <c r="A603" s="10" t="s">
        <v>305</v>
      </c>
      <c r="B603" s="5"/>
      <c r="C603" s="5" t="s">
        <v>529</v>
      </c>
      <c r="D603" s="5"/>
      <c r="E603" s="13">
        <f>E604+E607</f>
        <v>8735.16</v>
      </c>
      <c r="F603" s="13">
        <f>F604+F607</f>
        <v>8517.9500000000007</v>
      </c>
      <c r="G603" s="27">
        <f t="shared" si="33"/>
        <v>0.97513382697054218</v>
      </c>
      <c r="H603" s="11">
        <v>8735.16</v>
      </c>
      <c r="I603" s="11">
        <v>8517.9500000000007</v>
      </c>
    </row>
    <row r="604" spans="1:9" outlineLevel="3">
      <c r="A604" s="10" t="s">
        <v>255</v>
      </c>
      <c r="B604" s="5" t="s">
        <v>256</v>
      </c>
      <c r="C604" s="5" t="s">
        <v>529</v>
      </c>
      <c r="D604" s="5"/>
      <c r="E604" s="13">
        <f>E605+E606</f>
        <v>4413.96</v>
      </c>
      <c r="F604" s="13">
        <f>F605+F606</f>
        <v>4321.2400000000007</v>
      </c>
      <c r="G604" s="27">
        <f t="shared" si="33"/>
        <v>0.97899391929242685</v>
      </c>
      <c r="H604" s="11">
        <v>4413.96</v>
      </c>
      <c r="I604" s="11">
        <v>4321.24</v>
      </c>
    </row>
    <row r="605" spans="1:9" ht="25.5" outlineLevel="4">
      <c r="A605" s="10" t="s">
        <v>223</v>
      </c>
      <c r="B605" s="5" t="s">
        <v>256</v>
      </c>
      <c r="C605" s="5" t="s">
        <v>529</v>
      </c>
      <c r="D605" s="5" t="s">
        <v>224</v>
      </c>
      <c r="E605" s="22">
        <v>4251.46</v>
      </c>
      <c r="F605" s="13">
        <v>4162.43</v>
      </c>
      <c r="G605" s="27">
        <f t="shared" si="33"/>
        <v>0.97905895856952674</v>
      </c>
      <c r="H605" s="11">
        <v>4251.46</v>
      </c>
      <c r="I605" s="11">
        <v>4162.43</v>
      </c>
    </row>
    <row r="606" spans="1:9" ht="38.25" outlineLevel="4">
      <c r="A606" s="10" t="s">
        <v>15</v>
      </c>
      <c r="B606" s="5" t="s">
        <v>256</v>
      </c>
      <c r="C606" s="5" t="s">
        <v>529</v>
      </c>
      <c r="D606" s="5" t="s">
        <v>16</v>
      </c>
      <c r="E606" s="22">
        <v>162.5</v>
      </c>
      <c r="F606" s="13">
        <v>158.81</v>
      </c>
      <c r="G606" s="27">
        <f t="shared" si="33"/>
        <v>0.97729230769230768</v>
      </c>
      <c r="H606" s="11">
        <v>162.5</v>
      </c>
      <c r="I606" s="11">
        <v>158.81</v>
      </c>
    </row>
    <row r="607" spans="1:9" ht="25.5" outlineLevel="3">
      <c r="A607" s="10" t="s">
        <v>203</v>
      </c>
      <c r="B607" s="5" t="s">
        <v>204</v>
      </c>
      <c r="C607" s="5" t="s">
        <v>529</v>
      </c>
      <c r="D607" s="5"/>
      <c r="E607" s="13">
        <f>E608+E609+E610</f>
        <v>4321.2</v>
      </c>
      <c r="F607" s="13">
        <f>F608+F609+F610</f>
        <v>4196.71</v>
      </c>
      <c r="G607" s="27">
        <f t="shared" si="33"/>
        <v>0.97119087290567441</v>
      </c>
      <c r="H607" s="11">
        <v>4321.2</v>
      </c>
      <c r="I607" s="11">
        <v>4196.71</v>
      </c>
    </row>
    <row r="608" spans="1:9" ht="25.5" outlineLevel="4">
      <c r="A608" s="10" t="s">
        <v>223</v>
      </c>
      <c r="B608" s="5" t="s">
        <v>204</v>
      </c>
      <c r="C608" s="5" t="s">
        <v>529</v>
      </c>
      <c r="D608" s="5" t="s">
        <v>224</v>
      </c>
      <c r="E608" s="22">
        <v>3475.06</v>
      </c>
      <c r="F608" s="13">
        <v>3465.66</v>
      </c>
      <c r="G608" s="27">
        <f t="shared" si="33"/>
        <v>0.99729501073362758</v>
      </c>
      <c r="H608" s="11">
        <v>3475.06</v>
      </c>
      <c r="I608" s="11">
        <v>3465.66</v>
      </c>
    </row>
    <row r="609" spans="1:9" ht="38.25" outlineLevel="4">
      <c r="A609" s="10" t="s">
        <v>15</v>
      </c>
      <c r="B609" s="5" t="s">
        <v>204</v>
      </c>
      <c r="C609" s="5" t="s">
        <v>529</v>
      </c>
      <c r="D609" s="5" t="s">
        <v>16</v>
      </c>
      <c r="E609" s="22">
        <v>845.92</v>
      </c>
      <c r="F609" s="13">
        <v>730.85</v>
      </c>
      <c r="G609" s="27">
        <f t="shared" si="33"/>
        <v>0.86397058823529416</v>
      </c>
      <c r="H609" s="11">
        <v>845.92</v>
      </c>
      <c r="I609" s="11">
        <v>730.85</v>
      </c>
    </row>
    <row r="610" spans="1:9" outlineLevel="4">
      <c r="A610" s="10" t="s">
        <v>229</v>
      </c>
      <c r="B610" s="5" t="s">
        <v>204</v>
      </c>
      <c r="C610" s="5" t="s">
        <v>529</v>
      </c>
      <c r="D610" s="5" t="s">
        <v>230</v>
      </c>
      <c r="E610" s="22">
        <v>0.22</v>
      </c>
      <c r="F610" s="13">
        <v>0.2</v>
      </c>
      <c r="G610" s="27">
        <f t="shared" si="33"/>
        <v>0.90909090909090917</v>
      </c>
      <c r="H610" s="11">
        <v>0.22</v>
      </c>
      <c r="I610" s="11">
        <v>0.2</v>
      </c>
    </row>
    <row r="611" spans="1:9" ht="25.5" outlineLevel="2">
      <c r="A611" s="10" t="s">
        <v>305</v>
      </c>
      <c r="B611" s="5"/>
      <c r="C611" s="5" t="s">
        <v>530</v>
      </c>
      <c r="D611" s="5"/>
      <c r="E611" s="13">
        <f>E612</f>
        <v>7570.11</v>
      </c>
      <c r="F611" s="13">
        <f>F612</f>
        <v>7376.7699999999995</v>
      </c>
      <c r="G611" s="27">
        <f t="shared" si="33"/>
        <v>0.97446008050081168</v>
      </c>
      <c r="H611" s="11">
        <v>7570.12</v>
      </c>
      <c r="I611" s="11">
        <v>7376.77</v>
      </c>
    </row>
    <row r="612" spans="1:9" ht="25.5" outlineLevel="3">
      <c r="A612" s="10" t="s">
        <v>531</v>
      </c>
      <c r="B612" s="5" t="s">
        <v>532</v>
      </c>
      <c r="C612" s="5" t="s">
        <v>530</v>
      </c>
      <c r="D612" s="5"/>
      <c r="E612" s="13">
        <f>E613+E614+E615</f>
        <v>7570.11</v>
      </c>
      <c r="F612" s="13">
        <f>F613+F614+F615</f>
        <v>7376.7699999999995</v>
      </c>
      <c r="G612" s="27">
        <f t="shared" si="33"/>
        <v>0.97446008050081168</v>
      </c>
      <c r="H612" s="11">
        <v>7570.12</v>
      </c>
      <c r="I612" s="11">
        <v>7376.77</v>
      </c>
    </row>
    <row r="613" spans="1:9" ht="25.5" outlineLevel="4">
      <c r="A613" s="10" t="s">
        <v>223</v>
      </c>
      <c r="B613" s="5" t="s">
        <v>532</v>
      </c>
      <c r="C613" s="5" t="s">
        <v>530</v>
      </c>
      <c r="D613" s="5" t="s">
        <v>224</v>
      </c>
      <c r="E613" s="22">
        <v>6810.86</v>
      </c>
      <c r="F613" s="13">
        <v>6777.95</v>
      </c>
      <c r="G613" s="27">
        <f t="shared" si="33"/>
        <v>0.99516801108817388</v>
      </c>
      <c r="H613" s="11">
        <v>6810.86</v>
      </c>
      <c r="I613" s="11">
        <v>6777.95</v>
      </c>
    </row>
    <row r="614" spans="1:9" ht="38.25" outlineLevel="4">
      <c r="A614" s="10" t="s">
        <v>15</v>
      </c>
      <c r="B614" s="5" t="s">
        <v>532</v>
      </c>
      <c r="C614" s="5" t="s">
        <v>530</v>
      </c>
      <c r="D614" s="5" t="s">
        <v>16</v>
      </c>
      <c r="E614" s="22">
        <v>702.84</v>
      </c>
      <c r="F614" s="13">
        <v>542.66999999999996</v>
      </c>
      <c r="G614" s="27">
        <f t="shared" si="33"/>
        <v>0.77211029537305775</v>
      </c>
      <c r="H614" s="11">
        <v>702.84</v>
      </c>
      <c r="I614" s="11">
        <v>542.66999999999996</v>
      </c>
    </row>
    <row r="615" spans="1:9" outlineLevel="4">
      <c r="A615" s="10" t="s">
        <v>229</v>
      </c>
      <c r="B615" s="5" t="s">
        <v>532</v>
      </c>
      <c r="C615" s="5" t="s">
        <v>530</v>
      </c>
      <c r="D615" s="5" t="s">
        <v>230</v>
      </c>
      <c r="E615" s="23">
        <v>56.41</v>
      </c>
      <c r="F615" s="13">
        <v>56.15</v>
      </c>
      <c r="G615" s="27">
        <f t="shared" si="33"/>
        <v>0.99539088814040066</v>
      </c>
      <c r="H615" s="11">
        <v>56.42</v>
      </c>
      <c r="I615" s="11">
        <v>56.15</v>
      </c>
    </row>
    <row r="616" spans="1:9" ht="38.25" outlineLevel="1">
      <c r="A616" s="10" t="s">
        <v>533</v>
      </c>
      <c r="B616" s="5"/>
      <c r="C616" s="5" t="s">
        <v>534</v>
      </c>
      <c r="D616" s="5"/>
      <c r="E616" s="13">
        <f t="shared" ref="E616:F618" si="34">E617</f>
        <v>111.04</v>
      </c>
      <c r="F616" s="13">
        <f t="shared" si="34"/>
        <v>0</v>
      </c>
      <c r="G616" s="27">
        <f t="shared" si="33"/>
        <v>0</v>
      </c>
      <c r="H616" s="11">
        <v>111.04</v>
      </c>
      <c r="I616" s="11">
        <v>0</v>
      </c>
    </row>
    <row r="617" spans="1:9" ht="38.25" outlineLevel="2">
      <c r="A617" s="10" t="s">
        <v>535</v>
      </c>
      <c r="B617" s="5"/>
      <c r="C617" s="5" t="s">
        <v>536</v>
      </c>
      <c r="D617" s="5"/>
      <c r="E617" s="13">
        <f t="shared" si="34"/>
        <v>111.04</v>
      </c>
      <c r="F617" s="13">
        <f t="shared" si="34"/>
        <v>0</v>
      </c>
      <c r="G617" s="27">
        <f t="shared" si="33"/>
        <v>0</v>
      </c>
      <c r="H617" s="11">
        <v>111.04</v>
      </c>
      <c r="I617" s="11">
        <v>0</v>
      </c>
    </row>
    <row r="618" spans="1:9" outlineLevel="3">
      <c r="A618" s="10" t="s">
        <v>432</v>
      </c>
      <c r="B618" s="5" t="s">
        <v>433</v>
      </c>
      <c r="C618" s="5" t="s">
        <v>536</v>
      </c>
      <c r="D618" s="5"/>
      <c r="E618" s="13">
        <f t="shared" si="34"/>
        <v>111.04</v>
      </c>
      <c r="F618" s="13">
        <f t="shared" si="34"/>
        <v>0</v>
      </c>
      <c r="G618" s="27">
        <f t="shared" si="33"/>
        <v>0</v>
      </c>
      <c r="H618" s="11">
        <v>111.04</v>
      </c>
      <c r="I618" s="11">
        <v>0</v>
      </c>
    </row>
    <row r="619" spans="1:9" ht="38.25" outlineLevel="4">
      <c r="A619" s="10" t="s">
        <v>15</v>
      </c>
      <c r="B619" s="5" t="s">
        <v>433</v>
      </c>
      <c r="C619" s="5" t="s">
        <v>536</v>
      </c>
      <c r="D619" s="5" t="s">
        <v>16</v>
      </c>
      <c r="E619" s="13">
        <v>111.04</v>
      </c>
      <c r="F619" s="13">
        <v>0</v>
      </c>
      <c r="G619" s="27">
        <f t="shared" si="33"/>
        <v>0</v>
      </c>
      <c r="H619" s="11">
        <v>111.04</v>
      </c>
      <c r="I619" s="11">
        <v>0</v>
      </c>
    </row>
    <row r="620" spans="1:9" ht="25.5" outlineLevel="1">
      <c r="A620" s="10" t="s">
        <v>537</v>
      </c>
      <c r="B620" s="5"/>
      <c r="C620" s="5" t="s">
        <v>538</v>
      </c>
      <c r="D620" s="5"/>
      <c r="E620" s="13">
        <f>E621+E624</f>
        <v>24.1</v>
      </c>
      <c r="F620" s="13">
        <f>F621+F624</f>
        <v>24.1</v>
      </c>
      <c r="G620" s="27">
        <f t="shared" si="33"/>
        <v>1</v>
      </c>
      <c r="H620" s="11">
        <v>24.11</v>
      </c>
      <c r="I620" s="11">
        <v>24.11</v>
      </c>
    </row>
    <row r="621" spans="1:9" ht="63.75" outlineLevel="2">
      <c r="A621" s="10" t="s">
        <v>539</v>
      </c>
      <c r="B621" s="5"/>
      <c r="C621" s="5" t="s">
        <v>540</v>
      </c>
      <c r="D621" s="5"/>
      <c r="E621" s="13">
        <f>E622</f>
        <v>7</v>
      </c>
      <c r="F621" s="13">
        <f>F622</f>
        <v>7</v>
      </c>
      <c r="G621" s="27">
        <f t="shared" si="33"/>
        <v>1</v>
      </c>
      <c r="H621" s="11">
        <v>7</v>
      </c>
      <c r="I621" s="11">
        <v>7</v>
      </c>
    </row>
    <row r="622" spans="1:9" outlineLevel="3">
      <c r="A622" s="10" t="s">
        <v>541</v>
      </c>
      <c r="B622" s="5" t="s">
        <v>542</v>
      </c>
      <c r="C622" s="5" t="s">
        <v>540</v>
      </c>
      <c r="D622" s="5"/>
      <c r="E622" s="13">
        <f>E623</f>
        <v>7</v>
      </c>
      <c r="F622" s="13">
        <f>F623</f>
        <v>7</v>
      </c>
      <c r="G622" s="27">
        <f t="shared" si="33"/>
        <v>1</v>
      </c>
      <c r="H622" s="11">
        <v>7</v>
      </c>
      <c r="I622" s="11">
        <v>7</v>
      </c>
    </row>
    <row r="623" spans="1:9" ht="38.25" outlineLevel="4">
      <c r="A623" s="10" t="s">
        <v>15</v>
      </c>
      <c r="B623" s="5" t="s">
        <v>542</v>
      </c>
      <c r="C623" s="5" t="s">
        <v>540</v>
      </c>
      <c r="D623" s="5" t="s">
        <v>16</v>
      </c>
      <c r="E623" s="13">
        <v>7</v>
      </c>
      <c r="F623" s="13">
        <v>7</v>
      </c>
      <c r="G623" s="27">
        <f t="shared" si="33"/>
        <v>1</v>
      </c>
      <c r="H623" s="11">
        <v>7</v>
      </c>
      <c r="I623" s="11">
        <v>7</v>
      </c>
    </row>
    <row r="624" spans="1:9" ht="102" outlineLevel="2">
      <c r="A624" s="10" t="s">
        <v>543</v>
      </c>
      <c r="B624" s="5"/>
      <c r="C624" s="5" t="s">
        <v>544</v>
      </c>
      <c r="D624" s="5"/>
      <c r="E624" s="13">
        <f>E625</f>
        <v>17.100000000000001</v>
      </c>
      <c r="F624" s="13">
        <f>F625</f>
        <v>17.100000000000001</v>
      </c>
      <c r="G624" s="27">
        <f t="shared" si="33"/>
        <v>1</v>
      </c>
      <c r="H624" s="11">
        <v>17.11</v>
      </c>
      <c r="I624" s="11">
        <v>17.11</v>
      </c>
    </row>
    <row r="625" spans="1:9" outlineLevel="3">
      <c r="A625" s="10" t="s">
        <v>545</v>
      </c>
      <c r="B625" s="5" t="s">
        <v>546</v>
      </c>
      <c r="C625" s="5" t="s">
        <v>544</v>
      </c>
      <c r="D625" s="5"/>
      <c r="E625" s="13">
        <f>E626</f>
        <v>17.100000000000001</v>
      </c>
      <c r="F625" s="13">
        <f>F626</f>
        <v>17.100000000000001</v>
      </c>
      <c r="G625" s="27">
        <f t="shared" si="33"/>
        <v>1</v>
      </c>
      <c r="H625" s="11">
        <v>17.11</v>
      </c>
      <c r="I625" s="11">
        <v>17.11</v>
      </c>
    </row>
    <row r="626" spans="1:9" ht="25.5" outlineLevel="4">
      <c r="A626" s="10" t="s">
        <v>113</v>
      </c>
      <c r="B626" s="5" t="s">
        <v>546</v>
      </c>
      <c r="C626" s="5" t="s">
        <v>544</v>
      </c>
      <c r="D626" s="5" t="s">
        <v>114</v>
      </c>
      <c r="E626" s="23">
        <v>17.100000000000001</v>
      </c>
      <c r="F626" s="13">
        <v>17.100000000000001</v>
      </c>
      <c r="G626" s="27">
        <f t="shared" si="33"/>
        <v>1</v>
      </c>
      <c r="H626" s="11">
        <v>17.11</v>
      </c>
      <c r="I626" s="11">
        <v>17.11</v>
      </c>
    </row>
    <row r="627" spans="1:9" outlineLevel="1">
      <c r="A627" s="10" t="s">
        <v>547</v>
      </c>
      <c r="B627" s="5"/>
      <c r="C627" s="5" t="s">
        <v>548</v>
      </c>
      <c r="D627" s="5"/>
      <c r="E627" s="13">
        <f>E628</f>
        <v>2499.9999999999995</v>
      </c>
      <c r="F627" s="13">
        <f>F628</f>
        <v>123.8</v>
      </c>
      <c r="G627" s="27">
        <f t="shared" si="33"/>
        <v>4.9520000000000008E-2</v>
      </c>
      <c r="H627" s="11">
        <v>2500</v>
      </c>
      <c r="I627" s="11">
        <v>123.8</v>
      </c>
    </row>
    <row r="628" spans="1:9" ht="25.5" outlineLevel="2">
      <c r="A628" s="10" t="s">
        <v>549</v>
      </c>
      <c r="B628" s="5"/>
      <c r="C628" s="5" t="s">
        <v>550</v>
      </c>
      <c r="D628" s="5"/>
      <c r="E628" s="13">
        <f>E629+E631+E633</f>
        <v>2499.9999999999995</v>
      </c>
      <c r="F628" s="13">
        <f>F629+F631+F633</f>
        <v>123.8</v>
      </c>
      <c r="G628" s="27">
        <f t="shared" si="33"/>
        <v>4.9520000000000008E-2</v>
      </c>
      <c r="H628" s="11">
        <v>2500</v>
      </c>
      <c r="I628" s="11">
        <v>123.8</v>
      </c>
    </row>
    <row r="629" spans="1:9" outlineLevel="3">
      <c r="A629" s="10" t="s">
        <v>213</v>
      </c>
      <c r="B629" s="5" t="s">
        <v>214</v>
      </c>
      <c r="C629" s="5" t="s">
        <v>550</v>
      </c>
      <c r="D629" s="5"/>
      <c r="E629" s="13">
        <f>E630</f>
        <v>2376.1999999999998</v>
      </c>
      <c r="F629" s="13">
        <f>F630</f>
        <v>0</v>
      </c>
      <c r="G629" s="27">
        <f t="shared" si="33"/>
        <v>0</v>
      </c>
      <c r="H629" s="11">
        <v>2376.1999999999998</v>
      </c>
      <c r="I629" s="11">
        <v>0</v>
      </c>
    </row>
    <row r="630" spans="1:9" outlineLevel="4">
      <c r="A630" s="10" t="s">
        <v>215</v>
      </c>
      <c r="B630" s="5" t="s">
        <v>214</v>
      </c>
      <c r="C630" s="5" t="s">
        <v>550</v>
      </c>
      <c r="D630" s="5" t="s">
        <v>216</v>
      </c>
      <c r="E630" s="22">
        <v>2376.1999999999998</v>
      </c>
      <c r="F630" s="13">
        <v>0</v>
      </c>
      <c r="G630" s="27">
        <f t="shared" si="33"/>
        <v>0</v>
      </c>
      <c r="H630" s="11">
        <v>2376.1999999999998</v>
      </c>
      <c r="I630" s="11">
        <v>0</v>
      </c>
    </row>
    <row r="631" spans="1:9" outlineLevel="3">
      <c r="A631" s="10" t="s">
        <v>376</v>
      </c>
      <c r="B631" s="5" t="s">
        <v>377</v>
      </c>
      <c r="C631" s="5" t="s">
        <v>550</v>
      </c>
      <c r="D631" s="5"/>
      <c r="E631" s="13">
        <f>E632</f>
        <v>48.58</v>
      </c>
      <c r="F631" s="13">
        <f>F632</f>
        <v>48.58</v>
      </c>
      <c r="G631" s="27">
        <f t="shared" si="33"/>
        <v>1</v>
      </c>
      <c r="H631" s="11">
        <v>48.58</v>
      </c>
      <c r="I631" s="11">
        <v>48.58</v>
      </c>
    </row>
    <row r="632" spans="1:9" ht="38.25" outlineLevel="4">
      <c r="A632" s="10" t="s">
        <v>15</v>
      </c>
      <c r="B632" s="5" t="s">
        <v>377</v>
      </c>
      <c r="C632" s="5" t="s">
        <v>550</v>
      </c>
      <c r="D632" s="5" t="s">
        <v>16</v>
      </c>
      <c r="E632" s="22">
        <v>48.58</v>
      </c>
      <c r="F632" s="13">
        <v>48.58</v>
      </c>
      <c r="G632" s="27">
        <f t="shared" si="33"/>
        <v>1</v>
      </c>
      <c r="H632" s="11">
        <v>48.58</v>
      </c>
      <c r="I632" s="11">
        <v>48.58</v>
      </c>
    </row>
    <row r="633" spans="1:9" outlineLevel="3">
      <c r="A633" s="10" t="s">
        <v>432</v>
      </c>
      <c r="B633" s="5" t="s">
        <v>433</v>
      </c>
      <c r="C633" s="5" t="s">
        <v>550</v>
      </c>
      <c r="D633" s="5"/>
      <c r="E633" s="13">
        <f>E634</f>
        <v>75.22</v>
      </c>
      <c r="F633" s="13">
        <f>F634</f>
        <v>75.22</v>
      </c>
      <c r="G633" s="27">
        <f t="shared" si="33"/>
        <v>1</v>
      </c>
      <c r="H633" s="11">
        <v>75.22</v>
      </c>
      <c r="I633" s="11">
        <v>75.22</v>
      </c>
    </row>
    <row r="634" spans="1:9" ht="38.25" outlineLevel="4">
      <c r="A634" s="10" t="s">
        <v>15</v>
      </c>
      <c r="B634" s="5" t="s">
        <v>433</v>
      </c>
      <c r="C634" s="5" t="s">
        <v>550</v>
      </c>
      <c r="D634" s="5" t="s">
        <v>16</v>
      </c>
      <c r="E634" s="22">
        <v>75.22</v>
      </c>
      <c r="F634" s="13">
        <v>75.22</v>
      </c>
      <c r="G634" s="27">
        <f t="shared" si="33"/>
        <v>1</v>
      </c>
      <c r="H634" s="11">
        <v>75.22</v>
      </c>
      <c r="I634" s="11">
        <v>75.22</v>
      </c>
    </row>
    <row r="635" spans="1:9" outlineLevel="1">
      <c r="A635" s="10" t="s">
        <v>551</v>
      </c>
      <c r="B635" s="5"/>
      <c r="C635" s="5" t="s">
        <v>552</v>
      </c>
      <c r="D635" s="5"/>
      <c r="E635" s="13">
        <f>E636+E639+E643</f>
        <v>11954.830000000002</v>
      </c>
      <c r="F635" s="13">
        <f>F636+F639+F643</f>
        <v>11805.670000000002</v>
      </c>
      <c r="G635" s="27">
        <f t="shared" si="33"/>
        <v>0.98752303462282609</v>
      </c>
      <c r="H635" s="11">
        <v>11954.84</v>
      </c>
      <c r="I635" s="11">
        <v>11805.67</v>
      </c>
    </row>
    <row r="636" spans="1:9" ht="76.5" outlineLevel="2">
      <c r="A636" s="10" t="s">
        <v>553</v>
      </c>
      <c r="B636" s="5"/>
      <c r="C636" s="5" t="s">
        <v>554</v>
      </c>
      <c r="D636" s="5"/>
      <c r="E636" s="13">
        <f>E637</f>
        <v>6000</v>
      </c>
      <c r="F636" s="13">
        <f>F637</f>
        <v>6000</v>
      </c>
      <c r="G636" s="27">
        <f t="shared" si="33"/>
        <v>1</v>
      </c>
      <c r="H636" s="11">
        <v>6000</v>
      </c>
      <c r="I636" s="11">
        <v>6000</v>
      </c>
    </row>
    <row r="637" spans="1:9" outlineLevel="3">
      <c r="A637" s="10" t="s">
        <v>418</v>
      </c>
      <c r="B637" s="5" t="s">
        <v>419</v>
      </c>
      <c r="C637" s="5" t="s">
        <v>554</v>
      </c>
      <c r="D637" s="5"/>
      <c r="E637" s="13">
        <f>E638</f>
        <v>6000</v>
      </c>
      <c r="F637" s="13">
        <f>F638</f>
        <v>6000</v>
      </c>
      <c r="G637" s="27">
        <f t="shared" si="33"/>
        <v>1</v>
      </c>
      <c r="H637" s="11">
        <v>6000</v>
      </c>
      <c r="I637" s="11">
        <v>6000</v>
      </c>
    </row>
    <row r="638" spans="1:9" ht="63.75" outlineLevel="4">
      <c r="A638" s="10" t="s">
        <v>61</v>
      </c>
      <c r="B638" s="5" t="s">
        <v>419</v>
      </c>
      <c r="C638" s="5" t="s">
        <v>554</v>
      </c>
      <c r="D638" s="5" t="s">
        <v>62</v>
      </c>
      <c r="E638" s="22">
        <v>6000</v>
      </c>
      <c r="F638" s="13">
        <v>6000</v>
      </c>
      <c r="G638" s="27">
        <f t="shared" si="33"/>
        <v>1</v>
      </c>
      <c r="H638" s="11">
        <v>6000</v>
      </c>
      <c r="I638" s="11">
        <v>6000</v>
      </c>
    </row>
    <row r="639" spans="1:9" ht="38.25" outlineLevel="2">
      <c r="A639" s="10" t="s">
        <v>555</v>
      </c>
      <c r="B639" s="5"/>
      <c r="C639" s="5" t="s">
        <v>556</v>
      </c>
      <c r="D639" s="5"/>
      <c r="E639" s="13">
        <f>E640</f>
        <v>5894.22</v>
      </c>
      <c r="F639" s="13">
        <f>F640</f>
        <v>5745.06</v>
      </c>
      <c r="G639" s="27">
        <f t="shared" si="33"/>
        <v>0.97469385262172092</v>
      </c>
      <c r="H639" s="11">
        <v>5894.23</v>
      </c>
      <c r="I639" s="11">
        <v>5745.06</v>
      </c>
    </row>
    <row r="640" spans="1:9" outlineLevel="3">
      <c r="A640" s="10" t="s">
        <v>418</v>
      </c>
      <c r="B640" s="5" t="s">
        <v>419</v>
      </c>
      <c r="C640" s="5" t="s">
        <v>556</v>
      </c>
      <c r="D640" s="5"/>
      <c r="E640" s="13">
        <f>E641+E642</f>
        <v>5894.22</v>
      </c>
      <c r="F640" s="13">
        <f>F641+F642</f>
        <v>5745.06</v>
      </c>
      <c r="G640" s="27">
        <f t="shared" si="33"/>
        <v>0.97469385262172092</v>
      </c>
      <c r="H640" s="11">
        <v>5894.23</v>
      </c>
      <c r="I640" s="11">
        <v>5745.06</v>
      </c>
    </row>
    <row r="641" spans="1:9" outlineLevel="4">
      <c r="A641" s="10" t="s">
        <v>25</v>
      </c>
      <c r="B641" s="5" t="s">
        <v>419</v>
      </c>
      <c r="C641" s="5" t="s">
        <v>556</v>
      </c>
      <c r="D641" s="5" t="s">
        <v>26</v>
      </c>
      <c r="E641" s="22">
        <v>145.09</v>
      </c>
      <c r="F641" s="13">
        <v>0</v>
      </c>
      <c r="G641" s="27">
        <f t="shared" si="33"/>
        <v>0</v>
      </c>
      <c r="H641" s="11">
        <v>145.09</v>
      </c>
      <c r="I641" s="11">
        <v>0</v>
      </c>
    </row>
    <row r="642" spans="1:9" ht="63.75" outlineLevel="4">
      <c r="A642" s="10" t="s">
        <v>61</v>
      </c>
      <c r="B642" s="5" t="s">
        <v>419</v>
      </c>
      <c r="C642" s="5" t="s">
        <v>556</v>
      </c>
      <c r="D642" s="5" t="s">
        <v>62</v>
      </c>
      <c r="E642" s="23">
        <v>5749.13</v>
      </c>
      <c r="F642" s="13">
        <v>5745.06</v>
      </c>
      <c r="G642" s="27">
        <f t="shared" si="33"/>
        <v>0.99929206679967231</v>
      </c>
      <c r="H642" s="11">
        <v>5749.14</v>
      </c>
      <c r="I642" s="11">
        <v>5745.06</v>
      </c>
    </row>
    <row r="643" spans="1:9" ht="63.75" outlineLevel="2">
      <c r="A643" s="10" t="s">
        <v>557</v>
      </c>
      <c r="B643" s="5"/>
      <c r="C643" s="5" t="s">
        <v>558</v>
      </c>
      <c r="D643" s="5"/>
      <c r="E643" s="13">
        <f>E644</f>
        <v>60.61</v>
      </c>
      <c r="F643" s="13">
        <f>F644</f>
        <v>60.61</v>
      </c>
      <c r="G643" s="27">
        <f t="shared" si="33"/>
        <v>1</v>
      </c>
      <c r="H643" s="11">
        <v>60.61</v>
      </c>
      <c r="I643" s="11">
        <v>60.61</v>
      </c>
    </row>
    <row r="644" spans="1:9" outlineLevel="3">
      <c r="A644" s="10" t="s">
        <v>418</v>
      </c>
      <c r="B644" s="5" t="s">
        <v>419</v>
      </c>
      <c r="C644" s="5" t="s">
        <v>558</v>
      </c>
      <c r="D644" s="5"/>
      <c r="E644" s="13">
        <f>E645</f>
        <v>60.61</v>
      </c>
      <c r="F644" s="13">
        <f>F645</f>
        <v>60.61</v>
      </c>
      <c r="G644" s="27">
        <f t="shared" si="33"/>
        <v>1</v>
      </c>
      <c r="H644" s="11">
        <v>60.61</v>
      </c>
      <c r="I644" s="11">
        <v>60.61</v>
      </c>
    </row>
    <row r="645" spans="1:9" ht="63.75" outlineLevel="4">
      <c r="A645" s="10" t="s">
        <v>61</v>
      </c>
      <c r="B645" s="5" t="s">
        <v>419</v>
      </c>
      <c r="C645" s="5" t="s">
        <v>558</v>
      </c>
      <c r="D645" s="5" t="s">
        <v>62</v>
      </c>
      <c r="E645" s="13">
        <v>60.61</v>
      </c>
      <c r="F645" s="13">
        <v>60.61</v>
      </c>
      <c r="G645" s="27">
        <f t="shared" si="33"/>
        <v>1</v>
      </c>
      <c r="H645" s="11">
        <v>60.61</v>
      </c>
      <c r="I645" s="11">
        <v>60.61</v>
      </c>
    </row>
    <row r="646" spans="1:9" s="8" customFormat="1" ht="14.25">
      <c r="A646" s="4" t="s">
        <v>559</v>
      </c>
      <c r="B646" s="9"/>
      <c r="C646" s="9" t="s">
        <v>560</v>
      </c>
      <c r="D646" s="9"/>
      <c r="E646" s="14">
        <f>E647</f>
        <v>6932.63</v>
      </c>
      <c r="F646" s="14">
        <f>F647</f>
        <v>6562.89</v>
      </c>
      <c r="G646" s="28">
        <f t="shared" si="33"/>
        <v>0.94666670513210716</v>
      </c>
      <c r="H646" s="21">
        <v>6932.63</v>
      </c>
      <c r="I646" s="21">
        <v>6562.89</v>
      </c>
    </row>
    <row r="647" spans="1:9" outlineLevel="1">
      <c r="A647" s="10" t="s">
        <v>561</v>
      </c>
      <c r="B647" s="5"/>
      <c r="C647" s="5" t="s">
        <v>562</v>
      </c>
      <c r="D647" s="5"/>
      <c r="E647" s="13">
        <f>E648+E651</f>
        <v>6932.63</v>
      </c>
      <c r="F647" s="13">
        <f>F648+F651</f>
        <v>6562.89</v>
      </c>
      <c r="G647" s="27">
        <f t="shared" si="33"/>
        <v>0.94666670513210716</v>
      </c>
      <c r="H647" s="11">
        <v>6932.63</v>
      </c>
      <c r="I647" s="11">
        <v>6562.89</v>
      </c>
    </row>
    <row r="648" spans="1:9" ht="25.5" outlineLevel="2">
      <c r="A648" s="10" t="s">
        <v>563</v>
      </c>
      <c r="B648" s="5"/>
      <c r="C648" s="5" t="s">
        <v>564</v>
      </c>
      <c r="D648" s="5"/>
      <c r="E648" s="13">
        <f>E649</f>
        <v>1710</v>
      </c>
      <c r="F648" s="13">
        <f>F649</f>
        <v>1514.51</v>
      </c>
      <c r="G648" s="27">
        <f t="shared" si="33"/>
        <v>0.8856783625730994</v>
      </c>
      <c r="H648" s="11">
        <v>1710</v>
      </c>
      <c r="I648" s="11">
        <v>1514.51</v>
      </c>
    </row>
    <row r="649" spans="1:9" ht="25.5" outlineLevel="3">
      <c r="A649" s="10" t="s">
        <v>531</v>
      </c>
      <c r="B649" s="5" t="s">
        <v>532</v>
      </c>
      <c r="C649" s="5" t="s">
        <v>564</v>
      </c>
      <c r="D649" s="5"/>
      <c r="E649" s="13">
        <f>E650</f>
        <v>1710</v>
      </c>
      <c r="F649" s="13">
        <f>F650</f>
        <v>1514.51</v>
      </c>
      <c r="G649" s="27">
        <f t="shared" si="33"/>
        <v>0.8856783625730994</v>
      </c>
      <c r="H649" s="11">
        <v>1710</v>
      </c>
      <c r="I649" s="11">
        <v>1514.51</v>
      </c>
    </row>
    <row r="650" spans="1:9" ht="38.25" outlineLevel="4">
      <c r="A650" s="10" t="s">
        <v>15</v>
      </c>
      <c r="B650" s="5" t="s">
        <v>532</v>
      </c>
      <c r="C650" s="5" t="s">
        <v>564</v>
      </c>
      <c r="D650" s="5" t="s">
        <v>16</v>
      </c>
      <c r="E650" s="22">
        <v>1710</v>
      </c>
      <c r="F650" s="13">
        <v>1514.51</v>
      </c>
      <c r="G650" s="27">
        <f t="shared" si="33"/>
        <v>0.8856783625730994</v>
      </c>
      <c r="H650" s="11">
        <v>1710</v>
      </c>
      <c r="I650" s="11">
        <v>1514.51</v>
      </c>
    </row>
    <row r="651" spans="1:9" ht="25.5" outlineLevel="2">
      <c r="A651" s="10" t="s">
        <v>563</v>
      </c>
      <c r="B651" s="5"/>
      <c r="C651" s="5" t="s">
        <v>565</v>
      </c>
      <c r="D651" s="5"/>
      <c r="E651" s="13">
        <f>E652</f>
        <v>5222.63</v>
      </c>
      <c r="F651" s="13">
        <f>F652</f>
        <v>5048.38</v>
      </c>
      <c r="G651" s="27">
        <f t="shared" ref="G651:G654" si="35">F651/E651</f>
        <v>0.96663558398737803</v>
      </c>
      <c r="H651" s="11">
        <v>5222.63</v>
      </c>
      <c r="I651" s="11">
        <v>5048.38</v>
      </c>
    </row>
    <row r="652" spans="1:9" ht="25.5" outlineLevel="3">
      <c r="A652" s="10" t="s">
        <v>531</v>
      </c>
      <c r="B652" s="5" t="s">
        <v>532</v>
      </c>
      <c r="C652" s="5" t="s">
        <v>565</v>
      </c>
      <c r="D652" s="5"/>
      <c r="E652" s="13">
        <f>E653</f>
        <v>5222.63</v>
      </c>
      <c r="F652" s="13">
        <f>F653</f>
        <v>5048.38</v>
      </c>
      <c r="G652" s="27">
        <f t="shared" si="35"/>
        <v>0.96663558398737803</v>
      </c>
      <c r="H652" s="11">
        <v>5222.63</v>
      </c>
      <c r="I652" s="11">
        <v>5048.38</v>
      </c>
    </row>
    <row r="653" spans="1:9" ht="38.25" outlineLevel="4">
      <c r="A653" s="10" t="s">
        <v>15</v>
      </c>
      <c r="B653" s="5" t="s">
        <v>532</v>
      </c>
      <c r="C653" s="5" t="s">
        <v>565</v>
      </c>
      <c r="D653" s="5" t="s">
        <v>16</v>
      </c>
      <c r="E653" s="22">
        <v>5222.63</v>
      </c>
      <c r="F653" s="13">
        <v>5048.38</v>
      </c>
      <c r="G653" s="27">
        <f t="shared" si="35"/>
        <v>0.96663558398737803</v>
      </c>
      <c r="H653" s="11">
        <v>5222.63</v>
      </c>
      <c r="I653" s="11">
        <v>5048.38</v>
      </c>
    </row>
    <row r="654" spans="1:9" s="8" customFormat="1" ht="24" customHeight="1">
      <c r="A654" s="48" t="s">
        <v>566</v>
      </c>
      <c r="B654" s="49"/>
      <c r="C654" s="49"/>
      <c r="D654" s="49"/>
      <c r="E654" s="20">
        <f>E646+E568+E557+E552+E543+E476+E471+E459+E442+E437+E422+E413+E367+E313+E295+E260+E235+E226+E181+E92+E9</f>
        <v>1607031.67</v>
      </c>
      <c r="F654" s="20">
        <f>F646+F568+F557+F552+F543+F476+F471+F459+F442+F437+F422+F413+F367+F313+F295+F260+F235+F226+F181+F92+F9</f>
        <v>1126716.2399999998</v>
      </c>
      <c r="G654" s="29">
        <f t="shared" si="35"/>
        <v>0.70111638807964494</v>
      </c>
      <c r="H654" s="19">
        <v>1607031.75</v>
      </c>
      <c r="I654" s="19">
        <v>1126716.29</v>
      </c>
    </row>
    <row r="655" spans="1:9" ht="12.75" customHeight="1">
      <c r="A655" s="1"/>
      <c r="B655" s="1"/>
      <c r="C655" s="1"/>
      <c r="D655" s="1"/>
      <c r="E655" s="15"/>
      <c r="F655" s="15"/>
      <c r="G655" s="17"/>
      <c r="H655" s="1"/>
      <c r="I655" s="1"/>
    </row>
    <row r="656" spans="1:9">
      <c r="A656" s="46"/>
      <c r="B656" s="47"/>
      <c r="C656" s="47"/>
      <c r="D656" s="47"/>
      <c r="E656" s="47"/>
      <c r="F656" s="47"/>
      <c r="G656" s="47"/>
      <c r="H656" s="47"/>
      <c r="I656" s="7"/>
    </row>
  </sheetData>
  <mergeCells count="17">
    <mergeCell ref="A5:G5"/>
    <mergeCell ref="A1:G1"/>
    <mergeCell ref="A2:G2"/>
    <mergeCell ref="A3:G3"/>
    <mergeCell ref="A4:G4"/>
    <mergeCell ref="H7:H8"/>
    <mergeCell ref="A656:H656"/>
    <mergeCell ref="A654:D654"/>
    <mergeCell ref="A7:A8"/>
    <mergeCell ref="A6:I6"/>
    <mergeCell ref="I7:I8"/>
    <mergeCell ref="B7:B8"/>
    <mergeCell ref="C7:C8"/>
    <mergeCell ref="D7:D8"/>
    <mergeCell ref="E7:E8"/>
    <mergeCell ref="F7:F8"/>
    <mergeCell ref="G7:G8"/>
  </mergeCells>
  <pageMargins left="0.59055118110236227" right="0.59055118110236227" top="0.59055118110236227" bottom="0.59055118110236227" header="0.39370078740157483" footer="0.39370078740157483"/>
  <pageSetup paperSize="9" scale="90" fitToHeight="2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56"/>
  <sheetViews>
    <sheetView topLeftCell="A636" workbookViewId="0">
      <selection activeCell="E638" sqref="E638"/>
    </sheetView>
  </sheetViews>
  <sheetFormatPr defaultRowHeight="15" outlineLevelRow="4"/>
  <cols>
    <col min="1" max="1" width="46.5703125" style="2" customWidth="1"/>
    <col min="2" max="2" width="7.7109375" style="2" hidden="1" customWidth="1"/>
    <col min="3" max="3" width="10.7109375" style="2" customWidth="1"/>
    <col min="4" max="4" width="7.7109375" style="2" hidden="1" customWidth="1"/>
    <col min="5" max="5" width="13.5703125" style="42" customWidth="1"/>
    <col min="6" max="6" width="13.28515625" style="16" customWidth="1"/>
    <col min="7" max="7" width="10.140625" style="18" customWidth="1"/>
    <col min="8" max="8" width="14.7109375" style="2" hidden="1" customWidth="1"/>
    <col min="9" max="9" width="11.7109375" style="2" hidden="1" customWidth="1"/>
    <col min="10" max="16384" width="9.140625" style="2"/>
  </cols>
  <sheetData>
    <row r="1" spans="1:10">
      <c r="A1" s="68" t="s">
        <v>569</v>
      </c>
      <c r="B1" s="69"/>
      <c r="C1" s="69"/>
      <c r="D1" s="69"/>
      <c r="E1" s="69"/>
      <c r="F1" s="69"/>
      <c r="G1" s="69"/>
      <c r="H1" s="26"/>
      <c r="I1" s="1"/>
    </row>
    <row r="2" spans="1:10">
      <c r="A2" s="68" t="s">
        <v>570</v>
      </c>
      <c r="B2" s="69"/>
      <c r="C2" s="69"/>
      <c r="D2" s="69"/>
      <c r="E2" s="69"/>
      <c r="F2" s="69"/>
      <c r="G2" s="69"/>
      <c r="H2" s="25"/>
      <c r="I2" s="1"/>
    </row>
    <row r="3" spans="1:10">
      <c r="A3" s="68" t="s">
        <v>571</v>
      </c>
      <c r="B3" s="69"/>
      <c r="C3" s="69"/>
      <c r="D3" s="69"/>
      <c r="E3" s="69"/>
      <c r="F3" s="69"/>
      <c r="G3" s="69"/>
      <c r="H3" s="12"/>
      <c r="I3" s="1"/>
    </row>
    <row r="4" spans="1:10">
      <c r="A4" s="68" t="s">
        <v>573</v>
      </c>
      <c r="B4" s="69"/>
      <c r="C4" s="69"/>
      <c r="D4" s="69"/>
      <c r="E4" s="69"/>
      <c r="F4" s="69"/>
      <c r="G4" s="69"/>
      <c r="H4" s="12"/>
      <c r="I4" s="1"/>
    </row>
    <row r="5" spans="1:10" ht="85.5" customHeight="1">
      <c r="A5" s="66" t="s">
        <v>572</v>
      </c>
      <c r="B5" s="67"/>
      <c r="C5" s="67"/>
      <c r="D5" s="67"/>
      <c r="E5" s="67"/>
      <c r="F5" s="67"/>
      <c r="G5" s="67"/>
      <c r="H5" s="12"/>
      <c r="I5" s="1"/>
    </row>
    <row r="6" spans="1:10" ht="12.75" customHeight="1" thickBot="1">
      <c r="A6" s="52" t="s">
        <v>0</v>
      </c>
      <c r="B6" s="53"/>
      <c r="C6" s="53"/>
      <c r="D6" s="53"/>
      <c r="E6" s="53"/>
      <c r="F6" s="53"/>
      <c r="G6" s="53"/>
      <c r="H6" s="53"/>
      <c r="I6" s="53"/>
    </row>
    <row r="7" spans="1:10" ht="26.25" customHeight="1">
      <c r="A7" s="50" t="s">
        <v>1</v>
      </c>
      <c r="B7" s="56" t="s">
        <v>2</v>
      </c>
      <c r="C7" s="58" t="s">
        <v>3</v>
      </c>
      <c r="D7" s="60" t="s">
        <v>4</v>
      </c>
      <c r="E7" s="70" t="s">
        <v>567</v>
      </c>
      <c r="F7" s="62" t="s">
        <v>567</v>
      </c>
      <c r="G7" s="64" t="s">
        <v>568</v>
      </c>
      <c r="H7" s="44" t="s">
        <v>5</v>
      </c>
      <c r="I7" s="54" t="s">
        <v>6</v>
      </c>
    </row>
    <row r="8" spans="1:10" ht="15.75" thickBot="1">
      <c r="A8" s="51"/>
      <c r="B8" s="57"/>
      <c r="C8" s="59"/>
      <c r="D8" s="61"/>
      <c r="E8" s="71"/>
      <c r="F8" s="63"/>
      <c r="G8" s="65"/>
      <c r="H8" s="45"/>
      <c r="I8" s="55"/>
    </row>
    <row r="9" spans="1:10" s="8" customFormat="1" ht="26.25" customHeight="1">
      <c r="A9" s="35" t="s">
        <v>7</v>
      </c>
      <c r="B9" s="36"/>
      <c r="C9" s="36" t="s">
        <v>8</v>
      </c>
      <c r="D9" s="36"/>
      <c r="E9" s="39">
        <f>E10+E15+E19+E31+E50+E59</f>
        <v>205669.93</v>
      </c>
      <c r="F9" s="37">
        <f>F10+F15+F19+F31+F50+F59</f>
        <v>204527.50999999998</v>
      </c>
      <c r="G9" s="38">
        <f>F9/E9</f>
        <v>0.99444537176630532</v>
      </c>
      <c r="H9" s="6">
        <v>205669.95</v>
      </c>
      <c r="I9" s="6">
        <v>204527.53</v>
      </c>
      <c r="J9" s="24"/>
    </row>
    <row r="10" spans="1:10" outlineLevel="1">
      <c r="A10" s="10" t="s">
        <v>9</v>
      </c>
      <c r="B10" s="5"/>
      <c r="C10" s="5" t="s">
        <v>10</v>
      </c>
      <c r="D10" s="5"/>
      <c r="E10" s="40">
        <f>E11</f>
        <v>414</v>
      </c>
      <c r="F10" s="13">
        <f>F11</f>
        <v>281.61</v>
      </c>
      <c r="G10" s="27">
        <f>F10/E10</f>
        <v>0.68021739130434788</v>
      </c>
      <c r="H10" s="11">
        <v>414</v>
      </c>
      <c r="I10" s="11">
        <v>281.61</v>
      </c>
      <c r="J10" s="24"/>
    </row>
    <row r="11" spans="1:10" ht="38.25" outlineLevel="2">
      <c r="A11" s="10" t="s">
        <v>11</v>
      </c>
      <c r="B11" s="5"/>
      <c r="C11" s="5" t="s">
        <v>12</v>
      </c>
      <c r="D11" s="5"/>
      <c r="E11" s="40">
        <f>E12</f>
        <v>414</v>
      </c>
      <c r="F11" s="13">
        <f>F12</f>
        <v>281.61</v>
      </c>
      <c r="G11" s="27">
        <f t="shared" ref="G11:G74" si="0">F11/E11</f>
        <v>0.68021739130434788</v>
      </c>
      <c r="H11" s="11">
        <v>414</v>
      </c>
      <c r="I11" s="11">
        <v>281.61</v>
      </c>
      <c r="J11" s="24"/>
    </row>
    <row r="12" spans="1:10" outlineLevel="3">
      <c r="A12" s="10" t="s">
        <v>13</v>
      </c>
      <c r="B12" s="5" t="s">
        <v>14</v>
      </c>
      <c r="C12" s="5" t="s">
        <v>12</v>
      </c>
      <c r="D12" s="5"/>
      <c r="E12" s="40">
        <f>E13+E14</f>
        <v>414</v>
      </c>
      <c r="F12" s="13">
        <f>F13+F14</f>
        <v>281.61</v>
      </c>
      <c r="G12" s="27">
        <f t="shared" si="0"/>
        <v>0.68021739130434788</v>
      </c>
      <c r="H12" s="11">
        <v>414</v>
      </c>
      <c r="I12" s="11">
        <v>281.61</v>
      </c>
      <c r="J12" s="24"/>
    </row>
    <row r="13" spans="1:10" ht="25.5" outlineLevel="4">
      <c r="A13" s="10" t="s">
        <v>15</v>
      </c>
      <c r="B13" s="5" t="s">
        <v>14</v>
      </c>
      <c r="C13" s="5" t="s">
        <v>12</v>
      </c>
      <c r="D13" s="5" t="s">
        <v>16</v>
      </c>
      <c r="E13" s="40">
        <v>336</v>
      </c>
      <c r="F13" s="13">
        <v>203.61</v>
      </c>
      <c r="G13" s="27">
        <f t="shared" si="0"/>
        <v>0.60598214285714291</v>
      </c>
      <c r="H13" s="11">
        <v>336</v>
      </c>
      <c r="I13" s="11">
        <v>203.61</v>
      </c>
      <c r="J13" s="24"/>
    </row>
    <row r="14" spans="1:10" outlineLevel="4">
      <c r="A14" s="10" t="s">
        <v>17</v>
      </c>
      <c r="B14" s="5" t="s">
        <v>14</v>
      </c>
      <c r="C14" s="5" t="s">
        <v>12</v>
      </c>
      <c r="D14" s="5" t="s">
        <v>18</v>
      </c>
      <c r="E14" s="40">
        <v>78</v>
      </c>
      <c r="F14" s="13">
        <v>78</v>
      </c>
      <c r="G14" s="27">
        <f t="shared" si="0"/>
        <v>1</v>
      </c>
      <c r="H14" s="11">
        <v>78</v>
      </c>
      <c r="I14" s="11">
        <v>78</v>
      </c>
      <c r="J14" s="24"/>
    </row>
    <row r="15" spans="1:10" outlineLevel="1">
      <c r="A15" s="10" t="s">
        <v>19</v>
      </c>
      <c r="B15" s="5"/>
      <c r="C15" s="5" t="s">
        <v>20</v>
      </c>
      <c r="D15" s="5"/>
      <c r="E15" s="40">
        <f t="shared" ref="E15:F17" si="1">E16</f>
        <v>1699.31</v>
      </c>
      <c r="F15" s="13">
        <f t="shared" si="1"/>
        <v>1699.31</v>
      </c>
      <c r="G15" s="27">
        <f t="shared" si="0"/>
        <v>1</v>
      </c>
      <c r="H15" s="11">
        <v>1699.31</v>
      </c>
      <c r="I15" s="11">
        <v>1699.31</v>
      </c>
      <c r="J15" s="24"/>
    </row>
    <row r="16" spans="1:10" ht="38.25" outlineLevel="2">
      <c r="A16" s="10" t="s">
        <v>21</v>
      </c>
      <c r="B16" s="5"/>
      <c r="C16" s="5" t="s">
        <v>22</v>
      </c>
      <c r="D16" s="5"/>
      <c r="E16" s="40">
        <f t="shared" si="1"/>
        <v>1699.31</v>
      </c>
      <c r="F16" s="13">
        <f t="shared" si="1"/>
        <v>1699.31</v>
      </c>
      <c r="G16" s="27">
        <f t="shared" si="0"/>
        <v>1</v>
      </c>
      <c r="H16" s="11">
        <v>1699.31</v>
      </c>
      <c r="I16" s="11">
        <v>1699.31</v>
      </c>
      <c r="J16" s="24"/>
    </row>
    <row r="17" spans="1:10" outlineLevel="3">
      <c r="A17" s="10" t="s">
        <v>23</v>
      </c>
      <c r="B17" s="5" t="s">
        <v>24</v>
      </c>
      <c r="C17" s="5" t="s">
        <v>22</v>
      </c>
      <c r="D17" s="5"/>
      <c r="E17" s="40">
        <f t="shared" si="1"/>
        <v>1699.31</v>
      </c>
      <c r="F17" s="13">
        <f t="shared" si="1"/>
        <v>1699.31</v>
      </c>
      <c r="G17" s="27">
        <f t="shared" si="0"/>
        <v>1</v>
      </c>
      <c r="H17" s="11">
        <v>1699.31</v>
      </c>
      <c r="I17" s="11">
        <v>1699.31</v>
      </c>
      <c r="J17" s="24"/>
    </row>
    <row r="18" spans="1:10" outlineLevel="4">
      <c r="A18" s="10" t="s">
        <v>25</v>
      </c>
      <c r="B18" s="5" t="s">
        <v>24</v>
      </c>
      <c r="C18" s="5" t="s">
        <v>22</v>
      </c>
      <c r="D18" s="5" t="s">
        <v>26</v>
      </c>
      <c r="E18" s="40">
        <v>1699.31</v>
      </c>
      <c r="F18" s="13">
        <v>1699.31</v>
      </c>
      <c r="G18" s="27">
        <f t="shared" si="0"/>
        <v>1</v>
      </c>
      <c r="H18" s="11">
        <v>1699.31</v>
      </c>
      <c r="I18" s="11">
        <v>1699.31</v>
      </c>
      <c r="J18" s="24"/>
    </row>
    <row r="19" spans="1:10" ht="25.5" outlineLevel="1">
      <c r="A19" s="10" t="s">
        <v>27</v>
      </c>
      <c r="B19" s="5"/>
      <c r="C19" s="5" t="s">
        <v>28</v>
      </c>
      <c r="D19" s="5"/>
      <c r="E19" s="40">
        <f>E20+E24+E27</f>
        <v>17725.350000000002</v>
      </c>
      <c r="F19" s="13">
        <f>F20+F24+F27</f>
        <v>17567.29</v>
      </c>
      <c r="G19" s="27">
        <f t="shared" si="0"/>
        <v>0.99108282770156864</v>
      </c>
      <c r="H19" s="11">
        <v>17725.349999999999</v>
      </c>
      <c r="I19" s="11">
        <v>17567.29</v>
      </c>
      <c r="J19" s="24"/>
    </row>
    <row r="20" spans="1:10" ht="25.5" outlineLevel="2">
      <c r="A20" s="10" t="s">
        <v>29</v>
      </c>
      <c r="B20" s="5"/>
      <c r="C20" s="5" t="s">
        <v>30</v>
      </c>
      <c r="D20" s="5"/>
      <c r="E20" s="40">
        <f>E21</f>
        <v>17537.04</v>
      </c>
      <c r="F20" s="13">
        <f>F21</f>
        <v>17537.04</v>
      </c>
      <c r="G20" s="27">
        <f t="shared" si="0"/>
        <v>1</v>
      </c>
      <c r="H20" s="11">
        <v>17537.04</v>
      </c>
      <c r="I20" s="11">
        <v>17537.04</v>
      </c>
      <c r="J20" s="24"/>
    </row>
    <row r="21" spans="1:10" outlineLevel="3">
      <c r="A21" s="10" t="s">
        <v>31</v>
      </c>
      <c r="B21" s="5" t="s">
        <v>32</v>
      </c>
      <c r="C21" s="5" t="s">
        <v>30</v>
      </c>
      <c r="D21" s="5"/>
      <c r="E21" s="40">
        <f>E22+E23</f>
        <v>17537.04</v>
      </c>
      <c r="F21" s="13">
        <f>F22+F23</f>
        <v>17537.04</v>
      </c>
      <c r="G21" s="27">
        <f t="shared" si="0"/>
        <v>1</v>
      </c>
      <c r="H21" s="11">
        <v>17537.04</v>
      </c>
      <c r="I21" s="11">
        <v>17537.04</v>
      </c>
      <c r="J21" s="24"/>
    </row>
    <row r="22" spans="1:10" outlineLevel="4">
      <c r="A22" s="10" t="s">
        <v>33</v>
      </c>
      <c r="B22" s="5" t="s">
        <v>32</v>
      </c>
      <c r="C22" s="5" t="s">
        <v>30</v>
      </c>
      <c r="D22" s="5" t="s">
        <v>34</v>
      </c>
      <c r="E22" s="40">
        <v>8925.5400000000009</v>
      </c>
      <c r="F22" s="13">
        <v>8925.5400000000009</v>
      </c>
      <c r="G22" s="27">
        <f t="shared" si="0"/>
        <v>1</v>
      </c>
      <c r="H22" s="11">
        <v>8925.5400000000009</v>
      </c>
      <c r="I22" s="11">
        <v>8925.5400000000009</v>
      </c>
      <c r="J22" s="24"/>
    </row>
    <row r="23" spans="1:10" outlineLevel="4">
      <c r="A23" s="10" t="s">
        <v>25</v>
      </c>
      <c r="B23" s="5" t="s">
        <v>32</v>
      </c>
      <c r="C23" s="5" t="s">
        <v>30</v>
      </c>
      <c r="D23" s="5" t="s">
        <v>26</v>
      </c>
      <c r="E23" s="40">
        <v>8611.5</v>
      </c>
      <c r="F23" s="13">
        <v>8611.5</v>
      </c>
      <c r="G23" s="27">
        <f t="shared" si="0"/>
        <v>1</v>
      </c>
      <c r="H23" s="11">
        <v>8611.5</v>
      </c>
      <c r="I23" s="11">
        <v>8611.5</v>
      </c>
      <c r="J23" s="24"/>
    </row>
    <row r="24" spans="1:10" ht="38.25" outlineLevel="2">
      <c r="A24" s="10" t="s">
        <v>35</v>
      </c>
      <c r="B24" s="5"/>
      <c r="C24" s="5" t="s">
        <v>36</v>
      </c>
      <c r="D24" s="5"/>
      <c r="E24" s="40">
        <f>E25</f>
        <v>100</v>
      </c>
      <c r="F24" s="13">
        <f>F25</f>
        <v>0</v>
      </c>
      <c r="G24" s="27">
        <f t="shared" si="0"/>
        <v>0</v>
      </c>
      <c r="H24" s="11">
        <v>100</v>
      </c>
      <c r="I24" s="11">
        <v>0</v>
      </c>
      <c r="J24" s="24"/>
    </row>
    <row r="25" spans="1:10" outlineLevel="3">
      <c r="A25" s="10" t="s">
        <v>31</v>
      </c>
      <c r="B25" s="5" t="s">
        <v>32</v>
      </c>
      <c r="C25" s="5" t="s">
        <v>36</v>
      </c>
      <c r="D25" s="5"/>
      <c r="E25" s="40">
        <f>E26</f>
        <v>100</v>
      </c>
      <c r="F25" s="13">
        <f>F26</f>
        <v>0</v>
      </c>
      <c r="G25" s="27">
        <f t="shared" si="0"/>
        <v>0</v>
      </c>
      <c r="H25" s="11">
        <v>100</v>
      </c>
      <c r="I25" s="11">
        <v>0</v>
      </c>
      <c r="J25" s="24"/>
    </row>
    <row r="26" spans="1:10" outlineLevel="4">
      <c r="A26" s="10" t="s">
        <v>33</v>
      </c>
      <c r="B26" s="5" t="s">
        <v>32</v>
      </c>
      <c r="C26" s="5" t="s">
        <v>36</v>
      </c>
      <c r="D26" s="5" t="s">
        <v>34</v>
      </c>
      <c r="E26" s="40">
        <v>100</v>
      </c>
      <c r="F26" s="13">
        <v>0</v>
      </c>
      <c r="G26" s="27">
        <f t="shared" si="0"/>
        <v>0</v>
      </c>
      <c r="H26" s="11">
        <v>100</v>
      </c>
      <c r="I26" s="11">
        <v>0</v>
      </c>
      <c r="J26" s="24"/>
    </row>
    <row r="27" spans="1:10" ht="25.5" outlineLevel="2">
      <c r="A27" s="10" t="s">
        <v>37</v>
      </c>
      <c r="B27" s="5"/>
      <c r="C27" s="5" t="s">
        <v>38</v>
      </c>
      <c r="D27" s="5"/>
      <c r="E27" s="40">
        <f>E28</f>
        <v>88.31</v>
      </c>
      <c r="F27" s="13">
        <f>F28</f>
        <v>30.25</v>
      </c>
      <c r="G27" s="27">
        <f t="shared" si="0"/>
        <v>0.34254331332804894</v>
      </c>
      <c r="H27" s="11">
        <v>88.31</v>
      </c>
      <c r="I27" s="11">
        <v>30.25</v>
      </c>
      <c r="J27" s="24"/>
    </row>
    <row r="28" spans="1:10" ht="25.5" outlineLevel="3">
      <c r="A28" s="10" t="s">
        <v>39</v>
      </c>
      <c r="B28" s="5" t="s">
        <v>40</v>
      </c>
      <c r="C28" s="5" t="s">
        <v>38</v>
      </c>
      <c r="D28" s="5"/>
      <c r="E28" s="40">
        <f>E29+E30</f>
        <v>88.31</v>
      </c>
      <c r="F28" s="13">
        <f>F29+F30</f>
        <v>30.25</v>
      </c>
      <c r="G28" s="27">
        <f t="shared" si="0"/>
        <v>0.34254331332804894</v>
      </c>
      <c r="H28" s="11">
        <v>88.31</v>
      </c>
      <c r="I28" s="11">
        <v>30.25</v>
      </c>
      <c r="J28" s="24"/>
    </row>
    <row r="29" spans="1:10" outlineLevel="4">
      <c r="A29" s="10" t="s">
        <v>33</v>
      </c>
      <c r="B29" s="5" t="s">
        <v>40</v>
      </c>
      <c r="C29" s="5" t="s">
        <v>38</v>
      </c>
      <c r="D29" s="5" t="s">
        <v>34</v>
      </c>
      <c r="E29" s="40">
        <v>29.08</v>
      </c>
      <c r="F29" s="13">
        <v>2.68</v>
      </c>
      <c r="G29" s="27">
        <f t="shared" si="0"/>
        <v>9.2159559834938107E-2</v>
      </c>
      <c r="H29" s="11">
        <v>29.08</v>
      </c>
      <c r="I29" s="11">
        <v>2.68</v>
      </c>
      <c r="J29" s="24"/>
    </row>
    <row r="30" spans="1:10" outlineLevel="4">
      <c r="A30" s="10" t="s">
        <v>25</v>
      </c>
      <c r="B30" s="5" t="s">
        <v>40</v>
      </c>
      <c r="C30" s="5" t="s">
        <v>38</v>
      </c>
      <c r="D30" s="5" t="s">
        <v>26</v>
      </c>
      <c r="E30" s="40">
        <v>59.23</v>
      </c>
      <c r="F30" s="13">
        <v>27.57</v>
      </c>
      <c r="G30" s="27">
        <f t="shared" si="0"/>
        <v>0.4654735775789296</v>
      </c>
      <c r="H30" s="11">
        <v>59.23</v>
      </c>
      <c r="I30" s="11">
        <v>27.57</v>
      </c>
      <c r="J30" s="24"/>
    </row>
    <row r="31" spans="1:10" ht="51" outlineLevel="1">
      <c r="A31" s="10" t="s">
        <v>41</v>
      </c>
      <c r="B31" s="5"/>
      <c r="C31" s="5" t="s">
        <v>42</v>
      </c>
      <c r="D31" s="5"/>
      <c r="E31" s="40">
        <f>E32+E41</f>
        <v>12159.99</v>
      </c>
      <c r="F31" s="13">
        <f>F32+F41</f>
        <v>12123.079999999998</v>
      </c>
      <c r="G31" s="27">
        <f t="shared" si="0"/>
        <v>0.99696463566170679</v>
      </c>
      <c r="H31" s="11">
        <v>12160</v>
      </c>
      <c r="I31" s="11">
        <v>12123.08</v>
      </c>
    </row>
    <row r="32" spans="1:10" ht="25.5" outlineLevel="2">
      <c r="A32" s="10" t="s">
        <v>43</v>
      </c>
      <c r="B32" s="5"/>
      <c r="C32" s="5" t="s">
        <v>44</v>
      </c>
      <c r="D32" s="5"/>
      <c r="E32" s="40">
        <f>E33+E36+E39</f>
        <v>8954.18</v>
      </c>
      <c r="F32" s="13">
        <f>F33+F36+F39</f>
        <v>8923.2899999999991</v>
      </c>
      <c r="G32" s="27">
        <f t="shared" si="0"/>
        <v>0.99655021453667436</v>
      </c>
      <c r="H32" s="11">
        <v>8954.19</v>
      </c>
      <c r="I32" s="11">
        <v>8923.2900000000009</v>
      </c>
    </row>
    <row r="33" spans="1:9" outlineLevel="3">
      <c r="A33" s="10" t="s">
        <v>45</v>
      </c>
      <c r="B33" s="5" t="s">
        <v>46</v>
      </c>
      <c r="C33" s="5" t="s">
        <v>44</v>
      </c>
      <c r="D33" s="5"/>
      <c r="E33" s="40">
        <f>E34+E35</f>
        <v>1952.08</v>
      </c>
      <c r="F33" s="13">
        <f>F34+F35</f>
        <v>1951.5</v>
      </c>
      <c r="G33" s="27">
        <f t="shared" si="0"/>
        <v>0.99970288102946603</v>
      </c>
      <c r="H33" s="11">
        <v>1952.09</v>
      </c>
      <c r="I33" s="11">
        <v>1951.5</v>
      </c>
    </row>
    <row r="34" spans="1:9" outlineLevel="4">
      <c r="A34" s="10" t="s">
        <v>33</v>
      </c>
      <c r="B34" s="5" t="s">
        <v>46</v>
      </c>
      <c r="C34" s="5" t="s">
        <v>44</v>
      </c>
      <c r="D34" s="5" t="s">
        <v>34</v>
      </c>
      <c r="E34" s="40">
        <v>142.72</v>
      </c>
      <c r="F34" s="13">
        <v>142.72</v>
      </c>
      <c r="G34" s="27">
        <f t="shared" si="0"/>
        <v>1</v>
      </c>
      <c r="H34" s="11">
        <v>142.72</v>
      </c>
      <c r="I34" s="11">
        <v>142.72</v>
      </c>
    </row>
    <row r="35" spans="1:9" outlineLevel="4">
      <c r="A35" s="10" t="s">
        <v>25</v>
      </c>
      <c r="B35" s="5" t="s">
        <v>46</v>
      </c>
      <c r="C35" s="5" t="s">
        <v>44</v>
      </c>
      <c r="D35" s="5" t="s">
        <v>26</v>
      </c>
      <c r="E35" s="40">
        <v>1809.36</v>
      </c>
      <c r="F35" s="13">
        <v>1808.78</v>
      </c>
      <c r="G35" s="27">
        <f t="shared" si="0"/>
        <v>0.99967944466551717</v>
      </c>
      <c r="H35" s="11">
        <v>1809.37</v>
      </c>
      <c r="I35" s="11">
        <v>1808.78</v>
      </c>
    </row>
    <row r="36" spans="1:9" outlineLevel="3">
      <c r="A36" s="10" t="s">
        <v>23</v>
      </c>
      <c r="B36" s="5" t="s">
        <v>24</v>
      </c>
      <c r="C36" s="5" t="s">
        <v>44</v>
      </c>
      <c r="D36" s="5"/>
      <c r="E36" s="40">
        <f>E37+E38</f>
        <v>6702.25</v>
      </c>
      <c r="F36" s="13">
        <f>F37+F38</f>
        <v>6671.94</v>
      </c>
      <c r="G36" s="27">
        <f t="shared" si="0"/>
        <v>0.99547763810660594</v>
      </c>
      <c r="H36" s="11">
        <v>6702.25</v>
      </c>
      <c r="I36" s="11">
        <v>6671.94</v>
      </c>
    </row>
    <row r="37" spans="1:9" outlineLevel="4">
      <c r="A37" s="10" t="s">
        <v>33</v>
      </c>
      <c r="B37" s="5" t="s">
        <v>24</v>
      </c>
      <c r="C37" s="5" t="s">
        <v>44</v>
      </c>
      <c r="D37" s="5" t="s">
        <v>34</v>
      </c>
      <c r="E37" s="40">
        <v>466.37</v>
      </c>
      <c r="F37" s="13">
        <v>466.37</v>
      </c>
      <c r="G37" s="27">
        <f t="shared" si="0"/>
        <v>1</v>
      </c>
      <c r="H37" s="11">
        <v>466.37</v>
      </c>
      <c r="I37" s="11">
        <v>466.37</v>
      </c>
    </row>
    <row r="38" spans="1:9" outlineLevel="4">
      <c r="A38" s="10" t="s">
        <v>25</v>
      </c>
      <c r="B38" s="5" t="s">
        <v>24</v>
      </c>
      <c r="C38" s="5" t="s">
        <v>44</v>
      </c>
      <c r="D38" s="5" t="s">
        <v>26</v>
      </c>
      <c r="E38" s="40">
        <v>6235.88</v>
      </c>
      <c r="F38" s="13">
        <v>6205.57</v>
      </c>
      <c r="G38" s="27">
        <f t="shared" si="0"/>
        <v>0.99513941897534908</v>
      </c>
      <c r="H38" s="11">
        <v>6235.88</v>
      </c>
      <c r="I38" s="11">
        <v>6205.57</v>
      </c>
    </row>
    <row r="39" spans="1:9" outlineLevel="3">
      <c r="A39" s="10" t="s">
        <v>31</v>
      </c>
      <c r="B39" s="5" t="s">
        <v>32</v>
      </c>
      <c r="C39" s="5" t="s">
        <v>44</v>
      </c>
      <c r="D39" s="5"/>
      <c r="E39" s="40">
        <f>E40</f>
        <v>299.85000000000002</v>
      </c>
      <c r="F39" s="13">
        <f>F40</f>
        <v>299.85000000000002</v>
      </c>
      <c r="G39" s="27">
        <f t="shared" si="0"/>
        <v>1</v>
      </c>
      <c r="H39" s="11">
        <v>299.85000000000002</v>
      </c>
      <c r="I39" s="11">
        <v>299.85000000000002</v>
      </c>
    </row>
    <row r="40" spans="1:9" outlineLevel="4">
      <c r="A40" s="10" t="s">
        <v>25</v>
      </c>
      <c r="B40" s="5" t="s">
        <v>32</v>
      </c>
      <c r="C40" s="5" t="s">
        <v>44</v>
      </c>
      <c r="D40" s="5" t="s">
        <v>26</v>
      </c>
      <c r="E40" s="40">
        <v>299.85000000000002</v>
      </c>
      <c r="F40" s="13">
        <v>299.85000000000002</v>
      </c>
      <c r="G40" s="27">
        <f t="shared" si="0"/>
        <v>1</v>
      </c>
      <c r="H40" s="11">
        <v>299.85000000000002</v>
      </c>
      <c r="I40" s="11">
        <v>299.85000000000002</v>
      </c>
    </row>
    <row r="41" spans="1:9" ht="25.5" outlineLevel="2">
      <c r="A41" s="10" t="s">
        <v>47</v>
      </c>
      <c r="B41" s="5"/>
      <c r="C41" s="5" t="s">
        <v>48</v>
      </c>
      <c r="D41" s="5"/>
      <c r="E41" s="40">
        <f>E42+E45+E48</f>
        <v>3205.81</v>
      </c>
      <c r="F41" s="13">
        <f>F42+F45+F48</f>
        <v>3199.79</v>
      </c>
      <c r="G41" s="27">
        <f t="shared" si="0"/>
        <v>0.99812215945424088</v>
      </c>
      <c r="H41" s="11">
        <v>3205.81</v>
      </c>
      <c r="I41" s="11">
        <v>3199.79</v>
      </c>
    </row>
    <row r="42" spans="1:9" outlineLevel="3">
      <c r="A42" s="10" t="s">
        <v>45</v>
      </c>
      <c r="B42" s="5" t="s">
        <v>46</v>
      </c>
      <c r="C42" s="5" t="s">
        <v>48</v>
      </c>
      <c r="D42" s="5"/>
      <c r="E42" s="40">
        <f>E43+E44</f>
        <v>980.91</v>
      </c>
      <c r="F42" s="13">
        <f>F43+F44</f>
        <v>977.75</v>
      </c>
      <c r="G42" s="27">
        <f t="shared" si="0"/>
        <v>0.99677850159545733</v>
      </c>
      <c r="H42" s="11">
        <v>980.91</v>
      </c>
      <c r="I42" s="11">
        <v>977.75</v>
      </c>
    </row>
    <row r="43" spans="1:9" outlineLevel="4">
      <c r="A43" s="10" t="s">
        <v>33</v>
      </c>
      <c r="B43" s="5" t="s">
        <v>46</v>
      </c>
      <c r="C43" s="5" t="s">
        <v>48</v>
      </c>
      <c r="D43" s="5" t="s">
        <v>34</v>
      </c>
      <c r="E43" s="40">
        <v>125.91</v>
      </c>
      <c r="F43" s="13">
        <v>125.27</v>
      </c>
      <c r="G43" s="27">
        <f t="shared" si="0"/>
        <v>0.99491700420935592</v>
      </c>
      <c r="H43" s="11">
        <v>125.91</v>
      </c>
      <c r="I43" s="11">
        <v>125.27</v>
      </c>
    </row>
    <row r="44" spans="1:9" outlineLevel="4">
      <c r="A44" s="10" t="s">
        <v>25</v>
      </c>
      <c r="B44" s="5" t="s">
        <v>46</v>
      </c>
      <c r="C44" s="5" t="s">
        <v>48</v>
      </c>
      <c r="D44" s="5" t="s">
        <v>26</v>
      </c>
      <c r="E44" s="40">
        <v>855</v>
      </c>
      <c r="F44" s="13">
        <v>852.48</v>
      </c>
      <c r="G44" s="27">
        <f t="shared" si="0"/>
        <v>0.99705263157894741</v>
      </c>
      <c r="H44" s="11">
        <v>855</v>
      </c>
      <c r="I44" s="11">
        <v>852.48</v>
      </c>
    </row>
    <row r="45" spans="1:9" outlineLevel="3">
      <c r="A45" s="10" t="s">
        <v>23</v>
      </c>
      <c r="B45" s="5" t="s">
        <v>24</v>
      </c>
      <c r="C45" s="5" t="s">
        <v>48</v>
      </c>
      <c r="D45" s="5"/>
      <c r="E45" s="40">
        <f>E46+E47</f>
        <v>1824.9</v>
      </c>
      <c r="F45" s="13">
        <f>F46+F47</f>
        <v>1822.04</v>
      </c>
      <c r="G45" s="27">
        <f t="shared" si="0"/>
        <v>0.99843279083785408</v>
      </c>
      <c r="H45" s="11">
        <v>1824.9</v>
      </c>
      <c r="I45" s="11">
        <v>1822.04</v>
      </c>
    </row>
    <row r="46" spans="1:9" outlineLevel="4">
      <c r="A46" s="10" t="s">
        <v>33</v>
      </c>
      <c r="B46" s="5" t="s">
        <v>24</v>
      </c>
      <c r="C46" s="5" t="s">
        <v>48</v>
      </c>
      <c r="D46" s="5" t="s">
        <v>34</v>
      </c>
      <c r="E46" s="40">
        <v>80</v>
      </c>
      <c r="F46" s="13">
        <v>80</v>
      </c>
      <c r="G46" s="27">
        <f t="shared" si="0"/>
        <v>1</v>
      </c>
      <c r="H46" s="11">
        <v>80</v>
      </c>
      <c r="I46" s="11">
        <v>80</v>
      </c>
    </row>
    <row r="47" spans="1:9" outlineLevel="4">
      <c r="A47" s="10" t="s">
        <v>25</v>
      </c>
      <c r="B47" s="5" t="s">
        <v>24</v>
      </c>
      <c r="C47" s="5" t="s">
        <v>48</v>
      </c>
      <c r="D47" s="5" t="s">
        <v>26</v>
      </c>
      <c r="E47" s="40">
        <v>1744.9</v>
      </c>
      <c r="F47" s="13">
        <v>1742.04</v>
      </c>
      <c r="G47" s="27">
        <f t="shared" si="0"/>
        <v>0.99836093758954658</v>
      </c>
      <c r="H47" s="11">
        <v>1744.9</v>
      </c>
      <c r="I47" s="11">
        <v>1742.04</v>
      </c>
    </row>
    <row r="48" spans="1:9" outlineLevel="3">
      <c r="A48" s="10" t="s">
        <v>31</v>
      </c>
      <c r="B48" s="5" t="s">
        <v>32</v>
      </c>
      <c r="C48" s="5" t="s">
        <v>48</v>
      </c>
      <c r="D48" s="5"/>
      <c r="E48" s="40">
        <f>E49</f>
        <v>400</v>
      </c>
      <c r="F48" s="13">
        <f>F49</f>
        <v>400</v>
      </c>
      <c r="G48" s="27">
        <f t="shared" si="0"/>
        <v>1</v>
      </c>
      <c r="H48" s="11">
        <v>400</v>
      </c>
      <c r="I48" s="11">
        <v>400</v>
      </c>
    </row>
    <row r="49" spans="1:9" outlineLevel="4">
      <c r="A49" s="10" t="s">
        <v>33</v>
      </c>
      <c r="B49" s="5" t="s">
        <v>32</v>
      </c>
      <c r="C49" s="5" t="s">
        <v>48</v>
      </c>
      <c r="D49" s="5" t="s">
        <v>34</v>
      </c>
      <c r="E49" s="40">
        <v>400</v>
      </c>
      <c r="F49" s="13">
        <v>400</v>
      </c>
      <c r="G49" s="27">
        <f t="shared" si="0"/>
        <v>1</v>
      </c>
      <c r="H49" s="11">
        <v>400</v>
      </c>
      <c r="I49" s="11">
        <v>400</v>
      </c>
    </row>
    <row r="50" spans="1:9" ht="25.5" outlineLevel="1">
      <c r="A50" s="10" t="s">
        <v>49</v>
      </c>
      <c r="B50" s="5"/>
      <c r="C50" s="5" t="s">
        <v>50</v>
      </c>
      <c r="D50" s="5"/>
      <c r="E50" s="40">
        <f>E51+E55</f>
        <v>77650.75</v>
      </c>
      <c r="F50" s="13">
        <f>F51+F55</f>
        <v>77650.75</v>
      </c>
      <c r="G50" s="27">
        <f t="shared" si="0"/>
        <v>1</v>
      </c>
      <c r="H50" s="11">
        <v>77650.759999999995</v>
      </c>
      <c r="I50" s="11">
        <v>77650.759999999995</v>
      </c>
    </row>
    <row r="51" spans="1:9" ht="63.75" outlineLevel="2">
      <c r="A51" s="10" t="s">
        <v>51</v>
      </c>
      <c r="B51" s="5"/>
      <c r="C51" s="5" t="s">
        <v>52</v>
      </c>
      <c r="D51" s="5"/>
      <c r="E51" s="40">
        <f>E52</f>
        <v>51066.05</v>
      </c>
      <c r="F51" s="13">
        <f>F52</f>
        <v>51066.05</v>
      </c>
      <c r="G51" s="27">
        <f t="shared" si="0"/>
        <v>1</v>
      </c>
      <c r="H51" s="11">
        <v>51066.05</v>
      </c>
      <c r="I51" s="11">
        <v>51066.05</v>
      </c>
    </row>
    <row r="52" spans="1:9" outlineLevel="3">
      <c r="A52" s="10" t="s">
        <v>45</v>
      </c>
      <c r="B52" s="5" t="s">
        <v>46</v>
      </c>
      <c r="C52" s="5" t="s">
        <v>52</v>
      </c>
      <c r="D52" s="5"/>
      <c r="E52" s="40">
        <f>E53+E54</f>
        <v>51066.05</v>
      </c>
      <c r="F52" s="13">
        <f>F53+F54</f>
        <v>51066.05</v>
      </c>
      <c r="G52" s="27">
        <f t="shared" si="0"/>
        <v>1</v>
      </c>
      <c r="H52" s="11">
        <v>51066.05</v>
      </c>
      <c r="I52" s="11">
        <v>51066.05</v>
      </c>
    </row>
    <row r="53" spans="1:9" outlineLevel="4">
      <c r="A53" s="10" t="s">
        <v>33</v>
      </c>
      <c r="B53" s="5" t="s">
        <v>46</v>
      </c>
      <c r="C53" s="5" t="s">
        <v>52</v>
      </c>
      <c r="D53" s="5" t="s">
        <v>34</v>
      </c>
      <c r="E53" s="40">
        <v>2637.01</v>
      </c>
      <c r="F53" s="13">
        <v>2637.01</v>
      </c>
      <c r="G53" s="27">
        <f t="shared" si="0"/>
        <v>1</v>
      </c>
      <c r="H53" s="11">
        <v>2637.01</v>
      </c>
      <c r="I53" s="11">
        <v>2637.01</v>
      </c>
    </row>
    <row r="54" spans="1:9" outlineLevel="4">
      <c r="A54" s="10" t="s">
        <v>25</v>
      </c>
      <c r="B54" s="5" t="s">
        <v>46</v>
      </c>
      <c r="C54" s="5" t="s">
        <v>52</v>
      </c>
      <c r="D54" s="5" t="s">
        <v>26</v>
      </c>
      <c r="E54" s="40">
        <v>48429.04</v>
      </c>
      <c r="F54" s="13">
        <v>48429.04</v>
      </c>
      <c r="G54" s="27">
        <f t="shared" si="0"/>
        <v>1</v>
      </c>
      <c r="H54" s="11">
        <v>48429.04</v>
      </c>
      <c r="I54" s="11">
        <v>48429.04</v>
      </c>
    </row>
    <row r="55" spans="1:9" ht="25.5" outlineLevel="2">
      <c r="A55" s="10" t="s">
        <v>29</v>
      </c>
      <c r="B55" s="5"/>
      <c r="C55" s="5" t="s">
        <v>53</v>
      </c>
      <c r="D55" s="5"/>
      <c r="E55" s="40">
        <f>E56</f>
        <v>26584.7</v>
      </c>
      <c r="F55" s="13">
        <f>F56</f>
        <v>26584.7</v>
      </c>
      <c r="G55" s="27">
        <f t="shared" si="0"/>
        <v>1</v>
      </c>
      <c r="H55" s="11">
        <v>26584.71</v>
      </c>
      <c r="I55" s="11">
        <v>26584.71</v>
      </c>
    </row>
    <row r="56" spans="1:9" outlineLevel="3">
      <c r="A56" s="10" t="s">
        <v>45</v>
      </c>
      <c r="B56" s="5" t="s">
        <v>46</v>
      </c>
      <c r="C56" s="5" t="s">
        <v>53</v>
      </c>
      <c r="D56" s="5"/>
      <c r="E56" s="40">
        <f>E57+E58</f>
        <v>26584.7</v>
      </c>
      <c r="F56" s="13">
        <f>F57+F58</f>
        <v>26584.7</v>
      </c>
      <c r="G56" s="27">
        <f t="shared" si="0"/>
        <v>1</v>
      </c>
      <c r="H56" s="11">
        <v>26584.71</v>
      </c>
      <c r="I56" s="11">
        <v>26584.71</v>
      </c>
    </row>
    <row r="57" spans="1:9" outlineLevel="4">
      <c r="A57" s="10" t="s">
        <v>33</v>
      </c>
      <c r="B57" s="5" t="s">
        <v>46</v>
      </c>
      <c r="C57" s="5" t="s">
        <v>53</v>
      </c>
      <c r="D57" s="5" t="s">
        <v>34</v>
      </c>
      <c r="E57" s="40">
        <v>2228.3200000000002</v>
      </c>
      <c r="F57" s="13">
        <v>2228.3200000000002</v>
      </c>
      <c r="G57" s="27">
        <f t="shared" si="0"/>
        <v>1</v>
      </c>
      <c r="H57" s="11">
        <v>2228.3200000000002</v>
      </c>
      <c r="I57" s="11">
        <v>2228.3200000000002</v>
      </c>
    </row>
    <row r="58" spans="1:9" outlineLevel="4">
      <c r="A58" s="10" t="s">
        <v>25</v>
      </c>
      <c r="B58" s="5" t="s">
        <v>46</v>
      </c>
      <c r="C58" s="5" t="s">
        <v>53</v>
      </c>
      <c r="D58" s="5" t="s">
        <v>26</v>
      </c>
      <c r="E58" s="40">
        <v>24356.38</v>
      </c>
      <c r="F58" s="13">
        <v>24356.38</v>
      </c>
      <c r="G58" s="27">
        <f t="shared" si="0"/>
        <v>1</v>
      </c>
      <c r="H58" s="11">
        <v>24356.39</v>
      </c>
      <c r="I58" s="11">
        <v>24356.39</v>
      </c>
    </row>
    <row r="59" spans="1:9" ht="25.5" outlineLevel="1">
      <c r="A59" s="10" t="s">
        <v>54</v>
      </c>
      <c r="B59" s="5"/>
      <c r="C59" s="5" t="s">
        <v>55</v>
      </c>
      <c r="D59" s="5"/>
      <c r="E59" s="40">
        <f>E60+E63+E67+E71+E75+E79+E83+E86+E89</f>
        <v>96020.529999999984</v>
      </c>
      <c r="F59" s="13">
        <f>F60+F63+F67+F71+F75+F79+F83+F86+F89</f>
        <v>95205.469999999987</v>
      </c>
      <c r="G59" s="27">
        <f t="shared" si="0"/>
        <v>0.99151160694488982</v>
      </c>
      <c r="H59" s="11">
        <v>96020.53</v>
      </c>
      <c r="I59" s="11">
        <v>95205.48</v>
      </c>
    </row>
    <row r="60" spans="1:9" ht="51" outlineLevel="2">
      <c r="A60" s="10" t="s">
        <v>56</v>
      </c>
      <c r="B60" s="5"/>
      <c r="C60" s="5" t="s">
        <v>57</v>
      </c>
      <c r="D60" s="5"/>
      <c r="E60" s="40">
        <f>E61</f>
        <v>50.89</v>
      </c>
      <c r="F60" s="13">
        <f>F61</f>
        <v>50.89</v>
      </c>
      <c r="G60" s="27">
        <f t="shared" si="0"/>
        <v>1</v>
      </c>
      <c r="H60" s="11">
        <v>50.89</v>
      </c>
      <c r="I60" s="11">
        <v>50.89</v>
      </c>
    </row>
    <row r="61" spans="1:9" outlineLevel="3">
      <c r="A61" s="10" t="s">
        <v>23</v>
      </c>
      <c r="B61" s="5" t="s">
        <v>24</v>
      </c>
      <c r="C61" s="5" t="s">
        <v>57</v>
      </c>
      <c r="D61" s="5"/>
      <c r="E61" s="40">
        <f>E62</f>
        <v>50.89</v>
      </c>
      <c r="F61" s="13">
        <f>F62</f>
        <v>50.89</v>
      </c>
      <c r="G61" s="27">
        <f t="shared" si="0"/>
        <v>1</v>
      </c>
      <c r="H61" s="11">
        <v>50.89</v>
      </c>
      <c r="I61" s="11">
        <v>50.89</v>
      </c>
    </row>
    <row r="62" spans="1:9" outlineLevel="4">
      <c r="A62" s="10" t="s">
        <v>25</v>
      </c>
      <c r="B62" s="5" t="s">
        <v>24</v>
      </c>
      <c r="C62" s="5" t="s">
        <v>57</v>
      </c>
      <c r="D62" s="5" t="s">
        <v>26</v>
      </c>
      <c r="E62" s="40">
        <v>50.89</v>
      </c>
      <c r="F62" s="13">
        <v>50.89</v>
      </c>
      <c r="G62" s="27">
        <f t="shared" si="0"/>
        <v>1</v>
      </c>
      <c r="H62" s="11">
        <v>50.89</v>
      </c>
      <c r="I62" s="11">
        <v>50.89</v>
      </c>
    </row>
    <row r="63" spans="1:9" ht="63.75" outlineLevel="2">
      <c r="A63" s="10" t="s">
        <v>58</v>
      </c>
      <c r="B63" s="5"/>
      <c r="C63" s="5" t="s">
        <v>59</v>
      </c>
      <c r="D63" s="5"/>
      <c r="E63" s="40">
        <f>E64</f>
        <v>3520.3900000000003</v>
      </c>
      <c r="F63" s="13">
        <f>F64</f>
        <v>3263.24</v>
      </c>
      <c r="G63" s="27">
        <f t="shared" si="0"/>
        <v>0.9269541158792064</v>
      </c>
      <c r="H63" s="11">
        <v>3520.39</v>
      </c>
      <c r="I63" s="11">
        <v>3263.24</v>
      </c>
    </row>
    <row r="64" spans="1:9" outlineLevel="3">
      <c r="A64" s="10" t="s">
        <v>23</v>
      </c>
      <c r="B64" s="5" t="s">
        <v>24</v>
      </c>
      <c r="C64" s="5" t="s">
        <v>59</v>
      </c>
      <c r="D64" s="5"/>
      <c r="E64" s="40">
        <f>E65+E66</f>
        <v>3520.3900000000003</v>
      </c>
      <c r="F64" s="13">
        <f>F65+F66</f>
        <v>3263.24</v>
      </c>
      <c r="G64" s="27">
        <f t="shared" si="0"/>
        <v>0.9269541158792064</v>
      </c>
      <c r="H64" s="11">
        <v>3520.39</v>
      </c>
      <c r="I64" s="11">
        <v>3263.24</v>
      </c>
    </row>
    <row r="65" spans="1:9" outlineLevel="4">
      <c r="A65" s="10" t="s">
        <v>33</v>
      </c>
      <c r="B65" s="5" t="s">
        <v>24</v>
      </c>
      <c r="C65" s="5" t="s">
        <v>59</v>
      </c>
      <c r="D65" s="5" t="s">
        <v>34</v>
      </c>
      <c r="E65" s="40">
        <v>422.3</v>
      </c>
      <c r="F65" s="13">
        <v>385.1</v>
      </c>
      <c r="G65" s="27">
        <f t="shared" si="0"/>
        <v>0.91191096376983194</v>
      </c>
      <c r="H65" s="11">
        <v>422.3</v>
      </c>
      <c r="I65" s="11">
        <v>385.1</v>
      </c>
    </row>
    <row r="66" spans="1:9" outlineLevel="4">
      <c r="A66" s="10" t="s">
        <v>25</v>
      </c>
      <c r="B66" s="5" t="s">
        <v>24</v>
      </c>
      <c r="C66" s="5" t="s">
        <v>59</v>
      </c>
      <c r="D66" s="5" t="s">
        <v>26</v>
      </c>
      <c r="E66" s="40">
        <v>3098.09</v>
      </c>
      <c r="F66" s="13">
        <v>2878.14</v>
      </c>
      <c r="G66" s="27">
        <f t="shared" si="0"/>
        <v>0.92900464479727829</v>
      </c>
      <c r="H66" s="11">
        <v>3098.09</v>
      </c>
      <c r="I66" s="11">
        <v>2878.14</v>
      </c>
    </row>
    <row r="67" spans="1:9" ht="63.75" outlineLevel="2">
      <c r="A67" s="10" t="s">
        <v>51</v>
      </c>
      <c r="B67" s="5"/>
      <c r="C67" s="5" t="s">
        <v>60</v>
      </c>
      <c r="D67" s="5"/>
      <c r="E67" s="40">
        <f>E68</f>
        <v>70238.569999999992</v>
      </c>
      <c r="F67" s="13">
        <f>F68</f>
        <v>70238.569999999992</v>
      </c>
      <c r="G67" s="27">
        <f t="shared" si="0"/>
        <v>1</v>
      </c>
      <c r="H67" s="11">
        <v>70238.570000000007</v>
      </c>
      <c r="I67" s="11">
        <v>70238.570000000007</v>
      </c>
    </row>
    <row r="68" spans="1:9" outlineLevel="3">
      <c r="A68" s="10" t="s">
        <v>23</v>
      </c>
      <c r="B68" s="5" t="s">
        <v>24</v>
      </c>
      <c r="C68" s="5" t="s">
        <v>60</v>
      </c>
      <c r="D68" s="5"/>
      <c r="E68" s="40">
        <f>E69+E70</f>
        <v>70238.569999999992</v>
      </c>
      <c r="F68" s="13">
        <f>F69+F70</f>
        <v>70238.569999999992</v>
      </c>
      <c r="G68" s="27">
        <f t="shared" si="0"/>
        <v>1</v>
      </c>
      <c r="H68" s="11">
        <v>70238.570000000007</v>
      </c>
      <c r="I68" s="11">
        <v>70238.570000000007</v>
      </c>
    </row>
    <row r="69" spans="1:9" outlineLevel="4">
      <c r="A69" s="10" t="s">
        <v>33</v>
      </c>
      <c r="B69" s="5" t="s">
        <v>24</v>
      </c>
      <c r="C69" s="5" t="s">
        <v>60</v>
      </c>
      <c r="D69" s="5" t="s">
        <v>34</v>
      </c>
      <c r="E69" s="40">
        <v>6544.05</v>
      </c>
      <c r="F69" s="13">
        <v>6544.05</v>
      </c>
      <c r="G69" s="27">
        <f t="shared" si="0"/>
        <v>1</v>
      </c>
      <c r="H69" s="11">
        <v>6544.05</v>
      </c>
      <c r="I69" s="11">
        <v>6544.05</v>
      </c>
    </row>
    <row r="70" spans="1:9" outlineLevel="4">
      <c r="A70" s="10" t="s">
        <v>25</v>
      </c>
      <c r="B70" s="5" t="s">
        <v>24</v>
      </c>
      <c r="C70" s="5" t="s">
        <v>60</v>
      </c>
      <c r="D70" s="5" t="s">
        <v>26</v>
      </c>
      <c r="E70" s="40">
        <v>63694.52</v>
      </c>
      <c r="F70" s="13">
        <v>63694.52</v>
      </c>
      <c r="G70" s="27">
        <f t="shared" si="0"/>
        <v>1</v>
      </c>
      <c r="H70" s="11">
        <v>63694.52</v>
      </c>
      <c r="I70" s="11">
        <v>63694.52</v>
      </c>
    </row>
    <row r="71" spans="1:9" ht="25.5" outlineLevel="2">
      <c r="A71" s="10" t="s">
        <v>29</v>
      </c>
      <c r="B71" s="5"/>
      <c r="C71" s="5" t="s">
        <v>63</v>
      </c>
      <c r="D71" s="5"/>
      <c r="E71" s="40">
        <f>E72</f>
        <v>15019.640000000001</v>
      </c>
      <c r="F71" s="13">
        <f>F72</f>
        <v>15019.640000000001</v>
      </c>
      <c r="G71" s="27">
        <f t="shared" si="0"/>
        <v>1</v>
      </c>
      <c r="H71" s="11">
        <v>15019.64</v>
      </c>
      <c r="I71" s="11">
        <v>15019.64</v>
      </c>
    </row>
    <row r="72" spans="1:9" outlineLevel="3">
      <c r="A72" s="10" t="s">
        <v>23</v>
      </c>
      <c r="B72" s="5" t="s">
        <v>24</v>
      </c>
      <c r="C72" s="5" t="s">
        <v>63</v>
      </c>
      <c r="D72" s="5"/>
      <c r="E72" s="40">
        <f>E73+E74</f>
        <v>15019.640000000001</v>
      </c>
      <c r="F72" s="13">
        <f>F73+F74</f>
        <v>15019.640000000001</v>
      </c>
      <c r="G72" s="27">
        <f t="shared" si="0"/>
        <v>1</v>
      </c>
      <c r="H72" s="11">
        <v>15019.64</v>
      </c>
      <c r="I72" s="11">
        <v>15019.64</v>
      </c>
    </row>
    <row r="73" spans="1:9" outlineLevel="4">
      <c r="A73" s="10" t="s">
        <v>33</v>
      </c>
      <c r="B73" s="5" t="s">
        <v>24</v>
      </c>
      <c r="C73" s="5" t="s">
        <v>63</v>
      </c>
      <c r="D73" s="5" t="s">
        <v>34</v>
      </c>
      <c r="E73" s="40">
        <v>3394.69</v>
      </c>
      <c r="F73" s="13">
        <v>3394.69</v>
      </c>
      <c r="G73" s="27">
        <f t="shared" si="0"/>
        <v>1</v>
      </c>
      <c r="H73" s="11">
        <v>3394.69</v>
      </c>
      <c r="I73" s="11">
        <v>3394.69</v>
      </c>
    </row>
    <row r="74" spans="1:9" outlineLevel="4">
      <c r="A74" s="10" t="s">
        <v>25</v>
      </c>
      <c r="B74" s="5" t="s">
        <v>24</v>
      </c>
      <c r="C74" s="5" t="s">
        <v>63</v>
      </c>
      <c r="D74" s="5" t="s">
        <v>26</v>
      </c>
      <c r="E74" s="40">
        <v>11624.95</v>
      </c>
      <c r="F74" s="13">
        <v>11624.95</v>
      </c>
      <c r="G74" s="27">
        <f t="shared" si="0"/>
        <v>1</v>
      </c>
      <c r="H74" s="11">
        <v>11624.95</v>
      </c>
      <c r="I74" s="11">
        <v>11624.95</v>
      </c>
    </row>
    <row r="75" spans="1:9" ht="38.25" outlineLevel="2">
      <c r="A75" s="10" t="s">
        <v>64</v>
      </c>
      <c r="B75" s="5"/>
      <c r="C75" s="5" t="s">
        <v>65</v>
      </c>
      <c r="D75" s="5"/>
      <c r="E75" s="40">
        <f>E76</f>
        <v>3905.42</v>
      </c>
      <c r="F75" s="13">
        <f>F76</f>
        <v>3633.7</v>
      </c>
      <c r="G75" s="27">
        <f t="shared" ref="G75:G138" si="2">F75/E75</f>
        <v>0.93042489668204698</v>
      </c>
      <c r="H75" s="11">
        <v>3905.42</v>
      </c>
      <c r="I75" s="11">
        <v>3633.7</v>
      </c>
    </row>
    <row r="76" spans="1:9" outlineLevel="3">
      <c r="A76" s="10" t="s">
        <v>23</v>
      </c>
      <c r="B76" s="5" t="s">
        <v>24</v>
      </c>
      <c r="C76" s="5" t="s">
        <v>65</v>
      </c>
      <c r="D76" s="5"/>
      <c r="E76" s="40">
        <f>E77+E78</f>
        <v>3905.42</v>
      </c>
      <c r="F76" s="13">
        <f>F77+F78</f>
        <v>3633.7</v>
      </c>
      <c r="G76" s="27">
        <f t="shared" si="2"/>
        <v>0.93042489668204698</v>
      </c>
      <c r="H76" s="11">
        <v>3905.42</v>
      </c>
      <c r="I76" s="11">
        <v>3633.7</v>
      </c>
    </row>
    <row r="77" spans="1:9" outlineLevel="4">
      <c r="A77" s="10" t="s">
        <v>33</v>
      </c>
      <c r="B77" s="5" t="s">
        <v>24</v>
      </c>
      <c r="C77" s="5" t="s">
        <v>65</v>
      </c>
      <c r="D77" s="5" t="s">
        <v>34</v>
      </c>
      <c r="E77" s="40">
        <v>723.37</v>
      </c>
      <c r="F77" s="13">
        <v>723.37</v>
      </c>
      <c r="G77" s="27">
        <f t="shared" si="2"/>
        <v>1</v>
      </c>
      <c r="H77" s="11">
        <v>723.37</v>
      </c>
      <c r="I77" s="11">
        <v>723.37</v>
      </c>
    </row>
    <row r="78" spans="1:9" outlineLevel="4">
      <c r="A78" s="10" t="s">
        <v>25</v>
      </c>
      <c r="B78" s="5" t="s">
        <v>24</v>
      </c>
      <c r="C78" s="5" t="s">
        <v>65</v>
      </c>
      <c r="D78" s="5" t="s">
        <v>26</v>
      </c>
      <c r="E78" s="40">
        <v>3182.05</v>
      </c>
      <c r="F78" s="13">
        <v>2910.33</v>
      </c>
      <c r="G78" s="27">
        <f t="shared" si="2"/>
        <v>0.91460850709448305</v>
      </c>
      <c r="H78" s="11">
        <v>3182.05</v>
      </c>
      <c r="I78" s="11">
        <v>2910.33</v>
      </c>
    </row>
    <row r="79" spans="1:9" ht="38.25" outlineLevel="2">
      <c r="A79" s="10" t="s">
        <v>66</v>
      </c>
      <c r="B79" s="5"/>
      <c r="C79" s="5" t="s">
        <v>67</v>
      </c>
      <c r="D79" s="5"/>
      <c r="E79" s="40">
        <f>E80</f>
        <v>1618.56</v>
      </c>
      <c r="F79" s="13">
        <f>F80</f>
        <v>1332.3700000000001</v>
      </c>
      <c r="G79" s="27">
        <f t="shared" si="2"/>
        <v>0.82318233491498627</v>
      </c>
      <c r="H79" s="11">
        <v>1618.56</v>
      </c>
      <c r="I79" s="11">
        <v>1332.38</v>
      </c>
    </row>
    <row r="80" spans="1:9" outlineLevel="3">
      <c r="A80" s="10" t="s">
        <v>23</v>
      </c>
      <c r="B80" s="5" t="s">
        <v>24</v>
      </c>
      <c r="C80" s="5" t="s">
        <v>67</v>
      </c>
      <c r="D80" s="5"/>
      <c r="E80" s="40">
        <f>E81+E82</f>
        <v>1618.56</v>
      </c>
      <c r="F80" s="13">
        <f>F81+F82</f>
        <v>1332.3700000000001</v>
      </c>
      <c r="G80" s="27">
        <f t="shared" si="2"/>
        <v>0.82318233491498627</v>
      </c>
      <c r="H80" s="11">
        <v>1618.56</v>
      </c>
      <c r="I80" s="11">
        <v>1332.38</v>
      </c>
    </row>
    <row r="81" spans="1:9" outlineLevel="4">
      <c r="A81" s="10" t="s">
        <v>33</v>
      </c>
      <c r="B81" s="5" t="s">
        <v>24</v>
      </c>
      <c r="C81" s="5" t="s">
        <v>67</v>
      </c>
      <c r="D81" s="5" t="s">
        <v>34</v>
      </c>
      <c r="E81" s="40">
        <v>119</v>
      </c>
      <c r="F81" s="13">
        <v>109.48</v>
      </c>
      <c r="G81" s="27">
        <f t="shared" si="2"/>
        <v>0.92</v>
      </c>
      <c r="H81" s="11">
        <v>119</v>
      </c>
      <c r="I81" s="11">
        <v>109.49</v>
      </c>
    </row>
    <row r="82" spans="1:9" outlineLevel="4">
      <c r="A82" s="10" t="s">
        <v>25</v>
      </c>
      <c r="B82" s="5" t="s">
        <v>24</v>
      </c>
      <c r="C82" s="5" t="s">
        <v>67</v>
      </c>
      <c r="D82" s="5" t="s">
        <v>26</v>
      </c>
      <c r="E82" s="40">
        <v>1499.56</v>
      </c>
      <c r="F82" s="13">
        <v>1222.8900000000001</v>
      </c>
      <c r="G82" s="27">
        <f t="shared" si="2"/>
        <v>0.81549921310251017</v>
      </c>
      <c r="H82" s="11">
        <v>1499.56</v>
      </c>
      <c r="I82" s="11">
        <v>1222.8900000000001</v>
      </c>
    </row>
    <row r="83" spans="1:9" ht="38.25" outlineLevel="2">
      <c r="A83" s="10" t="s">
        <v>68</v>
      </c>
      <c r="B83" s="5"/>
      <c r="C83" s="5" t="s">
        <v>69</v>
      </c>
      <c r="D83" s="5"/>
      <c r="E83" s="40">
        <f>E84</f>
        <v>124.3</v>
      </c>
      <c r="F83" s="13">
        <f>F84</f>
        <v>124.3</v>
      </c>
      <c r="G83" s="27">
        <f t="shared" si="2"/>
        <v>1</v>
      </c>
      <c r="H83" s="11">
        <v>124.3</v>
      </c>
      <c r="I83" s="11">
        <v>124.3</v>
      </c>
    </row>
    <row r="84" spans="1:9" outlineLevel="3">
      <c r="A84" s="10" t="s">
        <v>23</v>
      </c>
      <c r="B84" s="5" t="s">
        <v>24</v>
      </c>
      <c r="C84" s="5" t="s">
        <v>69</v>
      </c>
      <c r="D84" s="5"/>
      <c r="E84" s="40">
        <f>E85</f>
        <v>124.3</v>
      </c>
      <c r="F84" s="13">
        <f>F85</f>
        <v>124.3</v>
      </c>
      <c r="G84" s="27">
        <f t="shared" si="2"/>
        <v>1</v>
      </c>
      <c r="H84" s="11">
        <v>124.3</v>
      </c>
      <c r="I84" s="11">
        <v>124.3</v>
      </c>
    </row>
    <row r="85" spans="1:9" ht="51" outlineLevel="4">
      <c r="A85" s="10" t="s">
        <v>61</v>
      </c>
      <c r="B85" s="5" t="s">
        <v>24</v>
      </c>
      <c r="C85" s="5" t="s">
        <v>69</v>
      </c>
      <c r="D85" s="5" t="s">
        <v>62</v>
      </c>
      <c r="E85" s="40">
        <v>124.3</v>
      </c>
      <c r="F85" s="13">
        <v>124.3</v>
      </c>
      <c r="G85" s="27">
        <f t="shared" si="2"/>
        <v>1</v>
      </c>
      <c r="H85" s="11">
        <v>124.3</v>
      </c>
      <c r="I85" s="11">
        <v>124.3</v>
      </c>
    </row>
    <row r="86" spans="1:9" ht="38.25" outlineLevel="2">
      <c r="A86" s="10" t="s">
        <v>64</v>
      </c>
      <c r="B86" s="5"/>
      <c r="C86" s="5" t="s">
        <v>70</v>
      </c>
      <c r="D86" s="5"/>
      <c r="E86" s="40">
        <f>E87</f>
        <v>576</v>
      </c>
      <c r="F86" s="13">
        <f>F87</f>
        <v>576</v>
      </c>
      <c r="G86" s="27">
        <f t="shared" si="2"/>
        <v>1</v>
      </c>
      <c r="H86" s="11">
        <v>576</v>
      </c>
      <c r="I86" s="11">
        <v>576</v>
      </c>
    </row>
    <row r="87" spans="1:9" outlineLevel="3">
      <c r="A87" s="10" t="s">
        <v>23</v>
      </c>
      <c r="B87" s="5" t="s">
        <v>24</v>
      </c>
      <c r="C87" s="5" t="s">
        <v>70</v>
      </c>
      <c r="D87" s="5"/>
      <c r="E87" s="40">
        <f>E88</f>
        <v>576</v>
      </c>
      <c r="F87" s="13">
        <f>F88</f>
        <v>576</v>
      </c>
      <c r="G87" s="27">
        <f t="shared" si="2"/>
        <v>1</v>
      </c>
      <c r="H87" s="11">
        <v>576</v>
      </c>
      <c r="I87" s="11">
        <v>576</v>
      </c>
    </row>
    <row r="88" spans="1:9" ht="51" outlineLevel="4">
      <c r="A88" s="10" t="s">
        <v>61</v>
      </c>
      <c r="B88" s="5" t="s">
        <v>24</v>
      </c>
      <c r="C88" s="5" t="s">
        <v>70</v>
      </c>
      <c r="D88" s="5" t="s">
        <v>62</v>
      </c>
      <c r="E88" s="40">
        <v>576</v>
      </c>
      <c r="F88" s="13">
        <v>576</v>
      </c>
      <c r="G88" s="27">
        <f t="shared" si="2"/>
        <v>1</v>
      </c>
      <c r="H88" s="11">
        <v>576</v>
      </c>
      <c r="I88" s="11">
        <v>576</v>
      </c>
    </row>
    <row r="89" spans="1:9" ht="38.25" outlineLevel="2">
      <c r="A89" s="10" t="s">
        <v>71</v>
      </c>
      <c r="B89" s="5"/>
      <c r="C89" s="5" t="s">
        <v>72</v>
      </c>
      <c r="D89" s="5"/>
      <c r="E89" s="40">
        <f>E90</f>
        <v>966.76</v>
      </c>
      <c r="F89" s="13">
        <f>F90</f>
        <v>966.76</v>
      </c>
      <c r="G89" s="27">
        <f t="shared" si="2"/>
        <v>1</v>
      </c>
      <c r="H89" s="11">
        <v>966.76</v>
      </c>
      <c r="I89" s="11">
        <v>966.76</v>
      </c>
    </row>
    <row r="90" spans="1:9" outlineLevel="3">
      <c r="A90" s="10" t="s">
        <v>23</v>
      </c>
      <c r="B90" s="5" t="s">
        <v>24</v>
      </c>
      <c r="C90" s="5" t="s">
        <v>72</v>
      </c>
      <c r="D90" s="5"/>
      <c r="E90" s="40">
        <f>E91</f>
        <v>966.76</v>
      </c>
      <c r="F90" s="13">
        <f>F91</f>
        <v>966.76</v>
      </c>
      <c r="G90" s="27">
        <f t="shared" si="2"/>
        <v>1</v>
      </c>
      <c r="H90" s="11">
        <v>966.76</v>
      </c>
      <c r="I90" s="11">
        <v>966.76</v>
      </c>
    </row>
    <row r="91" spans="1:9" outlineLevel="4">
      <c r="A91" s="10" t="s">
        <v>25</v>
      </c>
      <c r="B91" s="5" t="s">
        <v>24</v>
      </c>
      <c r="C91" s="5" t="s">
        <v>72</v>
      </c>
      <c r="D91" s="5" t="s">
        <v>26</v>
      </c>
      <c r="E91" s="40">
        <v>966.76</v>
      </c>
      <c r="F91" s="13">
        <v>966.76</v>
      </c>
      <c r="G91" s="27">
        <f t="shared" si="2"/>
        <v>1</v>
      </c>
      <c r="H91" s="11">
        <v>966.76</v>
      </c>
      <c r="I91" s="11">
        <v>966.76</v>
      </c>
    </row>
    <row r="92" spans="1:9" s="8" customFormat="1" ht="25.5">
      <c r="A92" s="10" t="s">
        <v>73</v>
      </c>
      <c r="B92" s="5"/>
      <c r="C92" s="5" t="s">
        <v>74</v>
      </c>
      <c r="D92" s="5"/>
      <c r="E92" s="40">
        <f>E93+E110+E114+E122+E133+E148+E157+E161+E166+E170</f>
        <v>24699.969999999998</v>
      </c>
      <c r="F92" s="13">
        <f>F93+F110+F114+F122+F133+F148+F157+F161+F166+F170</f>
        <v>23780.170000000002</v>
      </c>
      <c r="G92" s="27">
        <f t="shared" si="2"/>
        <v>0.96276108837379171</v>
      </c>
      <c r="H92" s="21">
        <v>24699.98</v>
      </c>
      <c r="I92" s="21">
        <v>23780.17</v>
      </c>
    </row>
    <row r="93" spans="1:9" ht="25.5" outlineLevel="1">
      <c r="A93" s="10" t="s">
        <v>75</v>
      </c>
      <c r="B93" s="5"/>
      <c r="C93" s="5" t="s">
        <v>76</v>
      </c>
      <c r="D93" s="5"/>
      <c r="E93" s="40">
        <f>E94+E97+E101+E104+E107</f>
        <v>1710.74</v>
      </c>
      <c r="F93" s="13">
        <f>F94+F97+F101+F104+F107</f>
        <v>1439.66</v>
      </c>
      <c r="G93" s="27">
        <f t="shared" si="2"/>
        <v>0.8415422565673335</v>
      </c>
      <c r="H93" s="11">
        <v>1710.74</v>
      </c>
      <c r="I93" s="11">
        <v>1439.66</v>
      </c>
    </row>
    <row r="94" spans="1:9" ht="38.25" outlineLevel="2">
      <c r="A94" s="10" t="s">
        <v>77</v>
      </c>
      <c r="B94" s="5"/>
      <c r="C94" s="5" t="s">
        <v>78</v>
      </c>
      <c r="D94" s="5"/>
      <c r="E94" s="40">
        <f>E95</f>
        <v>28.08</v>
      </c>
      <c r="F94" s="13">
        <f>F95</f>
        <v>5.14</v>
      </c>
      <c r="G94" s="27">
        <f t="shared" si="2"/>
        <v>0.18304843304843305</v>
      </c>
      <c r="H94" s="11">
        <v>28.08</v>
      </c>
      <c r="I94" s="11">
        <v>5.14</v>
      </c>
    </row>
    <row r="95" spans="1:9" outlineLevel="3">
      <c r="A95" s="10" t="s">
        <v>79</v>
      </c>
      <c r="B95" s="5" t="s">
        <v>80</v>
      </c>
      <c r="C95" s="5" t="s">
        <v>78</v>
      </c>
      <c r="D95" s="5"/>
      <c r="E95" s="40">
        <f>E96</f>
        <v>28.08</v>
      </c>
      <c r="F95" s="13">
        <f>F96</f>
        <v>5.14</v>
      </c>
      <c r="G95" s="27">
        <f t="shared" si="2"/>
        <v>0.18304843304843305</v>
      </c>
      <c r="H95" s="11">
        <v>28.08</v>
      </c>
      <c r="I95" s="11">
        <v>5.14</v>
      </c>
    </row>
    <row r="96" spans="1:9" ht="25.5" outlineLevel="4">
      <c r="A96" s="10" t="s">
        <v>81</v>
      </c>
      <c r="B96" s="5" t="s">
        <v>80</v>
      </c>
      <c r="C96" s="5" t="s">
        <v>78</v>
      </c>
      <c r="D96" s="5" t="s">
        <v>82</v>
      </c>
      <c r="E96" s="40">
        <v>28.08</v>
      </c>
      <c r="F96" s="13">
        <v>5.14</v>
      </c>
      <c r="G96" s="27">
        <f t="shared" si="2"/>
        <v>0.18304843304843305</v>
      </c>
      <c r="H96" s="11">
        <v>28.08</v>
      </c>
      <c r="I96" s="11">
        <v>5.14</v>
      </c>
    </row>
    <row r="97" spans="1:9" outlineLevel="2">
      <c r="A97" s="10" t="s">
        <v>83</v>
      </c>
      <c r="B97" s="5"/>
      <c r="C97" s="5" t="s">
        <v>84</v>
      </c>
      <c r="D97" s="5"/>
      <c r="E97" s="40">
        <f>E98</f>
        <v>557.70000000000005</v>
      </c>
      <c r="F97" s="13">
        <f>F98</f>
        <v>414.69</v>
      </c>
      <c r="G97" s="27">
        <f t="shared" si="2"/>
        <v>0.743571812802582</v>
      </c>
      <c r="H97" s="11">
        <v>557.70000000000005</v>
      </c>
      <c r="I97" s="11">
        <v>414.69</v>
      </c>
    </row>
    <row r="98" spans="1:9" outlineLevel="3">
      <c r="A98" s="10" t="s">
        <v>79</v>
      </c>
      <c r="B98" s="5" t="s">
        <v>80</v>
      </c>
      <c r="C98" s="5" t="s">
        <v>84</v>
      </c>
      <c r="D98" s="5"/>
      <c r="E98" s="40">
        <f>E99+E100</f>
        <v>557.70000000000005</v>
      </c>
      <c r="F98" s="13">
        <f>F99+F100</f>
        <v>414.69</v>
      </c>
      <c r="G98" s="27">
        <f t="shared" si="2"/>
        <v>0.743571812802582</v>
      </c>
      <c r="H98" s="11">
        <v>557.70000000000005</v>
      </c>
      <c r="I98" s="11">
        <v>414.69</v>
      </c>
    </row>
    <row r="99" spans="1:9" ht="25.5" outlineLevel="4">
      <c r="A99" s="10" t="s">
        <v>15</v>
      </c>
      <c r="B99" s="5" t="s">
        <v>80</v>
      </c>
      <c r="C99" s="5" t="s">
        <v>84</v>
      </c>
      <c r="D99" s="5" t="s">
        <v>16</v>
      </c>
      <c r="E99" s="40">
        <v>377.7</v>
      </c>
      <c r="F99" s="13">
        <v>234.69</v>
      </c>
      <c r="G99" s="27">
        <f t="shared" si="2"/>
        <v>0.62136616362192221</v>
      </c>
      <c r="H99" s="11">
        <v>377.7</v>
      </c>
      <c r="I99" s="11">
        <v>234.69</v>
      </c>
    </row>
    <row r="100" spans="1:9" ht="51" outlineLevel="4">
      <c r="A100" s="10" t="s">
        <v>61</v>
      </c>
      <c r="B100" s="5" t="s">
        <v>80</v>
      </c>
      <c r="C100" s="5" t="s">
        <v>84</v>
      </c>
      <c r="D100" s="5" t="s">
        <v>62</v>
      </c>
      <c r="E100" s="40">
        <v>180</v>
      </c>
      <c r="F100" s="13">
        <v>180</v>
      </c>
      <c r="G100" s="27">
        <f t="shared" si="2"/>
        <v>1</v>
      </c>
      <c r="H100" s="11">
        <v>180</v>
      </c>
      <c r="I100" s="11">
        <v>180</v>
      </c>
    </row>
    <row r="101" spans="1:9" ht="25.5" outlineLevel="2">
      <c r="A101" s="10" t="s">
        <v>85</v>
      </c>
      <c r="B101" s="5"/>
      <c r="C101" s="5" t="s">
        <v>86</v>
      </c>
      <c r="D101" s="5"/>
      <c r="E101" s="40">
        <f>E102</f>
        <v>449.96</v>
      </c>
      <c r="F101" s="13">
        <f>F102</f>
        <v>449.96</v>
      </c>
      <c r="G101" s="27">
        <f t="shared" si="2"/>
        <v>1</v>
      </c>
      <c r="H101" s="11">
        <v>449.96</v>
      </c>
      <c r="I101" s="11">
        <v>449.96</v>
      </c>
    </row>
    <row r="102" spans="1:9" outlineLevel="3">
      <c r="A102" s="10" t="s">
        <v>87</v>
      </c>
      <c r="B102" s="5" t="s">
        <v>88</v>
      </c>
      <c r="C102" s="5" t="s">
        <v>86</v>
      </c>
      <c r="D102" s="5"/>
      <c r="E102" s="40">
        <f>E103</f>
        <v>449.96</v>
      </c>
      <c r="F102" s="13">
        <f>F103</f>
        <v>449.96</v>
      </c>
      <c r="G102" s="27">
        <f t="shared" si="2"/>
        <v>1</v>
      </c>
      <c r="H102" s="11">
        <v>449.96</v>
      </c>
      <c r="I102" s="11">
        <v>449.96</v>
      </c>
    </row>
    <row r="103" spans="1:9" ht="25.5" outlineLevel="4">
      <c r="A103" s="10" t="s">
        <v>89</v>
      </c>
      <c r="B103" s="5" t="s">
        <v>88</v>
      </c>
      <c r="C103" s="5" t="s">
        <v>86</v>
      </c>
      <c r="D103" s="5" t="s">
        <v>90</v>
      </c>
      <c r="E103" s="40">
        <v>449.96</v>
      </c>
      <c r="F103" s="13">
        <v>449.96</v>
      </c>
      <c r="G103" s="27">
        <f t="shared" si="2"/>
        <v>1</v>
      </c>
      <c r="H103" s="11">
        <v>449.96</v>
      </c>
      <c r="I103" s="11">
        <v>449.96</v>
      </c>
    </row>
    <row r="104" spans="1:9" ht="38.25" outlineLevel="2">
      <c r="A104" s="10" t="s">
        <v>91</v>
      </c>
      <c r="B104" s="5"/>
      <c r="C104" s="5" t="s">
        <v>92</v>
      </c>
      <c r="D104" s="5"/>
      <c r="E104" s="40">
        <f>E105</f>
        <v>600</v>
      </c>
      <c r="F104" s="13">
        <f>F105</f>
        <v>495.4</v>
      </c>
      <c r="G104" s="27">
        <f t="shared" si="2"/>
        <v>0.82566666666666666</v>
      </c>
      <c r="H104" s="11">
        <v>600</v>
      </c>
      <c r="I104" s="11">
        <v>495.4</v>
      </c>
    </row>
    <row r="105" spans="1:9" outlineLevel="3">
      <c r="A105" s="10" t="s">
        <v>79</v>
      </c>
      <c r="B105" s="5" t="s">
        <v>80</v>
      </c>
      <c r="C105" s="5" t="s">
        <v>92</v>
      </c>
      <c r="D105" s="5"/>
      <c r="E105" s="40">
        <f>E106</f>
        <v>600</v>
      </c>
      <c r="F105" s="13">
        <f>F106</f>
        <v>495.4</v>
      </c>
      <c r="G105" s="27">
        <f t="shared" si="2"/>
        <v>0.82566666666666666</v>
      </c>
      <c r="H105" s="11">
        <v>600</v>
      </c>
      <c r="I105" s="11">
        <v>495.4</v>
      </c>
    </row>
    <row r="106" spans="1:9" ht="25.5" outlineLevel="4">
      <c r="A106" s="10" t="s">
        <v>81</v>
      </c>
      <c r="B106" s="5" t="s">
        <v>80</v>
      </c>
      <c r="C106" s="5" t="s">
        <v>92</v>
      </c>
      <c r="D106" s="5" t="s">
        <v>82</v>
      </c>
      <c r="E106" s="40">
        <v>600</v>
      </c>
      <c r="F106" s="13">
        <v>495.4</v>
      </c>
      <c r="G106" s="27">
        <f t="shared" si="2"/>
        <v>0.82566666666666666</v>
      </c>
      <c r="H106" s="11">
        <v>600</v>
      </c>
      <c r="I106" s="11">
        <v>495.4</v>
      </c>
    </row>
    <row r="107" spans="1:9" ht="51" outlineLevel="2">
      <c r="A107" s="10" t="s">
        <v>93</v>
      </c>
      <c r="B107" s="5"/>
      <c r="C107" s="5" t="s">
        <v>94</v>
      </c>
      <c r="D107" s="5"/>
      <c r="E107" s="40">
        <f>E108</f>
        <v>75</v>
      </c>
      <c r="F107" s="13">
        <f>F108</f>
        <v>74.47</v>
      </c>
      <c r="G107" s="27">
        <f t="shared" si="2"/>
        <v>0.99293333333333333</v>
      </c>
      <c r="H107" s="11">
        <v>75</v>
      </c>
      <c r="I107" s="11">
        <v>74.47</v>
      </c>
    </row>
    <row r="108" spans="1:9" outlineLevel="3">
      <c r="A108" s="10" t="s">
        <v>79</v>
      </c>
      <c r="B108" s="5" t="s">
        <v>80</v>
      </c>
      <c r="C108" s="5" t="s">
        <v>94</v>
      </c>
      <c r="D108" s="5"/>
      <c r="E108" s="40">
        <f>E109</f>
        <v>75</v>
      </c>
      <c r="F108" s="13">
        <f>F109</f>
        <v>74.47</v>
      </c>
      <c r="G108" s="27">
        <f t="shared" si="2"/>
        <v>0.99293333333333333</v>
      </c>
      <c r="H108" s="11">
        <v>75</v>
      </c>
      <c r="I108" s="11">
        <v>74.47</v>
      </c>
    </row>
    <row r="109" spans="1:9" ht="25.5" outlineLevel="4">
      <c r="A109" s="10" t="s">
        <v>81</v>
      </c>
      <c r="B109" s="5" t="s">
        <v>80</v>
      </c>
      <c r="C109" s="5" t="s">
        <v>94</v>
      </c>
      <c r="D109" s="5" t="s">
        <v>82</v>
      </c>
      <c r="E109" s="40">
        <v>75</v>
      </c>
      <c r="F109" s="13">
        <v>74.47</v>
      </c>
      <c r="G109" s="27">
        <f t="shared" si="2"/>
        <v>0.99293333333333333</v>
      </c>
      <c r="H109" s="11">
        <v>75</v>
      </c>
      <c r="I109" s="11">
        <v>74.47</v>
      </c>
    </row>
    <row r="110" spans="1:9" ht="38.25" outlineLevel="1">
      <c r="A110" s="10" t="s">
        <v>95</v>
      </c>
      <c r="B110" s="5"/>
      <c r="C110" s="5" t="s">
        <v>96</v>
      </c>
      <c r="D110" s="5"/>
      <c r="E110" s="40">
        <f t="shared" ref="E110:F112" si="3">E111</f>
        <v>0.08</v>
      </c>
      <c r="F110" s="13">
        <f t="shared" si="3"/>
        <v>0</v>
      </c>
      <c r="G110" s="27">
        <f t="shared" si="2"/>
        <v>0</v>
      </c>
      <c r="H110" s="11">
        <v>0.08</v>
      </c>
      <c r="I110" s="11">
        <v>0</v>
      </c>
    </row>
    <row r="111" spans="1:9" ht="63.75" outlineLevel="2">
      <c r="A111" s="10" t="s">
        <v>97</v>
      </c>
      <c r="B111" s="5"/>
      <c r="C111" s="5" t="s">
        <v>98</v>
      </c>
      <c r="D111" s="5"/>
      <c r="E111" s="40">
        <f t="shared" si="3"/>
        <v>0.08</v>
      </c>
      <c r="F111" s="13">
        <f t="shared" si="3"/>
        <v>0</v>
      </c>
      <c r="G111" s="27">
        <f t="shared" si="2"/>
        <v>0</v>
      </c>
      <c r="H111" s="11">
        <v>0.08</v>
      </c>
      <c r="I111" s="11">
        <v>0</v>
      </c>
    </row>
    <row r="112" spans="1:9" outlineLevel="3">
      <c r="A112" s="10" t="s">
        <v>79</v>
      </c>
      <c r="B112" s="5" t="s">
        <v>80</v>
      </c>
      <c r="C112" s="5" t="s">
        <v>98</v>
      </c>
      <c r="D112" s="5"/>
      <c r="E112" s="40">
        <f t="shared" si="3"/>
        <v>0.08</v>
      </c>
      <c r="F112" s="13">
        <f t="shared" si="3"/>
        <v>0</v>
      </c>
      <c r="G112" s="27">
        <f t="shared" si="2"/>
        <v>0</v>
      </c>
      <c r="H112" s="11">
        <v>0.08</v>
      </c>
      <c r="I112" s="11">
        <v>0</v>
      </c>
    </row>
    <row r="113" spans="1:9" ht="25.5" outlineLevel="4">
      <c r="A113" s="10" t="s">
        <v>15</v>
      </c>
      <c r="B113" s="5" t="s">
        <v>80</v>
      </c>
      <c r="C113" s="5" t="s">
        <v>98</v>
      </c>
      <c r="D113" s="5" t="s">
        <v>16</v>
      </c>
      <c r="E113" s="40">
        <v>0.08</v>
      </c>
      <c r="F113" s="13">
        <v>0</v>
      </c>
      <c r="G113" s="27">
        <f t="shared" si="2"/>
        <v>0</v>
      </c>
      <c r="H113" s="11">
        <v>0.08</v>
      </c>
      <c r="I113" s="11">
        <v>0</v>
      </c>
    </row>
    <row r="114" spans="1:9" ht="25.5" outlineLevel="1">
      <c r="A114" s="10" t="s">
        <v>99</v>
      </c>
      <c r="B114" s="5"/>
      <c r="C114" s="5" t="s">
        <v>100</v>
      </c>
      <c r="D114" s="5"/>
      <c r="E114" s="40">
        <f>E115+E119</f>
        <v>1170.74</v>
      </c>
      <c r="F114" s="13">
        <f>F115+F119</f>
        <v>929.04000000000008</v>
      </c>
      <c r="G114" s="27">
        <f t="shared" si="2"/>
        <v>0.79354937902523193</v>
      </c>
      <c r="H114" s="11">
        <v>1170.74</v>
      </c>
      <c r="I114" s="11">
        <v>929.04</v>
      </c>
    </row>
    <row r="115" spans="1:9" ht="63.75" outlineLevel="2">
      <c r="A115" s="10" t="s">
        <v>101</v>
      </c>
      <c r="B115" s="5"/>
      <c r="C115" s="5" t="s">
        <v>102</v>
      </c>
      <c r="D115" s="5"/>
      <c r="E115" s="40">
        <f>E116</f>
        <v>670.74</v>
      </c>
      <c r="F115" s="13">
        <f>F116</f>
        <v>581.04000000000008</v>
      </c>
      <c r="G115" s="27">
        <f t="shared" si="2"/>
        <v>0.8662671079703016</v>
      </c>
      <c r="H115" s="11">
        <v>670.74</v>
      </c>
      <c r="I115" s="11">
        <v>581.04</v>
      </c>
    </row>
    <row r="116" spans="1:9" outlineLevel="3">
      <c r="A116" s="10" t="s">
        <v>103</v>
      </c>
      <c r="B116" s="5" t="s">
        <v>104</v>
      </c>
      <c r="C116" s="5" t="s">
        <v>102</v>
      </c>
      <c r="D116" s="5"/>
      <c r="E116" s="40">
        <f>E117+E118</f>
        <v>670.74</v>
      </c>
      <c r="F116" s="13">
        <f>F117+F118</f>
        <v>581.04000000000008</v>
      </c>
      <c r="G116" s="27">
        <f t="shared" si="2"/>
        <v>0.8662671079703016</v>
      </c>
      <c r="H116" s="11">
        <v>670.74</v>
      </c>
      <c r="I116" s="11">
        <v>581.04</v>
      </c>
    </row>
    <row r="117" spans="1:9" outlineLevel="4">
      <c r="A117" s="10" t="s">
        <v>33</v>
      </c>
      <c r="B117" s="5" t="s">
        <v>104</v>
      </c>
      <c r="C117" s="5" t="s">
        <v>102</v>
      </c>
      <c r="D117" s="5" t="s">
        <v>34</v>
      </c>
      <c r="E117" s="40">
        <v>70.13</v>
      </c>
      <c r="F117" s="13">
        <v>45.08</v>
      </c>
      <c r="G117" s="27">
        <f t="shared" si="2"/>
        <v>0.6428062170255241</v>
      </c>
      <c r="H117" s="11">
        <v>70.13</v>
      </c>
      <c r="I117" s="11">
        <v>45.08</v>
      </c>
    </row>
    <row r="118" spans="1:9" outlineLevel="4">
      <c r="A118" s="10" t="s">
        <v>25</v>
      </c>
      <c r="B118" s="5" t="s">
        <v>104</v>
      </c>
      <c r="C118" s="5" t="s">
        <v>102</v>
      </c>
      <c r="D118" s="5" t="s">
        <v>26</v>
      </c>
      <c r="E118" s="40">
        <v>600.61</v>
      </c>
      <c r="F118" s="13">
        <v>535.96</v>
      </c>
      <c r="G118" s="27">
        <f t="shared" si="2"/>
        <v>0.8923594345748489</v>
      </c>
      <c r="H118" s="11">
        <v>600.61</v>
      </c>
      <c r="I118" s="11">
        <v>535.96</v>
      </c>
    </row>
    <row r="119" spans="1:9" ht="25.5" outlineLevel="2">
      <c r="A119" s="10" t="s">
        <v>105</v>
      </c>
      <c r="B119" s="5"/>
      <c r="C119" s="5" t="s">
        <v>106</v>
      </c>
      <c r="D119" s="5"/>
      <c r="E119" s="40">
        <f>E120</f>
        <v>500</v>
      </c>
      <c r="F119" s="13">
        <f>F120</f>
        <v>348</v>
      </c>
      <c r="G119" s="27">
        <f t="shared" si="2"/>
        <v>0.69599999999999995</v>
      </c>
      <c r="H119" s="11">
        <v>500</v>
      </c>
      <c r="I119" s="11">
        <v>348</v>
      </c>
    </row>
    <row r="120" spans="1:9" outlineLevel="3">
      <c r="A120" s="10" t="s">
        <v>79</v>
      </c>
      <c r="B120" s="5" t="s">
        <v>80</v>
      </c>
      <c r="C120" s="5" t="s">
        <v>106</v>
      </c>
      <c r="D120" s="5"/>
      <c r="E120" s="40">
        <f>E121</f>
        <v>500</v>
      </c>
      <c r="F120" s="13">
        <f>F121</f>
        <v>348</v>
      </c>
      <c r="G120" s="27">
        <f t="shared" si="2"/>
        <v>0.69599999999999995</v>
      </c>
      <c r="H120" s="11">
        <v>500</v>
      </c>
      <c r="I120" s="11">
        <v>348</v>
      </c>
    </row>
    <row r="121" spans="1:9" ht="25.5" outlineLevel="4">
      <c r="A121" s="10" t="s">
        <v>81</v>
      </c>
      <c r="B121" s="5" t="s">
        <v>80</v>
      </c>
      <c r="C121" s="5" t="s">
        <v>106</v>
      </c>
      <c r="D121" s="5" t="s">
        <v>82</v>
      </c>
      <c r="E121" s="40">
        <v>500</v>
      </c>
      <c r="F121" s="13">
        <v>348</v>
      </c>
      <c r="G121" s="27">
        <f t="shared" si="2"/>
        <v>0.69599999999999995</v>
      </c>
      <c r="H121" s="11">
        <v>500</v>
      </c>
      <c r="I121" s="11">
        <v>348</v>
      </c>
    </row>
    <row r="122" spans="1:9" ht="51" outlineLevel="1">
      <c r="A122" s="10" t="s">
        <v>107</v>
      </c>
      <c r="B122" s="5"/>
      <c r="C122" s="5" t="s">
        <v>108</v>
      </c>
      <c r="D122" s="5"/>
      <c r="E122" s="40">
        <f>E123+E127+E130</f>
        <v>4396.8899999999994</v>
      </c>
      <c r="F122" s="13">
        <f>F123+F127+F130</f>
        <v>4395.6000000000004</v>
      </c>
      <c r="G122" s="27">
        <f t="shared" si="2"/>
        <v>0.9997066108090038</v>
      </c>
      <c r="H122" s="11">
        <v>4396.8900000000003</v>
      </c>
      <c r="I122" s="11">
        <v>4395.6000000000004</v>
      </c>
    </row>
    <row r="123" spans="1:9" ht="63.75" outlineLevel="2">
      <c r="A123" s="10" t="s">
        <v>109</v>
      </c>
      <c r="B123" s="5"/>
      <c r="C123" s="5" t="s">
        <v>110</v>
      </c>
      <c r="D123" s="5"/>
      <c r="E123" s="40">
        <f>E124</f>
        <v>111.98</v>
      </c>
      <c r="F123" s="13">
        <f>F124</f>
        <v>111.98</v>
      </c>
      <c r="G123" s="27">
        <f t="shared" si="2"/>
        <v>1</v>
      </c>
      <c r="H123" s="11">
        <v>111.98</v>
      </c>
      <c r="I123" s="11">
        <v>111.98</v>
      </c>
    </row>
    <row r="124" spans="1:9" outlineLevel="3">
      <c r="A124" s="10" t="s">
        <v>111</v>
      </c>
      <c r="B124" s="5" t="s">
        <v>112</v>
      </c>
      <c r="C124" s="5" t="s">
        <v>110</v>
      </c>
      <c r="D124" s="5"/>
      <c r="E124" s="40">
        <f>E125+E126</f>
        <v>111.98</v>
      </c>
      <c r="F124" s="13">
        <f>F125+F126</f>
        <v>111.98</v>
      </c>
      <c r="G124" s="27">
        <f t="shared" si="2"/>
        <v>1</v>
      </c>
      <c r="H124" s="11">
        <v>111.98</v>
      </c>
      <c r="I124" s="11">
        <v>111.98</v>
      </c>
    </row>
    <row r="125" spans="1:9" ht="25.5" outlineLevel="4">
      <c r="A125" s="10" t="s">
        <v>113</v>
      </c>
      <c r="B125" s="5" t="s">
        <v>112</v>
      </c>
      <c r="C125" s="5" t="s">
        <v>110</v>
      </c>
      <c r="D125" s="5" t="s">
        <v>114</v>
      </c>
      <c r="E125" s="40">
        <v>104.68</v>
      </c>
      <c r="F125" s="13">
        <v>104.68</v>
      </c>
      <c r="G125" s="27">
        <f t="shared" si="2"/>
        <v>1</v>
      </c>
      <c r="H125" s="11">
        <v>104.68</v>
      </c>
      <c r="I125" s="11">
        <v>104.68</v>
      </c>
    </row>
    <row r="126" spans="1:9" ht="25.5" outlineLevel="4">
      <c r="A126" s="10" t="s">
        <v>15</v>
      </c>
      <c r="B126" s="5" t="s">
        <v>112</v>
      </c>
      <c r="C126" s="5" t="s">
        <v>110</v>
      </c>
      <c r="D126" s="5" t="s">
        <v>16</v>
      </c>
      <c r="E126" s="40">
        <v>7.3</v>
      </c>
      <c r="F126" s="13">
        <v>7.3</v>
      </c>
      <c r="G126" s="27">
        <f t="shared" si="2"/>
        <v>1</v>
      </c>
      <c r="H126" s="11">
        <v>7.3</v>
      </c>
      <c r="I126" s="11">
        <v>7.3</v>
      </c>
    </row>
    <row r="127" spans="1:9" ht="51" outlineLevel="2">
      <c r="A127" s="10" t="s">
        <v>115</v>
      </c>
      <c r="B127" s="5"/>
      <c r="C127" s="5" t="s">
        <v>116</v>
      </c>
      <c r="D127" s="5"/>
      <c r="E127" s="40">
        <f>E128</f>
        <v>3384.91</v>
      </c>
      <c r="F127" s="13">
        <f>F128</f>
        <v>3384.91</v>
      </c>
      <c r="G127" s="27">
        <f t="shared" si="2"/>
        <v>1</v>
      </c>
      <c r="H127" s="11">
        <v>3384.91</v>
      </c>
      <c r="I127" s="11">
        <v>3384.91</v>
      </c>
    </row>
    <row r="128" spans="1:9" outlineLevel="3">
      <c r="A128" s="10" t="s">
        <v>117</v>
      </c>
      <c r="B128" s="5" t="s">
        <v>118</v>
      </c>
      <c r="C128" s="5" t="s">
        <v>116</v>
      </c>
      <c r="D128" s="5"/>
      <c r="E128" s="40">
        <f>E129</f>
        <v>3384.91</v>
      </c>
      <c r="F128" s="13">
        <f>F129</f>
        <v>3384.91</v>
      </c>
      <c r="G128" s="27">
        <f t="shared" si="2"/>
        <v>1</v>
      </c>
      <c r="H128" s="11">
        <v>3384.91</v>
      </c>
      <c r="I128" s="11">
        <v>3384.91</v>
      </c>
    </row>
    <row r="129" spans="1:9" outlineLevel="4">
      <c r="A129" s="10" t="s">
        <v>33</v>
      </c>
      <c r="B129" s="5" t="s">
        <v>118</v>
      </c>
      <c r="C129" s="5" t="s">
        <v>116</v>
      </c>
      <c r="D129" s="5" t="s">
        <v>34</v>
      </c>
      <c r="E129" s="40">
        <v>3384.91</v>
      </c>
      <c r="F129" s="13">
        <v>3384.91</v>
      </c>
      <c r="G129" s="27">
        <f t="shared" si="2"/>
        <v>1</v>
      </c>
      <c r="H129" s="11">
        <v>3384.91</v>
      </c>
      <c r="I129" s="11">
        <v>3384.91</v>
      </c>
    </row>
    <row r="130" spans="1:9" ht="38.25" outlineLevel="2">
      <c r="A130" s="10" t="s">
        <v>119</v>
      </c>
      <c r="B130" s="5"/>
      <c r="C130" s="5" t="s">
        <v>120</v>
      </c>
      <c r="D130" s="5"/>
      <c r="E130" s="40">
        <f>E131</f>
        <v>900</v>
      </c>
      <c r="F130" s="13">
        <f>F131</f>
        <v>898.71</v>
      </c>
      <c r="G130" s="27">
        <f t="shared" si="2"/>
        <v>0.99856666666666671</v>
      </c>
      <c r="H130" s="11">
        <v>900</v>
      </c>
      <c r="I130" s="11">
        <v>898.71</v>
      </c>
    </row>
    <row r="131" spans="1:9" outlineLevel="3">
      <c r="A131" s="10" t="s">
        <v>79</v>
      </c>
      <c r="B131" s="5" t="s">
        <v>80</v>
      </c>
      <c r="C131" s="5" t="s">
        <v>120</v>
      </c>
      <c r="D131" s="5"/>
      <c r="E131" s="40">
        <f>E132</f>
        <v>900</v>
      </c>
      <c r="F131" s="13">
        <f>F132</f>
        <v>898.71</v>
      </c>
      <c r="G131" s="27">
        <f t="shared" si="2"/>
        <v>0.99856666666666671</v>
      </c>
      <c r="H131" s="11">
        <v>900</v>
      </c>
      <c r="I131" s="11">
        <v>898.71</v>
      </c>
    </row>
    <row r="132" spans="1:9" ht="25.5" outlineLevel="4">
      <c r="A132" s="10" t="s">
        <v>15</v>
      </c>
      <c r="B132" s="5" t="s">
        <v>80</v>
      </c>
      <c r="C132" s="5" t="s">
        <v>120</v>
      </c>
      <c r="D132" s="5" t="s">
        <v>16</v>
      </c>
      <c r="E132" s="40">
        <v>900</v>
      </c>
      <c r="F132" s="13">
        <v>898.71</v>
      </c>
      <c r="G132" s="27">
        <f t="shared" si="2"/>
        <v>0.99856666666666671</v>
      </c>
      <c r="H132" s="11">
        <v>900</v>
      </c>
      <c r="I132" s="11">
        <v>898.71</v>
      </c>
    </row>
    <row r="133" spans="1:9" ht="51" outlineLevel="1">
      <c r="A133" s="10" t="s">
        <v>121</v>
      </c>
      <c r="B133" s="5"/>
      <c r="C133" s="5" t="s">
        <v>122</v>
      </c>
      <c r="D133" s="5"/>
      <c r="E133" s="40">
        <f>E134+E140+E143</f>
        <v>2106.85</v>
      </c>
      <c r="F133" s="13">
        <f>F134+F140+F143</f>
        <v>2103.96</v>
      </c>
      <c r="G133" s="27">
        <f t="shared" si="2"/>
        <v>0.99862828393098713</v>
      </c>
      <c r="H133" s="11">
        <v>2106.86</v>
      </c>
      <c r="I133" s="11">
        <v>2103.96</v>
      </c>
    </row>
    <row r="134" spans="1:9" outlineLevel="2">
      <c r="A134" s="10" t="s">
        <v>123</v>
      </c>
      <c r="B134" s="5"/>
      <c r="C134" s="5" t="s">
        <v>124</v>
      </c>
      <c r="D134" s="5"/>
      <c r="E134" s="40">
        <f>E135</f>
        <v>1240</v>
      </c>
      <c r="F134" s="13">
        <f>F135</f>
        <v>1237.0999999999999</v>
      </c>
      <c r="G134" s="27">
        <f t="shared" si="2"/>
        <v>0.99766129032258055</v>
      </c>
      <c r="H134" s="11">
        <v>1240</v>
      </c>
      <c r="I134" s="11">
        <v>1237.0999999999999</v>
      </c>
    </row>
    <row r="135" spans="1:9" outlineLevel="3">
      <c r="A135" s="10" t="s">
        <v>125</v>
      </c>
      <c r="B135" s="5" t="s">
        <v>126</v>
      </c>
      <c r="C135" s="5" t="s">
        <v>124</v>
      </c>
      <c r="D135" s="5"/>
      <c r="E135" s="40">
        <f>E136+E137+E138+E139</f>
        <v>1240</v>
      </c>
      <c r="F135" s="13">
        <f>F136+F137+F138+F139</f>
        <v>1237.0999999999999</v>
      </c>
      <c r="G135" s="27">
        <f t="shared" si="2"/>
        <v>0.99766129032258055</v>
      </c>
      <c r="H135" s="11">
        <v>1240</v>
      </c>
      <c r="I135" s="11">
        <v>1237.0999999999999</v>
      </c>
    </row>
    <row r="136" spans="1:9" ht="25.5" outlineLevel="4">
      <c r="A136" s="10" t="s">
        <v>15</v>
      </c>
      <c r="B136" s="5" t="s">
        <v>126</v>
      </c>
      <c r="C136" s="5" t="s">
        <v>124</v>
      </c>
      <c r="D136" s="5" t="s">
        <v>16</v>
      </c>
      <c r="E136" s="40">
        <v>100.35</v>
      </c>
      <c r="F136" s="13">
        <v>100.35</v>
      </c>
      <c r="G136" s="27">
        <f t="shared" si="2"/>
        <v>1</v>
      </c>
      <c r="H136" s="11">
        <v>100.35</v>
      </c>
      <c r="I136" s="11">
        <v>100.35</v>
      </c>
    </row>
    <row r="137" spans="1:9" ht="25.5" outlineLevel="4">
      <c r="A137" s="10" t="s">
        <v>81</v>
      </c>
      <c r="B137" s="5" t="s">
        <v>126</v>
      </c>
      <c r="C137" s="5" t="s">
        <v>124</v>
      </c>
      <c r="D137" s="5" t="s">
        <v>82</v>
      </c>
      <c r="E137" s="40">
        <v>13.07</v>
      </c>
      <c r="F137" s="13">
        <v>13.07</v>
      </c>
      <c r="G137" s="27">
        <f t="shared" si="2"/>
        <v>1</v>
      </c>
      <c r="H137" s="11">
        <v>13.07</v>
      </c>
      <c r="I137" s="11">
        <v>13.07</v>
      </c>
    </row>
    <row r="138" spans="1:9" outlineLevel="4">
      <c r="A138" s="10" t="s">
        <v>33</v>
      </c>
      <c r="B138" s="5" t="s">
        <v>126</v>
      </c>
      <c r="C138" s="5" t="s">
        <v>124</v>
      </c>
      <c r="D138" s="5" t="s">
        <v>34</v>
      </c>
      <c r="E138" s="40">
        <v>308.25</v>
      </c>
      <c r="F138" s="13">
        <v>305.35000000000002</v>
      </c>
      <c r="G138" s="27">
        <f t="shared" si="2"/>
        <v>0.99059205190592059</v>
      </c>
      <c r="H138" s="11">
        <v>308.25</v>
      </c>
      <c r="I138" s="11">
        <v>305.35000000000002</v>
      </c>
    </row>
    <row r="139" spans="1:9" outlineLevel="4">
      <c r="A139" s="10" t="s">
        <v>25</v>
      </c>
      <c r="B139" s="5" t="s">
        <v>126</v>
      </c>
      <c r="C139" s="5" t="s">
        <v>124</v>
      </c>
      <c r="D139" s="5" t="s">
        <v>26</v>
      </c>
      <c r="E139" s="40">
        <v>818.33</v>
      </c>
      <c r="F139" s="13">
        <v>818.33</v>
      </c>
      <c r="G139" s="27">
        <f t="shared" ref="G139:G202" si="4">F139/E139</f>
        <v>1</v>
      </c>
      <c r="H139" s="11">
        <v>818.33</v>
      </c>
      <c r="I139" s="11">
        <v>818.33</v>
      </c>
    </row>
    <row r="140" spans="1:9" ht="25.5" outlineLevel="2">
      <c r="A140" s="10" t="s">
        <v>127</v>
      </c>
      <c r="B140" s="5"/>
      <c r="C140" s="5" t="s">
        <v>128</v>
      </c>
      <c r="D140" s="5"/>
      <c r="E140" s="40">
        <f>E141</f>
        <v>169.57</v>
      </c>
      <c r="F140" s="13">
        <f>F141</f>
        <v>169.58</v>
      </c>
      <c r="G140" s="27">
        <f t="shared" si="4"/>
        <v>1.0000589726956419</v>
      </c>
      <c r="H140" s="11">
        <v>169.58</v>
      </c>
      <c r="I140" s="11">
        <v>169.58</v>
      </c>
    </row>
    <row r="141" spans="1:9" outlineLevel="3">
      <c r="A141" s="10" t="s">
        <v>125</v>
      </c>
      <c r="B141" s="5" t="s">
        <v>126</v>
      </c>
      <c r="C141" s="5" t="s">
        <v>128</v>
      </c>
      <c r="D141" s="5"/>
      <c r="E141" s="40">
        <f>E142</f>
        <v>169.57</v>
      </c>
      <c r="F141" s="13">
        <f>F142</f>
        <v>169.58</v>
      </c>
      <c r="G141" s="27">
        <f t="shared" si="4"/>
        <v>1.0000589726956419</v>
      </c>
      <c r="H141" s="11">
        <v>169.58</v>
      </c>
      <c r="I141" s="11">
        <v>169.58</v>
      </c>
    </row>
    <row r="142" spans="1:9" ht="25.5" outlineLevel="4">
      <c r="A142" s="10" t="s">
        <v>81</v>
      </c>
      <c r="B142" s="5" t="s">
        <v>126</v>
      </c>
      <c r="C142" s="5" t="s">
        <v>128</v>
      </c>
      <c r="D142" s="5" t="s">
        <v>82</v>
      </c>
      <c r="E142" s="40">
        <v>169.57</v>
      </c>
      <c r="F142" s="13">
        <v>169.58</v>
      </c>
      <c r="G142" s="27">
        <f t="shared" si="4"/>
        <v>1.0000589726956419</v>
      </c>
      <c r="H142" s="11">
        <v>169.58</v>
      </c>
      <c r="I142" s="11">
        <v>169.58</v>
      </c>
    </row>
    <row r="143" spans="1:9" ht="38.25" outlineLevel="2">
      <c r="A143" s="10" t="s">
        <v>129</v>
      </c>
      <c r="B143" s="5"/>
      <c r="C143" s="5" t="s">
        <v>130</v>
      </c>
      <c r="D143" s="5"/>
      <c r="E143" s="40">
        <f>E144</f>
        <v>697.28</v>
      </c>
      <c r="F143" s="13">
        <f>F144</f>
        <v>697.28</v>
      </c>
      <c r="G143" s="27">
        <f t="shared" si="4"/>
        <v>1</v>
      </c>
      <c r="H143" s="11">
        <v>697.28</v>
      </c>
      <c r="I143" s="11">
        <v>697.28</v>
      </c>
    </row>
    <row r="144" spans="1:9" outlineLevel="3">
      <c r="A144" s="10" t="s">
        <v>125</v>
      </c>
      <c r="B144" s="5" t="s">
        <v>126</v>
      </c>
      <c r="C144" s="5" t="s">
        <v>130</v>
      </c>
      <c r="D144" s="5"/>
      <c r="E144" s="40">
        <f>E145+E146+E147</f>
        <v>697.28</v>
      </c>
      <c r="F144" s="13">
        <f>F145+F146+F147</f>
        <v>697.28</v>
      </c>
      <c r="G144" s="27">
        <f t="shared" si="4"/>
        <v>1</v>
      </c>
      <c r="H144" s="11">
        <v>697.28</v>
      </c>
      <c r="I144" s="11">
        <v>697.28</v>
      </c>
    </row>
    <row r="145" spans="1:9" ht="25.5" outlineLevel="4">
      <c r="A145" s="10" t="s">
        <v>81</v>
      </c>
      <c r="B145" s="5" t="s">
        <v>126</v>
      </c>
      <c r="C145" s="5" t="s">
        <v>130</v>
      </c>
      <c r="D145" s="5" t="s">
        <v>82</v>
      </c>
      <c r="E145" s="40">
        <v>71.400000000000006</v>
      </c>
      <c r="F145" s="13">
        <v>71.400000000000006</v>
      </c>
      <c r="G145" s="27">
        <f t="shared" si="4"/>
        <v>1</v>
      </c>
      <c r="H145" s="11">
        <v>71.400000000000006</v>
      </c>
      <c r="I145" s="11">
        <v>71.400000000000006</v>
      </c>
    </row>
    <row r="146" spans="1:9" outlineLevel="4">
      <c r="A146" s="10" t="s">
        <v>33</v>
      </c>
      <c r="B146" s="5" t="s">
        <v>126</v>
      </c>
      <c r="C146" s="5" t="s">
        <v>130</v>
      </c>
      <c r="D146" s="5" t="s">
        <v>34</v>
      </c>
      <c r="E146" s="40">
        <v>167.4</v>
      </c>
      <c r="F146" s="13">
        <v>167.4</v>
      </c>
      <c r="G146" s="27">
        <f t="shared" si="4"/>
        <v>1</v>
      </c>
      <c r="H146" s="11">
        <v>167.4</v>
      </c>
      <c r="I146" s="11">
        <v>167.4</v>
      </c>
    </row>
    <row r="147" spans="1:9" outlineLevel="4">
      <c r="A147" s="10" t="s">
        <v>25</v>
      </c>
      <c r="B147" s="5" t="s">
        <v>126</v>
      </c>
      <c r="C147" s="5" t="s">
        <v>130</v>
      </c>
      <c r="D147" s="5" t="s">
        <v>26</v>
      </c>
      <c r="E147" s="40">
        <v>458.48</v>
      </c>
      <c r="F147" s="13">
        <v>458.48</v>
      </c>
      <c r="G147" s="27">
        <f t="shared" si="4"/>
        <v>1</v>
      </c>
      <c r="H147" s="11">
        <v>458.48</v>
      </c>
      <c r="I147" s="11">
        <v>458.48</v>
      </c>
    </row>
    <row r="148" spans="1:9" ht="25.5" outlineLevel="1">
      <c r="A148" s="10" t="s">
        <v>131</v>
      </c>
      <c r="B148" s="5"/>
      <c r="C148" s="5" t="s">
        <v>132</v>
      </c>
      <c r="D148" s="5"/>
      <c r="E148" s="40">
        <f>E149+E153</f>
        <v>4445.99</v>
      </c>
      <c r="F148" s="13">
        <f>F149+F153</f>
        <v>4424.16</v>
      </c>
      <c r="G148" s="27">
        <f t="shared" si="4"/>
        <v>0.99508995746729079</v>
      </c>
      <c r="H148" s="11">
        <v>4445.99</v>
      </c>
      <c r="I148" s="11">
        <v>4424.16</v>
      </c>
    </row>
    <row r="149" spans="1:9" ht="38.25" outlineLevel="2">
      <c r="A149" s="10" t="s">
        <v>133</v>
      </c>
      <c r="B149" s="5"/>
      <c r="C149" s="5" t="s">
        <v>134</v>
      </c>
      <c r="D149" s="5"/>
      <c r="E149" s="40">
        <f>E150</f>
        <v>1023.9300000000001</v>
      </c>
      <c r="F149" s="13">
        <f>F150</f>
        <v>1023.9300000000001</v>
      </c>
      <c r="G149" s="27">
        <f t="shared" si="4"/>
        <v>1</v>
      </c>
      <c r="H149" s="11">
        <v>1023.93</v>
      </c>
      <c r="I149" s="11">
        <v>1023.93</v>
      </c>
    </row>
    <row r="150" spans="1:9" outlineLevel="3">
      <c r="A150" s="10" t="s">
        <v>111</v>
      </c>
      <c r="B150" s="5" t="s">
        <v>112</v>
      </c>
      <c r="C150" s="5" t="s">
        <v>134</v>
      </c>
      <c r="D150" s="5"/>
      <c r="E150" s="40">
        <f>E151+E152</f>
        <v>1023.9300000000001</v>
      </c>
      <c r="F150" s="13">
        <f>F151+F152</f>
        <v>1023.9300000000001</v>
      </c>
      <c r="G150" s="27">
        <f t="shared" si="4"/>
        <v>1</v>
      </c>
      <c r="H150" s="11">
        <v>1023.93</v>
      </c>
      <c r="I150" s="11">
        <v>1023.93</v>
      </c>
    </row>
    <row r="151" spans="1:9" ht="25.5" outlineLevel="4">
      <c r="A151" s="10" t="s">
        <v>113</v>
      </c>
      <c r="B151" s="5" t="s">
        <v>112</v>
      </c>
      <c r="C151" s="5" t="s">
        <v>134</v>
      </c>
      <c r="D151" s="5" t="s">
        <v>114</v>
      </c>
      <c r="E151" s="40">
        <v>1009.83</v>
      </c>
      <c r="F151" s="13">
        <v>1009.83</v>
      </c>
      <c r="G151" s="27">
        <f t="shared" si="4"/>
        <v>1</v>
      </c>
      <c r="H151" s="11">
        <v>1009.83</v>
      </c>
      <c r="I151" s="11">
        <v>1009.83</v>
      </c>
    </row>
    <row r="152" spans="1:9" ht="25.5" outlineLevel="4">
      <c r="A152" s="10" t="s">
        <v>15</v>
      </c>
      <c r="B152" s="5" t="s">
        <v>112</v>
      </c>
      <c r="C152" s="5" t="s">
        <v>134</v>
      </c>
      <c r="D152" s="5" t="s">
        <v>16</v>
      </c>
      <c r="E152" s="40">
        <v>14.1</v>
      </c>
      <c r="F152" s="13">
        <v>14.1</v>
      </c>
      <c r="G152" s="27">
        <f t="shared" si="4"/>
        <v>1</v>
      </c>
      <c r="H152" s="11">
        <v>14.1</v>
      </c>
      <c r="I152" s="11">
        <v>14.1</v>
      </c>
    </row>
    <row r="153" spans="1:9" ht="38.25" outlineLevel="2">
      <c r="A153" s="10" t="s">
        <v>135</v>
      </c>
      <c r="B153" s="5"/>
      <c r="C153" s="5" t="s">
        <v>136</v>
      </c>
      <c r="D153" s="5"/>
      <c r="E153" s="40">
        <f>E154</f>
        <v>3422.06</v>
      </c>
      <c r="F153" s="13">
        <f>F154</f>
        <v>3400.23</v>
      </c>
      <c r="G153" s="27">
        <f t="shared" si="4"/>
        <v>0.9936208015055259</v>
      </c>
      <c r="H153" s="11">
        <v>3422.06</v>
      </c>
      <c r="I153" s="11">
        <v>3400.23</v>
      </c>
    </row>
    <row r="154" spans="1:9" outlineLevel="3">
      <c r="A154" s="10" t="s">
        <v>111</v>
      </c>
      <c r="B154" s="5" t="s">
        <v>112</v>
      </c>
      <c r="C154" s="5" t="s">
        <v>136</v>
      </c>
      <c r="D154" s="5"/>
      <c r="E154" s="40">
        <f>E155+E156</f>
        <v>3422.06</v>
      </c>
      <c r="F154" s="13">
        <f>F155+F156</f>
        <v>3400.23</v>
      </c>
      <c r="G154" s="27">
        <f t="shared" si="4"/>
        <v>0.9936208015055259</v>
      </c>
      <c r="H154" s="11">
        <v>3422.06</v>
      </c>
      <c r="I154" s="11">
        <v>3400.23</v>
      </c>
    </row>
    <row r="155" spans="1:9" ht="25.5" outlineLevel="4">
      <c r="A155" s="10" t="s">
        <v>113</v>
      </c>
      <c r="B155" s="5" t="s">
        <v>112</v>
      </c>
      <c r="C155" s="5" t="s">
        <v>136</v>
      </c>
      <c r="D155" s="5" t="s">
        <v>114</v>
      </c>
      <c r="E155" s="40">
        <v>3157.47</v>
      </c>
      <c r="F155" s="13">
        <v>3144.9</v>
      </c>
      <c r="G155" s="27">
        <f t="shared" si="4"/>
        <v>0.99601896455073213</v>
      </c>
      <c r="H155" s="11">
        <v>3157.47</v>
      </c>
      <c r="I155" s="11">
        <v>3144.9</v>
      </c>
    </row>
    <row r="156" spans="1:9" ht="25.5" outlineLevel="4">
      <c r="A156" s="10" t="s">
        <v>15</v>
      </c>
      <c r="B156" s="5" t="s">
        <v>112</v>
      </c>
      <c r="C156" s="5" t="s">
        <v>136</v>
      </c>
      <c r="D156" s="5" t="s">
        <v>16</v>
      </c>
      <c r="E156" s="40">
        <v>264.58999999999997</v>
      </c>
      <c r="F156" s="13">
        <v>255.33</v>
      </c>
      <c r="G156" s="27">
        <f t="shared" si="4"/>
        <v>0.96500245663101414</v>
      </c>
      <c r="H156" s="11">
        <v>264.58999999999997</v>
      </c>
      <c r="I156" s="11">
        <v>255.33</v>
      </c>
    </row>
    <row r="157" spans="1:9" ht="38.25" outlineLevel="1">
      <c r="A157" s="10" t="s">
        <v>137</v>
      </c>
      <c r="B157" s="5"/>
      <c r="C157" s="5" t="s">
        <v>138</v>
      </c>
      <c r="D157" s="5"/>
      <c r="E157" s="40">
        <f t="shared" ref="E157:F159" si="5">E158</f>
        <v>664.65</v>
      </c>
      <c r="F157" s="13">
        <f t="shared" si="5"/>
        <v>664.65</v>
      </c>
      <c r="G157" s="27">
        <f t="shared" si="4"/>
        <v>1</v>
      </c>
      <c r="H157" s="11">
        <v>664.65</v>
      </c>
      <c r="I157" s="11">
        <v>664.65</v>
      </c>
    </row>
    <row r="158" spans="1:9" ht="51" outlineLevel="2">
      <c r="A158" s="10" t="s">
        <v>139</v>
      </c>
      <c r="B158" s="5"/>
      <c r="C158" s="5" t="s">
        <v>140</v>
      </c>
      <c r="D158" s="5"/>
      <c r="E158" s="40">
        <f t="shared" si="5"/>
        <v>664.65</v>
      </c>
      <c r="F158" s="13">
        <f t="shared" si="5"/>
        <v>664.65</v>
      </c>
      <c r="G158" s="27">
        <f t="shared" si="4"/>
        <v>1</v>
      </c>
      <c r="H158" s="11">
        <v>664.65</v>
      </c>
      <c r="I158" s="11">
        <v>664.65</v>
      </c>
    </row>
    <row r="159" spans="1:9" outlineLevel="3">
      <c r="A159" s="10" t="s">
        <v>125</v>
      </c>
      <c r="B159" s="5" t="s">
        <v>126</v>
      </c>
      <c r="C159" s="5" t="s">
        <v>140</v>
      </c>
      <c r="D159" s="5"/>
      <c r="E159" s="40">
        <f t="shared" si="5"/>
        <v>664.65</v>
      </c>
      <c r="F159" s="13">
        <f t="shared" si="5"/>
        <v>664.65</v>
      </c>
      <c r="G159" s="27">
        <f t="shared" si="4"/>
        <v>1</v>
      </c>
      <c r="H159" s="11">
        <v>664.65</v>
      </c>
      <c r="I159" s="11">
        <v>664.65</v>
      </c>
    </row>
    <row r="160" spans="1:9" ht="25.5" outlineLevel="4">
      <c r="A160" s="10" t="s">
        <v>81</v>
      </c>
      <c r="B160" s="5" t="s">
        <v>126</v>
      </c>
      <c r="C160" s="5" t="s">
        <v>140</v>
      </c>
      <c r="D160" s="5" t="s">
        <v>82</v>
      </c>
      <c r="E160" s="40">
        <v>664.65</v>
      </c>
      <c r="F160" s="13">
        <v>664.65</v>
      </c>
      <c r="G160" s="27">
        <f t="shared" si="4"/>
        <v>1</v>
      </c>
      <c r="H160" s="11">
        <v>664.65</v>
      </c>
      <c r="I160" s="11">
        <v>664.65</v>
      </c>
    </row>
    <row r="161" spans="1:9" ht="51" outlineLevel="1">
      <c r="A161" s="10" t="s">
        <v>141</v>
      </c>
      <c r="B161" s="5"/>
      <c r="C161" s="5" t="s">
        <v>142</v>
      </c>
      <c r="D161" s="5"/>
      <c r="E161" s="40">
        <f>E162</f>
        <v>468.64</v>
      </c>
      <c r="F161" s="13">
        <f>F162</f>
        <v>468.40999999999997</v>
      </c>
      <c r="G161" s="27">
        <f t="shared" si="4"/>
        <v>0.9995092181631956</v>
      </c>
      <c r="H161" s="11">
        <v>468.64</v>
      </c>
      <c r="I161" s="11">
        <v>468.41</v>
      </c>
    </row>
    <row r="162" spans="1:9" ht="38.25" outlineLevel="2">
      <c r="A162" s="10" t="s">
        <v>143</v>
      </c>
      <c r="B162" s="5"/>
      <c r="C162" s="5" t="s">
        <v>144</v>
      </c>
      <c r="D162" s="5"/>
      <c r="E162" s="40">
        <f>E163</f>
        <v>468.64</v>
      </c>
      <c r="F162" s="13">
        <f>F163</f>
        <v>468.40999999999997</v>
      </c>
      <c r="G162" s="27">
        <f t="shared" si="4"/>
        <v>0.9995092181631956</v>
      </c>
      <c r="H162" s="11">
        <v>468.64</v>
      </c>
      <c r="I162" s="11">
        <v>468.41</v>
      </c>
    </row>
    <row r="163" spans="1:9" outlineLevel="3">
      <c r="A163" s="10" t="s">
        <v>79</v>
      </c>
      <c r="B163" s="5" t="s">
        <v>80</v>
      </c>
      <c r="C163" s="5" t="s">
        <v>144</v>
      </c>
      <c r="D163" s="5"/>
      <c r="E163" s="40">
        <f>E164+E165</f>
        <v>468.64</v>
      </c>
      <c r="F163" s="13">
        <f>F164+F165</f>
        <v>468.40999999999997</v>
      </c>
      <c r="G163" s="27">
        <f t="shared" si="4"/>
        <v>0.9995092181631956</v>
      </c>
      <c r="H163" s="11">
        <v>468.64</v>
      </c>
      <c r="I163" s="11">
        <v>468.41</v>
      </c>
    </row>
    <row r="164" spans="1:9" outlineLevel="4">
      <c r="A164" s="10" t="s">
        <v>33</v>
      </c>
      <c r="B164" s="5" t="s">
        <v>80</v>
      </c>
      <c r="C164" s="5" t="s">
        <v>144</v>
      </c>
      <c r="D164" s="5" t="s">
        <v>34</v>
      </c>
      <c r="E164" s="40">
        <v>262.23</v>
      </c>
      <c r="F164" s="13">
        <v>262</v>
      </c>
      <c r="G164" s="27">
        <f t="shared" si="4"/>
        <v>0.99912290737139142</v>
      </c>
      <c r="H164" s="11">
        <v>262.23</v>
      </c>
      <c r="I164" s="11">
        <v>262</v>
      </c>
    </row>
    <row r="165" spans="1:9" outlineLevel="4">
      <c r="A165" s="10" t="s">
        <v>25</v>
      </c>
      <c r="B165" s="5" t="s">
        <v>80</v>
      </c>
      <c r="C165" s="5" t="s">
        <v>144</v>
      </c>
      <c r="D165" s="5" t="s">
        <v>26</v>
      </c>
      <c r="E165" s="40">
        <v>206.41</v>
      </c>
      <c r="F165" s="13">
        <v>206.41</v>
      </c>
      <c r="G165" s="27">
        <f t="shared" si="4"/>
        <v>1</v>
      </c>
      <c r="H165" s="11">
        <v>206.41</v>
      </c>
      <c r="I165" s="11">
        <v>206.41</v>
      </c>
    </row>
    <row r="166" spans="1:9" ht="51" outlineLevel="1">
      <c r="A166" s="10" t="s">
        <v>145</v>
      </c>
      <c r="B166" s="5"/>
      <c r="C166" s="5" t="s">
        <v>146</v>
      </c>
      <c r="D166" s="5"/>
      <c r="E166" s="40">
        <f t="shared" ref="E166:F168" si="6">E167</f>
        <v>728.22</v>
      </c>
      <c r="F166" s="13">
        <f t="shared" si="6"/>
        <v>723.08</v>
      </c>
      <c r="G166" s="27">
        <f t="shared" si="4"/>
        <v>0.99294169344428884</v>
      </c>
      <c r="H166" s="11">
        <v>728.22</v>
      </c>
      <c r="I166" s="11">
        <v>723.08</v>
      </c>
    </row>
    <row r="167" spans="1:9" outlineLevel="2">
      <c r="A167" s="10" t="s">
        <v>147</v>
      </c>
      <c r="B167" s="5"/>
      <c r="C167" s="5" t="s">
        <v>148</v>
      </c>
      <c r="D167" s="5"/>
      <c r="E167" s="40">
        <f t="shared" si="6"/>
        <v>728.22</v>
      </c>
      <c r="F167" s="13">
        <f t="shared" si="6"/>
        <v>723.08</v>
      </c>
      <c r="G167" s="27">
        <f t="shared" si="4"/>
        <v>0.99294169344428884</v>
      </c>
      <c r="H167" s="11">
        <v>728.22</v>
      </c>
      <c r="I167" s="11">
        <v>723.08</v>
      </c>
    </row>
    <row r="168" spans="1:9" outlineLevel="3">
      <c r="A168" s="10" t="s">
        <v>111</v>
      </c>
      <c r="B168" s="5" t="s">
        <v>112</v>
      </c>
      <c r="C168" s="5" t="s">
        <v>148</v>
      </c>
      <c r="D168" s="5"/>
      <c r="E168" s="40">
        <f t="shared" si="6"/>
        <v>728.22</v>
      </c>
      <c r="F168" s="13">
        <f t="shared" si="6"/>
        <v>723.08</v>
      </c>
      <c r="G168" s="27">
        <f t="shared" si="4"/>
        <v>0.99294169344428884</v>
      </c>
      <c r="H168" s="11">
        <v>728.22</v>
      </c>
      <c r="I168" s="11">
        <v>723.08</v>
      </c>
    </row>
    <row r="169" spans="1:9" outlineLevel="4">
      <c r="A169" s="10" t="s">
        <v>33</v>
      </c>
      <c r="B169" s="5" t="s">
        <v>112</v>
      </c>
      <c r="C169" s="5" t="s">
        <v>148</v>
      </c>
      <c r="D169" s="5" t="s">
        <v>34</v>
      </c>
      <c r="E169" s="40">
        <v>728.22</v>
      </c>
      <c r="F169" s="13">
        <v>723.08</v>
      </c>
      <c r="G169" s="27">
        <f t="shared" si="4"/>
        <v>0.99294169344428884</v>
      </c>
      <c r="H169" s="11">
        <v>728.22</v>
      </c>
      <c r="I169" s="11">
        <v>723.08</v>
      </c>
    </row>
    <row r="170" spans="1:9" ht="38.25" outlineLevel="1">
      <c r="A170" s="10" t="s">
        <v>149</v>
      </c>
      <c r="B170" s="5"/>
      <c r="C170" s="5" t="s">
        <v>150</v>
      </c>
      <c r="D170" s="5"/>
      <c r="E170" s="40">
        <f>E171+E174+E178</f>
        <v>9007.17</v>
      </c>
      <c r="F170" s="13">
        <f>F171+F174+F178</f>
        <v>8631.61</v>
      </c>
      <c r="G170" s="27">
        <f t="shared" si="4"/>
        <v>0.95830432866260995</v>
      </c>
      <c r="H170" s="11">
        <v>9007.17</v>
      </c>
      <c r="I170" s="11">
        <v>8631.61</v>
      </c>
    </row>
    <row r="171" spans="1:9" ht="63.75" outlineLevel="2">
      <c r="A171" s="10" t="s">
        <v>151</v>
      </c>
      <c r="B171" s="5"/>
      <c r="C171" s="5" t="s">
        <v>152</v>
      </c>
      <c r="D171" s="5"/>
      <c r="E171" s="40">
        <f>E172</f>
        <v>6855.4</v>
      </c>
      <c r="F171" s="13">
        <f>F172</f>
        <v>6529.01</v>
      </c>
      <c r="G171" s="27">
        <f t="shared" si="4"/>
        <v>0.9523893572949792</v>
      </c>
      <c r="H171" s="11">
        <v>6855.4</v>
      </c>
      <c r="I171" s="11">
        <v>6529.01</v>
      </c>
    </row>
    <row r="172" spans="1:9" outlineLevel="3">
      <c r="A172" s="10" t="s">
        <v>103</v>
      </c>
      <c r="B172" s="5" t="s">
        <v>104</v>
      </c>
      <c r="C172" s="5" t="s">
        <v>152</v>
      </c>
      <c r="D172" s="5"/>
      <c r="E172" s="40">
        <f>E173</f>
        <v>6855.4</v>
      </c>
      <c r="F172" s="13">
        <f>F173</f>
        <v>6529.01</v>
      </c>
      <c r="G172" s="27">
        <f t="shared" si="4"/>
        <v>0.9523893572949792</v>
      </c>
      <c r="H172" s="11">
        <v>6855.4</v>
      </c>
      <c r="I172" s="11">
        <v>6529.01</v>
      </c>
    </row>
    <row r="173" spans="1:9" ht="25.5" outlineLevel="4">
      <c r="A173" s="10" t="s">
        <v>81</v>
      </c>
      <c r="B173" s="5" t="s">
        <v>104</v>
      </c>
      <c r="C173" s="5" t="s">
        <v>152</v>
      </c>
      <c r="D173" s="5" t="s">
        <v>82</v>
      </c>
      <c r="E173" s="40">
        <v>6855.4</v>
      </c>
      <c r="F173" s="13">
        <v>6529.01</v>
      </c>
      <c r="G173" s="27">
        <f t="shared" si="4"/>
        <v>0.9523893572949792</v>
      </c>
      <c r="H173" s="11">
        <v>6855.4</v>
      </c>
      <c r="I173" s="11">
        <v>6529.01</v>
      </c>
    </row>
    <row r="174" spans="1:9" ht="38.25" outlineLevel="2">
      <c r="A174" s="10" t="s">
        <v>153</v>
      </c>
      <c r="B174" s="5"/>
      <c r="C174" s="5" t="s">
        <v>154</v>
      </c>
      <c r="D174" s="5"/>
      <c r="E174" s="40">
        <f>E175</f>
        <v>951.34</v>
      </c>
      <c r="F174" s="13">
        <f>F175</f>
        <v>951.34</v>
      </c>
      <c r="G174" s="27">
        <f t="shared" si="4"/>
        <v>1</v>
      </c>
      <c r="H174" s="11">
        <v>951.34</v>
      </c>
      <c r="I174" s="11">
        <v>951.34</v>
      </c>
    </row>
    <row r="175" spans="1:9" outlineLevel="3">
      <c r="A175" s="10" t="s">
        <v>111</v>
      </c>
      <c r="B175" s="5" t="s">
        <v>112</v>
      </c>
      <c r="C175" s="5" t="s">
        <v>154</v>
      </c>
      <c r="D175" s="5"/>
      <c r="E175" s="40">
        <f>E176+E177</f>
        <v>951.34</v>
      </c>
      <c r="F175" s="13">
        <f>F176+F177</f>
        <v>951.34</v>
      </c>
      <c r="G175" s="27">
        <f t="shared" si="4"/>
        <v>1</v>
      </c>
      <c r="H175" s="11">
        <v>951.34</v>
      </c>
      <c r="I175" s="11">
        <v>951.34</v>
      </c>
    </row>
    <row r="176" spans="1:9" ht="25.5" outlineLevel="4">
      <c r="A176" s="10" t="s">
        <v>113</v>
      </c>
      <c r="B176" s="5" t="s">
        <v>112</v>
      </c>
      <c r="C176" s="5" t="s">
        <v>154</v>
      </c>
      <c r="D176" s="5" t="s">
        <v>114</v>
      </c>
      <c r="E176" s="40">
        <v>911.64</v>
      </c>
      <c r="F176" s="13">
        <v>911.64</v>
      </c>
      <c r="G176" s="27">
        <f t="shared" si="4"/>
        <v>1</v>
      </c>
      <c r="H176" s="11">
        <v>911.64</v>
      </c>
      <c r="I176" s="11">
        <v>911.64</v>
      </c>
    </row>
    <row r="177" spans="1:9" ht="25.5" outlineLevel="4">
      <c r="A177" s="10" t="s">
        <v>15</v>
      </c>
      <c r="B177" s="5" t="s">
        <v>112</v>
      </c>
      <c r="C177" s="5" t="s">
        <v>154</v>
      </c>
      <c r="D177" s="5" t="s">
        <v>16</v>
      </c>
      <c r="E177" s="40">
        <v>39.700000000000003</v>
      </c>
      <c r="F177" s="13">
        <v>39.700000000000003</v>
      </c>
      <c r="G177" s="27">
        <f t="shared" si="4"/>
        <v>1</v>
      </c>
      <c r="H177" s="11">
        <v>39.700000000000003</v>
      </c>
      <c r="I177" s="11">
        <v>39.700000000000003</v>
      </c>
    </row>
    <row r="178" spans="1:9" ht="25.5" outlineLevel="2">
      <c r="A178" s="10" t="s">
        <v>155</v>
      </c>
      <c r="B178" s="5"/>
      <c r="C178" s="5" t="s">
        <v>156</v>
      </c>
      <c r="D178" s="5"/>
      <c r="E178" s="40">
        <f>E179</f>
        <v>1200.43</v>
      </c>
      <c r="F178" s="13">
        <f>F179</f>
        <v>1151.26</v>
      </c>
      <c r="G178" s="27">
        <f t="shared" si="4"/>
        <v>0.95903967744891405</v>
      </c>
      <c r="H178" s="11">
        <v>1200.43</v>
      </c>
      <c r="I178" s="11">
        <v>1151.26</v>
      </c>
    </row>
    <row r="179" spans="1:9" outlineLevel="3">
      <c r="A179" s="10" t="s">
        <v>103</v>
      </c>
      <c r="B179" s="5" t="s">
        <v>104</v>
      </c>
      <c r="C179" s="5" t="s">
        <v>156</v>
      </c>
      <c r="D179" s="5"/>
      <c r="E179" s="40">
        <f>E180</f>
        <v>1200.43</v>
      </c>
      <c r="F179" s="13">
        <f>F180</f>
        <v>1151.26</v>
      </c>
      <c r="G179" s="27">
        <f t="shared" si="4"/>
        <v>0.95903967744891405</v>
      </c>
      <c r="H179" s="11">
        <v>1200.43</v>
      </c>
      <c r="I179" s="11">
        <v>1151.26</v>
      </c>
    </row>
    <row r="180" spans="1:9" ht="25.5" outlineLevel="4">
      <c r="A180" s="10" t="s">
        <v>15</v>
      </c>
      <c r="B180" s="5" t="s">
        <v>104</v>
      </c>
      <c r="C180" s="5" t="s">
        <v>156</v>
      </c>
      <c r="D180" s="5" t="s">
        <v>16</v>
      </c>
      <c r="E180" s="40">
        <v>1200.43</v>
      </c>
      <c r="F180" s="13">
        <v>1151.26</v>
      </c>
      <c r="G180" s="27">
        <f t="shared" si="4"/>
        <v>0.95903967744891405</v>
      </c>
      <c r="H180" s="11">
        <v>1200.43</v>
      </c>
      <c r="I180" s="11">
        <v>1151.26</v>
      </c>
    </row>
    <row r="181" spans="1:9" s="8" customFormat="1" ht="25.5">
      <c r="A181" s="10" t="s">
        <v>157</v>
      </c>
      <c r="B181" s="5"/>
      <c r="C181" s="5" t="s">
        <v>158</v>
      </c>
      <c r="D181" s="5"/>
      <c r="E181" s="40">
        <f>E182+E187+E197+E204+E214+E218+E222</f>
        <v>41229.760000000002</v>
      </c>
      <c r="F181" s="13">
        <f>F182+F187+F197+F204+F214+F218+F222</f>
        <v>40296.250000000007</v>
      </c>
      <c r="G181" s="27">
        <f t="shared" si="4"/>
        <v>0.97735834504008767</v>
      </c>
      <c r="H181" s="21">
        <v>41229.760000000002</v>
      </c>
      <c r="I181" s="21">
        <v>40296.25</v>
      </c>
    </row>
    <row r="182" spans="1:9" ht="63.75" outlineLevel="1">
      <c r="A182" s="10" t="s">
        <v>163</v>
      </c>
      <c r="B182" s="5"/>
      <c r="C182" s="5" t="s">
        <v>164</v>
      </c>
      <c r="D182" s="5"/>
      <c r="E182" s="40">
        <f>E183</f>
        <v>620</v>
      </c>
      <c r="F182" s="13">
        <f>F183</f>
        <v>109.22</v>
      </c>
      <c r="G182" s="27">
        <f t="shared" si="4"/>
        <v>0.17616129032258065</v>
      </c>
      <c r="H182" s="11">
        <v>620</v>
      </c>
      <c r="I182" s="11">
        <v>109.22</v>
      </c>
    </row>
    <row r="183" spans="1:9" ht="25.5" outlineLevel="2">
      <c r="A183" s="10" t="s">
        <v>165</v>
      </c>
      <c r="B183" s="5"/>
      <c r="C183" s="5" t="s">
        <v>166</v>
      </c>
      <c r="D183" s="5"/>
      <c r="E183" s="40">
        <f>E184</f>
        <v>620</v>
      </c>
      <c r="F183" s="13">
        <f>F184</f>
        <v>109.22</v>
      </c>
      <c r="G183" s="27">
        <f t="shared" si="4"/>
        <v>0.17616129032258065</v>
      </c>
      <c r="H183" s="11">
        <v>620</v>
      </c>
      <c r="I183" s="11">
        <v>109.22</v>
      </c>
    </row>
    <row r="184" spans="1:9" outlineLevel="3">
      <c r="A184" s="10" t="s">
        <v>159</v>
      </c>
      <c r="B184" s="5" t="s">
        <v>160</v>
      </c>
      <c r="C184" s="5" t="s">
        <v>166</v>
      </c>
      <c r="D184" s="5"/>
      <c r="E184" s="40">
        <f>E185+E186</f>
        <v>620</v>
      </c>
      <c r="F184" s="13">
        <f>F185+F186</f>
        <v>109.22</v>
      </c>
      <c r="G184" s="27">
        <f t="shared" si="4"/>
        <v>0.17616129032258065</v>
      </c>
      <c r="H184" s="11">
        <v>620</v>
      </c>
      <c r="I184" s="11">
        <v>109.22</v>
      </c>
    </row>
    <row r="185" spans="1:9" ht="25.5" outlineLevel="4">
      <c r="A185" s="10" t="s">
        <v>15</v>
      </c>
      <c r="B185" s="5" t="s">
        <v>160</v>
      </c>
      <c r="C185" s="5" t="s">
        <v>166</v>
      </c>
      <c r="D185" s="5" t="s">
        <v>16</v>
      </c>
      <c r="E185" s="40">
        <v>460</v>
      </c>
      <c r="F185" s="13">
        <v>0</v>
      </c>
      <c r="G185" s="27">
        <f t="shared" si="4"/>
        <v>0</v>
      </c>
      <c r="H185" s="11">
        <v>460</v>
      </c>
      <c r="I185" s="11">
        <v>0</v>
      </c>
    </row>
    <row r="186" spans="1:9" outlineLevel="4">
      <c r="A186" s="10" t="s">
        <v>25</v>
      </c>
      <c r="B186" s="5" t="s">
        <v>160</v>
      </c>
      <c r="C186" s="5" t="s">
        <v>166</v>
      </c>
      <c r="D186" s="5" t="s">
        <v>26</v>
      </c>
      <c r="E186" s="40">
        <v>160</v>
      </c>
      <c r="F186" s="13">
        <v>109.22</v>
      </c>
      <c r="G186" s="27">
        <f t="shared" si="4"/>
        <v>0.68262500000000004</v>
      </c>
      <c r="H186" s="11">
        <v>160</v>
      </c>
      <c r="I186" s="11">
        <v>109.22</v>
      </c>
    </row>
    <row r="187" spans="1:9" ht="38.25" outlineLevel="1">
      <c r="A187" s="10" t="s">
        <v>167</v>
      </c>
      <c r="B187" s="5"/>
      <c r="C187" s="5" t="s">
        <v>168</v>
      </c>
      <c r="D187" s="5"/>
      <c r="E187" s="40">
        <f>E188+E191</f>
        <v>6127.03</v>
      </c>
      <c r="F187" s="13">
        <f>F188+F191</f>
        <v>5974.0599999999995</v>
      </c>
      <c r="G187" s="27">
        <f t="shared" si="4"/>
        <v>0.97503358070712887</v>
      </c>
      <c r="H187" s="11">
        <v>6127.03</v>
      </c>
      <c r="I187" s="11">
        <v>5974.06</v>
      </c>
    </row>
    <row r="188" spans="1:9" ht="25.5" outlineLevel="2">
      <c r="A188" s="10" t="s">
        <v>161</v>
      </c>
      <c r="B188" s="5"/>
      <c r="C188" s="5" t="s">
        <v>169</v>
      </c>
      <c r="D188" s="5"/>
      <c r="E188" s="40">
        <f>E189</f>
        <v>2533.83</v>
      </c>
      <c r="F188" s="13">
        <f>F189</f>
        <v>2533.83</v>
      </c>
      <c r="G188" s="27">
        <f t="shared" si="4"/>
        <v>1</v>
      </c>
      <c r="H188" s="11">
        <v>2533.83</v>
      </c>
      <c r="I188" s="11">
        <v>2533.83</v>
      </c>
    </row>
    <row r="189" spans="1:9" outlineLevel="3">
      <c r="A189" s="10" t="s">
        <v>159</v>
      </c>
      <c r="B189" s="5" t="s">
        <v>160</v>
      </c>
      <c r="C189" s="5" t="s">
        <v>169</v>
      </c>
      <c r="D189" s="5"/>
      <c r="E189" s="40">
        <f>E190</f>
        <v>2533.83</v>
      </c>
      <c r="F189" s="13">
        <f>F190</f>
        <v>2533.83</v>
      </c>
      <c r="G189" s="27">
        <f t="shared" si="4"/>
        <v>1</v>
      </c>
      <c r="H189" s="11">
        <v>2533.83</v>
      </c>
      <c r="I189" s="11">
        <v>2533.83</v>
      </c>
    </row>
    <row r="190" spans="1:9" outlineLevel="4">
      <c r="A190" s="10" t="s">
        <v>33</v>
      </c>
      <c r="B190" s="5" t="s">
        <v>160</v>
      </c>
      <c r="C190" s="5" t="s">
        <v>169</v>
      </c>
      <c r="D190" s="5" t="s">
        <v>34</v>
      </c>
      <c r="E190" s="40">
        <v>2533.83</v>
      </c>
      <c r="F190" s="13">
        <v>2533.83</v>
      </c>
      <c r="G190" s="27">
        <f t="shared" si="4"/>
        <v>1</v>
      </c>
      <c r="H190" s="11">
        <v>2533.83</v>
      </c>
      <c r="I190" s="11">
        <v>2533.83</v>
      </c>
    </row>
    <row r="191" spans="1:9" ht="25.5" outlineLevel="2">
      <c r="A191" s="10" t="s">
        <v>170</v>
      </c>
      <c r="B191" s="5"/>
      <c r="C191" s="5" t="s">
        <v>171</v>
      </c>
      <c r="D191" s="5"/>
      <c r="E191" s="40">
        <f>E192</f>
        <v>3593.2</v>
      </c>
      <c r="F191" s="13">
        <f>F192</f>
        <v>3440.23</v>
      </c>
      <c r="G191" s="27">
        <f t="shared" si="4"/>
        <v>0.9574279194033174</v>
      </c>
      <c r="H191" s="11">
        <v>3593.2</v>
      </c>
      <c r="I191" s="11">
        <v>3440.23</v>
      </c>
    </row>
    <row r="192" spans="1:9" outlineLevel="3">
      <c r="A192" s="10" t="s">
        <v>159</v>
      </c>
      <c r="B192" s="5" t="s">
        <v>160</v>
      </c>
      <c r="C192" s="5" t="s">
        <v>171</v>
      </c>
      <c r="D192" s="5"/>
      <c r="E192" s="40">
        <f>E193+E194+E195+E196</f>
        <v>3593.2</v>
      </c>
      <c r="F192" s="13">
        <f>F193+F194+F195+F196</f>
        <v>3440.23</v>
      </c>
      <c r="G192" s="27">
        <f t="shared" si="4"/>
        <v>0.9574279194033174</v>
      </c>
      <c r="H192" s="11">
        <v>3593.2</v>
      </c>
      <c r="I192" s="11">
        <v>3440.23</v>
      </c>
    </row>
    <row r="193" spans="1:9" ht="25.5" outlineLevel="4">
      <c r="A193" s="10" t="s">
        <v>15</v>
      </c>
      <c r="B193" s="5" t="s">
        <v>160</v>
      </c>
      <c r="C193" s="5" t="s">
        <v>171</v>
      </c>
      <c r="D193" s="5" t="s">
        <v>16</v>
      </c>
      <c r="E193" s="40">
        <v>401.94</v>
      </c>
      <c r="F193" s="13">
        <v>386.05</v>
      </c>
      <c r="G193" s="27">
        <f t="shared" si="4"/>
        <v>0.9604667363288053</v>
      </c>
      <c r="H193" s="11">
        <v>401.94</v>
      </c>
      <c r="I193" s="11">
        <v>386.05</v>
      </c>
    </row>
    <row r="194" spans="1:9" outlineLevel="4">
      <c r="A194" s="10" t="s">
        <v>172</v>
      </c>
      <c r="B194" s="5" t="s">
        <v>160</v>
      </c>
      <c r="C194" s="5" t="s">
        <v>171</v>
      </c>
      <c r="D194" s="5" t="s">
        <v>173</v>
      </c>
      <c r="E194" s="40">
        <v>6.5</v>
      </c>
      <c r="F194" s="13">
        <v>6.5</v>
      </c>
      <c r="G194" s="27">
        <f t="shared" si="4"/>
        <v>1</v>
      </c>
      <c r="H194" s="11">
        <v>6.5</v>
      </c>
      <c r="I194" s="11">
        <v>6.5</v>
      </c>
    </row>
    <row r="195" spans="1:9" outlineLevel="4">
      <c r="A195" s="10" t="s">
        <v>33</v>
      </c>
      <c r="B195" s="5" t="s">
        <v>160</v>
      </c>
      <c r="C195" s="5" t="s">
        <v>171</v>
      </c>
      <c r="D195" s="5" t="s">
        <v>34</v>
      </c>
      <c r="E195" s="40">
        <v>2489</v>
      </c>
      <c r="F195" s="13">
        <v>2385.9899999999998</v>
      </c>
      <c r="G195" s="27">
        <f t="shared" si="4"/>
        <v>0.95861390116512646</v>
      </c>
      <c r="H195" s="11">
        <v>2489</v>
      </c>
      <c r="I195" s="11">
        <v>2385.9899999999998</v>
      </c>
    </row>
    <row r="196" spans="1:9" outlineLevel="4">
      <c r="A196" s="10" t="s">
        <v>25</v>
      </c>
      <c r="B196" s="5" t="s">
        <v>160</v>
      </c>
      <c r="C196" s="5" t="s">
        <v>171</v>
      </c>
      <c r="D196" s="5" t="s">
        <v>26</v>
      </c>
      <c r="E196" s="40">
        <v>695.76</v>
      </c>
      <c r="F196" s="13">
        <v>661.69</v>
      </c>
      <c r="G196" s="27">
        <f t="shared" si="4"/>
        <v>0.95103196504541809</v>
      </c>
      <c r="H196" s="11">
        <v>695.76</v>
      </c>
      <c r="I196" s="11">
        <v>661.69</v>
      </c>
    </row>
    <row r="197" spans="1:9" ht="38.25" outlineLevel="1">
      <c r="A197" s="10" t="s">
        <v>174</v>
      </c>
      <c r="B197" s="5"/>
      <c r="C197" s="5" t="s">
        <v>175</v>
      </c>
      <c r="D197" s="5"/>
      <c r="E197" s="40">
        <f>E198+E201</f>
        <v>5463.1100000000006</v>
      </c>
      <c r="F197" s="13">
        <f>F198+F201</f>
        <v>5463.1100000000006</v>
      </c>
      <c r="G197" s="27">
        <f t="shared" si="4"/>
        <v>1</v>
      </c>
      <c r="H197" s="11">
        <v>5463.11</v>
      </c>
      <c r="I197" s="11">
        <v>5463.11</v>
      </c>
    </row>
    <row r="198" spans="1:9" ht="25.5" outlineLevel="2">
      <c r="A198" s="10" t="s">
        <v>161</v>
      </c>
      <c r="B198" s="5"/>
      <c r="C198" s="5" t="s">
        <v>176</v>
      </c>
      <c r="D198" s="5"/>
      <c r="E198" s="40">
        <f>E199</f>
        <v>5409.3</v>
      </c>
      <c r="F198" s="13">
        <f>F199</f>
        <v>5409.3</v>
      </c>
      <c r="G198" s="27">
        <f t="shared" si="4"/>
        <v>1</v>
      </c>
      <c r="H198" s="11">
        <v>5409.3</v>
      </c>
      <c r="I198" s="11">
        <v>5409.3</v>
      </c>
    </row>
    <row r="199" spans="1:9" outlineLevel="3">
      <c r="A199" s="10" t="s">
        <v>159</v>
      </c>
      <c r="B199" s="5" t="s">
        <v>160</v>
      </c>
      <c r="C199" s="5" t="s">
        <v>176</v>
      </c>
      <c r="D199" s="5"/>
      <c r="E199" s="40">
        <f>E200</f>
        <v>5409.3</v>
      </c>
      <c r="F199" s="13">
        <f>F200</f>
        <v>5409.3</v>
      </c>
      <c r="G199" s="27">
        <f t="shared" si="4"/>
        <v>1</v>
      </c>
      <c r="H199" s="11">
        <v>5409.3</v>
      </c>
      <c r="I199" s="11">
        <v>5409.3</v>
      </c>
    </row>
    <row r="200" spans="1:9" outlineLevel="4">
      <c r="A200" s="10" t="s">
        <v>33</v>
      </c>
      <c r="B200" s="5" t="s">
        <v>160</v>
      </c>
      <c r="C200" s="5" t="s">
        <v>176</v>
      </c>
      <c r="D200" s="5" t="s">
        <v>34</v>
      </c>
      <c r="E200" s="40">
        <v>5409.3</v>
      </c>
      <c r="F200" s="13">
        <v>5409.3</v>
      </c>
      <c r="G200" s="27">
        <f t="shared" si="4"/>
        <v>1</v>
      </c>
      <c r="H200" s="11">
        <v>5409.3</v>
      </c>
      <c r="I200" s="11">
        <v>5409.3</v>
      </c>
    </row>
    <row r="201" spans="1:9" ht="25.5" outlineLevel="2">
      <c r="A201" s="10" t="s">
        <v>177</v>
      </c>
      <c r="B201" s="5"/>
      <c r="C201" s="5" t="s">
        <v>178</v>
      </c>
      <c r="D201" s="5"/>
      <c r="E201" s="40">
        <f>E202</f>
        <v>53.81</v>
      </c>
      <c r="F201" s="13">
        <f>F202</f>
        <v>53.81</v>
      </c>
      <c r="G201" s="27">
        <f t="shared" si="4"/>
        <v>1</v>
      </c>
      <c r="H201" s="11">
        <v>53.81</v>
      </c>
      <c r="I201" s="11">
        <v>53.81</v>
      </c>
    </row>
    <row r="202" spans="1:9" outlineLevel="3">
      <c r="A202" s="10" t="s">
        <v>159</v>
      </c>
      <c r="B202" s="5" t="s">
        <v>160</v>
      </c>
      <c r="C202" s="5" t="s">
        <v>178</v>
      </c>
      <c r="D202" s="5"/>
      <c r="E202" s="40">
        <f>E203</f>
        <v>53.81</v>
      </c>
      <c r="F202" s="13">
        <f>F203</f>
        <v>53.81</v>
      </c>
      <c r="G202" s="27">
        <f t="shared" si="4"/>
        <v>1</v>
      </c>
      <c r="H202" s="11">
        <v>53.81</v>
      </c>
      <c r="I202" s="11">
        <v>53.81</v>
      </c>
    </row>
    <row r="203" spans="1:9" outlineLevel="4">
      <c r="A203" s="10" t="s">
        <v>33</v>
      </c>
      <c r="B203" s="5" t="s">
        <v>160</v>
      </c>
      <c r="C203" s="5" t="s">
        <v>178</v>
      </c>
      <c r="D203" s="5" t="s">
        <v>34</v>
      </c>
      <c r="E203" s="40">
        <v>53.81</v>
      </c>
      <c r="F203" s="13">
        <v>53.81</v>
      </c>
      <c r="G203" s="27">
        <f t="shared" ref="G203:G266" si="7">F203/E203</f>
        <v>1</v>
      </c>
      <c r="H203" s="11">
        <v>53.81</v>
      </c>
      <c r="I203" s="11">
        <v>53.81</v>
      </c>
    </row>
    <row r="204" spans="1:9" ht="63.75" outlineLevel="1">
      <c r="A204" s="10" t="s">
        <v>179</v>
      </c>
      <c r="B204" s="5"/>
      <c r="C204" s="5" t="s">
        <v>180</v>
      </c>
      <c r="D204" s="5"/>
      <c r="E204" s="40">
        <f>E205+E208+E211</f>
        <v>23134.600000000002</v>
      </c>
      <c r="F204" s="13">
        <f>F205+F208+F211</f>
        <v>22982.880000000001</v>
      </c>
      <c r="G204" s="27">
        <f t="shared" si="7"/>
        <v>0.99344185765044557</v>
      </c>
      <c r="H204" s="11">
        <v>23134.6</v>
      </c>
      <c r="I204" s="11">
        <v>22982.880000000001</v>
      </c>
    </row>
    <row r="205" spans="1:9" ht="25.5" outlineLevel="2">
      <c r="A205" s="10" t="s">
        <v>161</v>
      </c>
      <c r="B205" s="5"/>
      <c r="C205" s="5" t="s">
        <v>181</v>
      </c>
      <c r="D205" s="5"/>
      <c r="E205" s="40">
        <f>E206</f>
        <v>21536.9</v>
      </c>
      <c r="F205" s="13">
        <f>F206</f>
        <v>21536.9</v>
      </c>
      <c r="G205" s="27">
        <f t="shared" si="7"/>
        <v>1</v>
      </c>
      <c r="H205" s="11">
        <v>21536.9</v>
      </c>
      <c r="I205" s="11">
        <v>21536.9</v>
      </c>
    </row>
    <row r="206" spans="1:9" outlineLevel="3">
      <c r="A206" s="10" t="s">
        <v>31</v>
      </c>
      <c r="B206" s="5" t="s">
        <v>32</v>
      </c>
      <c r="C206" s="5" t="s">
        <v>181</v>
      </c>
      <c r="D206" s="5"/>
      <c r="E206" s="40">
        <f>E207</f>
        <v>21536.9</v>
      </c>
      <c r="F206" s="13">
        <f>F207</f>
        <v>21536.9</v>
      </c>
      <c r="G206" s="27">
        <f t="shared" si="7"/>
        <v>1</v>
      </c>
      <c r="H206" s="11">
        <v>21536.9</v>
      </c>
      <c r="I206" s="11">
        <v>21536.9</v>
      </c>
    </row>
    <row r="207" spans="1:9" outlineLevel="4">
      <c r="A207" s="10" t="s">
        <v>33</v>
      </c>
      <c r="B207" s="5" t="s">
        <v>32</v>
      </c>
      <c r="C207" s="5" t="s">
        <v>181</v>
      </c>
      <c r="D207" s="5" t="s">
        <v>34</v>
      </c>
      <c r="E207" s="40">
        <v>21536.9</v>
      </c>
      <c r="F207" s="13">
        <v>21536.9</v>
      </c>
      <c r="G207" s="27">
        <f t="shared" si="7"/>
        <v>1</v>
      </c>
      <c r="H207" s="11">
        <v>21536.9</v>
      </c>
      <c r="I207" s="11">
        <v>21536.9</v>
      </c>
    </row>
    <row r="208" spans="1:9" ht="38.25" outlineLevel="2">
      <c r="A208" s="10" t="s">
        <v>182</v>
      </c>
      <c r="B208" s="5"/>
      <c r="C208" s="5" t="s">
        <v>183</v>
      </c>
      <c r="D208" s="5"/>
      <c r="E208" s="40">
        <f>E209</f>
        <v>1547.7</v>
      </c>
      <c r="F208" s="13">
        <f>F209</f>
        <v>1395.98</v>
      </c>
      <c r="G208" s="27">
        <f t="shared" si="7"/>
        <v>0.90197066614977062</v>
      </c>
      <c r="H208" s="11">
        <v>1547.7</v>
      </c>
      <c r="I208" s="11">
        <v>1395.98</v>
      </c>
    </row>
    <row r="209" spans="1:9" outlineLevel="3">
      <c r="A209" s="10" t="s">
        <v>159</v>
      </c>
      <c r="B209" s="5" t="s">
        <v>160</v>
      </c>
      <c r="C209" s="5" t="s">
        <v>183</v>
      </c>
      <c r="D209" s="5"/>
      <c r="E209" s="40">
        <f>E210</f>
        <v>1547.7</v>
      </c>
      <c r="F209" s="13">
        <f>F210</f>
        <v>1395.98</v>
      </c>
      <c r="G209" s="27">
        <f t="shared" si="7"/>
        <v>0.90197066614977062</v>
      </c>
      <c r="H209" s="11">
        <v>1547.7</v>
      </c>
      <c r="I209" s="11">
        <v>1395.98</v>
      </c>
    </row>
    <row r="210" spans="1:9" outlineLevel="4">
      <c r="A210" s="10" t="s">
        <v>33</v>
      </c>
      <c r="B210" s="5" t="s">
        <v>160</v>
      </c>
      <c r="C210" s="5" t="s">
        <v>183</v>
      </c>
      <c r="D210" s="5" t="s">
        <v>34</v>
      </c>
      <c r="E210" s="40">
        <v>1547.7</v>
      </c>
      <c r="F210" s="13">
        <v>1395.98</v>
      </c>
      <c r="G210" s="27">
        <f t="shared" si="7"/>
        <v>0.90197066614977062</v>
      </c>
      <c r="H210" s="11">
        <v>1547.7</v>
      </c>
      <c r="I210" s="11">
        <v>1395.98</v>
      </c>
    </row>
    <row r="211" spans="1:9" ht="25.5" outlineLevel="2">
      <c r="A211" s="10" t="s">
        <v>184</v>
      </c>
      <c r="B211" s="5"/>
      <c r="C211" s="5" t="s">
        <v>185</v>
      </c>
      <c r="D211" s="5"/>
      <c r="E211" s="40">
        <f>E212</f>
        <v>50</v>
      </c>
      <c r="F211" s="13">
        <f>F212</f>
        <v>50</v>
      </c>
      <c r="G211" s="27">
        <f t="shared" si="7"/>
        <v>1</v>
      </c>
      <c r="H211" s="11">
        <v>50</v>
      </c>
      <c r="I211" s="11">
        <v>50</v>
      </c>
    </row>
    <row r="212" spans="1:9" outlineLevel="3">
      <c r="A212" s="10" t="s">
        <v>159</v>
      </c>
      <c r="B212" s="5" t="s">
        <v>160</v>
      </c>
      <c r="C212" s="5" t="s">
        <v>185</v>
      </c>
      <c r="D212" s="5"/>
      <c r="E212" s="40">
        <f>E213</f>
        <v>50</v>
      </c>
      <c r="F212" s="13">
        <f>F213</f>
        <v>50</v>
      </c>
      <c r="G212" s="27">
        <f t="shared" si="7"/>
        <v>1</v>
      </c>
      <c r="H212" s="11">
        <v>50</v>
      </c>
      <c r="I212" s="11">
        <v>50</v>
      </c>
    </row>
    <row r="213" spans="1:9" outlineLevel="4">
      <c r="A213" s="10" t="s">
        <v>33</v>
      </c>
      <c r="B213" s="5" t="s">
        <v>160</v>
      </c>
      <c r="C213" s="5" t="s">
        <v>185</v>
      </c>
      <c r="D213" s="5" t="s">
        <v>34</v>
      </c>
      <c r="E213" s="40">
        <v>50</v>
      </c>
      <c r="F213" s="13">
        <v>50</v>
      </c>
      <c r="G213" s="27">
        <f t="shared" si="7"/>
        <v>1</v>
      </c>
      <c r="H213" s="11">
        <v>50</v>
      </c>
      <c r="I213" s="11">
        <v>50</v>
      </c>
    </row>
    <row r="214" spans="1:9" ht="38.25" outlineLevel="1">
      <c r="A214" s="10" t="s">
        <v>162</v>
      </c>
      <c r="B214" s="5"/>
      <c r="C214" s="5" t="s">
        <v>186</v>
      </c>
      <c r="D214" s="5"/>
      <c r="E214" s="40">
        <f t="shared" ref="E214:F216" si="8">E215</f>
        <v>84.5</v>
      </c>
      <c r="F214" s="13">
        <f t="shared" si="8"/>
        <v>40.9</v>
      </c>
      <c r="G214" s="27">
        <f t="shared" si="7"/>
        <v>0.48402366863905322</v>
      </c>
      <c r="H214" s="11">
        <v>84.5</v>
      </c>
      <c r="I214" s="11">
        <v>40.9</v>
      </c>
    </row>
    <row r="215" spans="1:9" ht="38.25" outlineLevel="2">
      <c r="A215" s="10" t="s">
        <v>187</v>
      </c>
      <c r="B215" s="5"/>
      <c r="C215" s="5" t="s">
        <v>188</v>
      </c>
      <c r="D215" s="5"/>
      <c r="E215" s="40">
        <f t="shared" si="8"/>
        <v>84.5</v>
      </c>
      <c r="F215" s="13">
        <f t="shared" si="8"/>
        <v>40.9</v>
      </c>
      <c r="G215" s="27">
        <f t="shared" si="7"/>
        <v>0.48402366863905322</v>
      </c>
      <c r="H215" s="11">
        <v>84.5</v>
      </c>
      <c r="I215" s="11">
        <v>40.9</v>
      </c>
    </row>
    <row r="216" spans="1:9" ht="25.5" outlineLevel="3">
      <c r="A216" s="10" t="s">
        <v>39</v>
      </c>
      <c r="B216" s="5" t="s">
        <v>40</v>
      </c>
      <c r="C216" s="5" t="s">
        <v>188</v>
      </c>
      <c r="D216" s="5"/>
      <c r="E216" s="40">
        <f t="shared" si="8"/>
        <v>84.5</v>
      </c>
      <c r="F216" s="13">
        <f t="shared" si="8"/>
        <v>40.9</v>
      </c>
      <c r="G216" s="27">
        <f t="shared" si="7"/>
        <v>0.48402366863905322</v>
      </c>
      <c r="H216" s="11">
        <v>84.5</v>
      </c>
      <c r="I216" s="11">
        <v>40.9</v>
      </c>
    </row>
    <row r="217" spans="1:9" outlineLevel="4">
      <c r="A217" s="10" t="s">
        <v>33</v>
      </c>
      <c r="B217" s="5" t="s">
        <v>40</v>
      </c>
      <c r="C217" s="5" t="s">
        <v>188</v>
      </c>
      <c r="D217" s="5" t="s">
        <v>34</v>
      </c>
      <c r="E217" s="40">
        <v>84.5</v>
      </c>
      <c r="F217" s="13">
        <v>40.9</v>
      </c>
      <c r="G217" s="27">
        <f t="shared" si="7"/>
        <v>0.48402366863905322</v>
      </c>
      <c r="H217" s="11">
        <v>84.5</v>
      </c>
      <c r="I217" s="11">
        <v>40.9</v>
      </c>
    </row>
    <row r="218" spans="1:9" ht="25.5" outlineLevel="1">
      <c r="A218" s="10" t="s">
        <v>189</v>
      </c>
      <c r="B218" s="5"/>
      <c r="C218" s="5" t="s">
        <v>190</v>
      </c>
      <c r="D218" s="5"/>
      <c r="E218" s="40">
        <f t="shared" ref="E218:F220" si="9">E219</f>
        <v>3944.78</v>
      </c>
      <c r="F218" s="13">
        <f t="shared" si="9"/>
        <v>3944.78</v>
      </c>
      <c r="G218" s="27">
        <f t="shared" si="7"/>
        <v>1</v>
      </c>
      <c r="H218" s="11">
        <v>3944.78</v>
      </c>
      <c r="I218" s="11">
        <v>3944.78</v>
      </c>
    </row>
    <row r="219" spans="1:9" outlineLevel="2">
      <c r="A219" s="10" t="s">
        <v>191</v>
      </c>
      <c r="B219" s="5"/>
      <c r="C219" s="5" t="s">
        <v>192</v>
      </c>
      <c r="D219" s="5"/>
      <c r="E219" s="40">
        <f t="shared" si="9"/>
        <v>3944.78</v>
      </c>
      <c r="F219" s="13">
        <f t="shared" si="9"/>
        <v>3944.78</v>
      </c>
      <c r="G219" s="27">
        <f t="shared" si="7"/>
        <v>1</v>
      </c>
      <c r="H219" s="11">
        <v>3944.78</v>
      </c>
      <c r="I219" s="11">
        <v>3944.78</v>
      </c>
    </row>
    <row r="220" spans="1:9" outlineLevel="3">
      <c r="A220" s="10" t="s">
        <v>159</v>
      </c>
      <c r="B220" s="5" t="s">
        <v>160</v>
      </c>
      <c r="C220" s="5" t="s">
        <v>192</v>
      </c>
      <c r="D220" s="5"/>
      <c r="E220" s="40">
        <f t="shared" si="9"/>
        <v>3944.78</v>
      </c>
      <c r="F220" s="13">
        <f t="shared" si="9"/>
        <v>3944.78</v>
      </c>
      <c r="G220" s="27">
        <f t="shared" si="7"/>
        <v>1</v>
      </c>
      <c r="H220" s="11">
        <v>3944.78</v>
      </c>
      <c r="I220" s="11">
        <v>3944.78</v>
      </c>
    </row>
    <row r="221" spans="1:9" outlineLevel="4">
      <c r="A221" s="10" t="s">
        <v>33</v>
      </c>
      <c r="B221" s="5" t="s">
        <v>160</v>
      </c>
      <c r="C221" s="5" t="s">
        <v>192</v>
      </c>
      <c r="D221" s="5" t="s">
        <v>34</v>
      </c>
      <c r="E221" s="40">
        <v>3944.78</v>
      </c>
      <c r="F221" s="13">
        <v>3944.78</v>
      </c>
      <c r="G221" s="27">
        <f t="shared" si="7"/>
        <v>1</v>
      </c>
      <c r="H221" s="11">
        <v>3944.78</v>
      </c>
      <c r="I221" s="11">
        <v>3944.78</v>
      </c>
    </row>
    <row r="222" spans="1:9" ht="51" outlineLevel="1">
      <c r="A222" s="10" t="s">
        <v>193</v>
      </c>
      <c r="B222" s="5"/>
      <c r="C222" s="5" t="s">
        <v>194</v>
      </c>
      <c r="D222" s="5"/>
      <c r="E222" s="40">
        <f t="shared" ref="E222:F224" si="10">E223</f>
        <v>1855.74</v>
      </c>
      <c r="F222" s="13">
        <f t="shared" si="10"/>
        <v>1781.3</v>
      </c>
      <c r="G222" s="27">
        <f t="shared" si="7"/>
        <v>0.95988662204834729</v>
      </c>
      <c r="H222" s="11">
        <v>1855.74</v>
      </c>
      <c r="I222" s="11">
        <v>1781.3</v>
      </c>
    </row>
    <row r="223" spans="1:9" ht="38.25" outlineLevel="2">
      <c r="A223" s="10" t="s">
        <v>195</v>
      </c>
      <c r="B223" s="5"/>
      <c r="C223" s="5" t="s">
        <v>196</v>
      </c>
      <c r="D223" s="5"/>
      <c r="E223" s="40">
        <f t="shared" si="10"/>
        <v>1855.74</v>
      </c>
      <c r="F223" s="13">
        <f t="shared" si="10"/>
        <v>1781.3</v>
      </c>
      <c r="G223" s="27">
        <f t="shared" si="7"/>
        <v>0.95988662204834729</v>
      </c>
      <c r="H223" s="11">
        <v>1855.74</v>
      </c>
      <c r="I223" s="11">
        <v>1781.3</v>
      </c>
    </row>
    <row r="224" spans="1:9" outlineLevel="3">
      <c r="A224" s="10" t="s">
        <v>159</v>
      </c>
      <c r="B224" s="5" t="s">
        <v>160</v>
      </c>
      <c r="C224" s="5" t="s">
        <v>196</v>
      </c>
      <c r="D224" s="5"/>
      <c r="E224" s="40">
        <f t="shared" si="10"/>
        <v>1855.74</v>
      </c>
      <c r="F224" s="13">
        <f t="shared" si="10"/>
        <v>1781.3</v>
      </c>
      <c r="G224" s="27">
        <f t="shared" si="7"/>
        <v>0.95988662204834729</v>
      </c>
      <c r="H224" s="11">
        <v>1855.74</v>
      </c>
      <c r="I224" s="11">
        <v>1781.3</v>
      </c>
    </row>
    <row r="225" spans="1:9" outlineLevel="4">
      <c r="A225" s="10" t="s">
        <v>33</v>
      </c>
      <c r="B225" s="5" t="s">
        <v>160</v>
      </c>
      <c r="C225" s="5" t="s">
        <v>196</v>
      </c>
      <c r="D225" s="5" t="s">
        <v>34</v>
      </c>
      <c r="E225" s="40">
        <v>1855.74</v>
      </c>
      <c r="F225" s="13">
        <v>1781.3</v>
      </c>
      <c r="G225" s="27">
        <f t="shared" si="7"/>
        <v>0.95988662204834729</v>
      </c>
      <c r="H225" s="11">
        <v>1855.74</v>
      </c>
      <c r="I225" s="11">
        <v>1781.3</v>
      </c>
    </row>
    <row r="226" spans="1:9" s="8" customFormat="1" ht="25.5">
      <c r="A226" s="10" t="s">
        <v>197</v>
      </c>
      <c r="B226" s="5"/>
      <c r="C226" s="5" t="s">
        <v>198</v>
      </c>
      <c r="D226" s="5"/>
      <c r="E226" s="40">
        <f>E227</f>
        <v>982.76</v>
      </c>
      <c r="F226" s="13">
        <f>F227</f>
        <v>961.06999999999994</v>
      </c>
      <c r="G226" s="27">
        <f t="shared" si="7"/>
        <v>0.97792950466034423</v>
      </c>
      <c r="H226" s="21">
        <v>982.76</v>
      </c>
      <c r="I226" s="21">
        <v>961.07</v>
      </c>
    </row>
    <row r="227" spans="1:9" ht="25.5" outlineLevel="1">
      <c r="A227" s="10" t="s">
        <v>199</v>
      </c>
      <c r="B227" s="5"/>
      <c r="C227" s="5" t="s">
        <v>200</v>
      </c>
      <c r="D227" s="5"/>
      <c r="E227" s="40">
        <f>E228+E232</f>
        <v>982.76</v>
      </c>
      <c r="F227" s="13">
        <f>F228+F232</f>
        <v>961.06999999999994</v>
      </c>
      <c r="G227" s="27">
        <f t="shared" si="7"/>
        <v>0.97792950466034423</v>
      </c>
      <c r="H227" s="11">
        <v>982.76</v>
      </c>
      <c r="I227" s="11">
        <v>961.07</v>
      </c>
    </row>
    <row r="228" spans="1:9" outlineLevel="2">
      <c r="A228" s="10" t="s">
        <v>201</v>
      </c>
      <c r="B228" s="5"/>
      <c r="C228" s="5" t="s">
        <v>202</v>
      </c>
      <c r="D228" s="5"/>
      <c r="E228" s="40">
        <f>E229</f>
        <v>884.76</v>
      </c>
      <c r="F228" s="13">
        <f>F229</f>
        <v>863.06999999999994</v>
      </c>
      <c r="G228" s="27">
        <f t="shared" si="7"/>
        <v>0.97548487725484867</v>
      </c>
      <c r="H228" s="11">
        <v>884.76</v>
      </c>
      <c r="I228" s="11">
        <v>863.07</v>
      </c>
    </row>
    <row r="229" spans="1:9" ht="25.5" outlineLevel="3">
      <c r="A229" s="10" t="s">
        <v>203</v>
      </c>
      <c r="B229" s="5" t="s">
        <v>204</v>
      </c>
      <c r="C229" s="5" t="s">
        <v>202</v>
      </c>
      <c r="D229" s="5"/>
      <c r="E229" s="40">
        <f>E230+E231</f>
        <v>884.76</v>
      </c>
      <c r="F229" s="13">
        <f>F230+F231</f>
        <v>863.06999999999994</v>
      </c>
      <c r="G229" s="27">
        <f t="shared" si="7"/>
        <v>0.97548487725484867</v>
      </c>
      <c r="H229" s="11">
        <v>884.76</v>
      </c>
      <c r="I229" s="11">
        <v>863.07</v>
      </c>
    </row>
    <row r="230" spans="1:9" outlineLevel="4">
      <c r="A230" s="10" t="s">
        <v>33</v>
      </c>
      <c r="B230" s="5" t="s">
        <v>204</v>
      </c>
      <c r="C230" s="5" t="s">
        <v>202</v>
      </c>
      <c r="D230" s="5" t="s">
        <v>34</v>
      </c>
      <c r="E230" s="40">
        <v>36.31</v>
      </c>
      <c r="F230" s="13">
        <v>36.31</v>
      </c>
      <c r="G230" s="27">
        <f t="shared" si="7"/>
        <v>1</v>
      </c>
      <c r="H230" s="11">
        <v>36.31</v>
      </c>
      <c r="I230" s="11">
        <v>36.31</v>
      </c>
    </row>
    <row r="231" spans="1:9" outlineLevel="4">
      <c r="A231" s="10" t="s">
        <v>25</v>
      </c>
      <c r="B231" s="5" t="s">
        <v>204</v>
      </c>
      <c r="C231" s="5" t="s">
        <v>202</v>
      </c>
      <c r="D231" s="5" t="s">
        <v>26</v>
      </c>
      <c r="E231" s="40">
        <v>848.45</v>
      </c>
      <c r="F231" s="13">
        <v>826.76</v>
      </c>
      <c r="G231" s="27">
        <f t="shared" si="7"/>
        <v>0.97443573575343267</v>
      </c>
      <c r="H231" s="11">
        <v>848.45</v>
      </c>
      <c r="I231" s="11">
        <v>826.76</v>
      </c>
    </row>
    <row r="232" spans="1:9" ht="25.5" outlineLevel="2">
      <c r="A232" s="10" t="s">
        <v>205</v>
      </c>
      <c r="B232" s="5"/>
      <c r="C232" s="5" t="s">
        <v>206</v>
      </c>
      <c r="D232" s="5"/>
      <c r="E232" s="40">
        <f>E233</f>
        <v>98</v>
      </c>
      <c r="F232" s="13">
        <f>F233</f>
        <v>98</v>
      </c>
      <c r="G232" s="27">
        <f t="shared" si="7"/>
        <v>1</v>
      </c>
      <c r="H232" s="11">
        <v>98</v>
      </c>
      <c r="I232" s="11">
        <v>98</v>
      </c>
    </row>
    <row r="233" spans="1:9" ht="25.5" outlineLevel="3">
      <c r="A233" s="10" t="s">
        <v>203</v>
      </c>
      <c r="B233" s="5" t="s">
        <v>204</v>
      </c>
      <c r="C233" s="5" t="s">
        <v>206</v>
      </c>
      <c r="D233" s="5"/>
      <c r="E233" s="40">
        <f>E234</f>
        <v>98</v>
      </c>
      <c r="F233" s="13">
        <f>F234</f>
        <v>98</v>
      </c>
      <c r="G233" s="27">
        <f t="shared" si="7"/>
        <v>1</v>
      </c>
      <c r="H233" s="11">
        <v>98</v>
      </c>
      <c r="I233" s="11">
        <v>98</v>
      </c>
    </row>
    <row r="234" spans="1:9" ht="25.5" outlineLevel="4">
      <c r="A234" s="10" t="s">
        <v>15</v>
      </c>
      <c r="B234" s="5" t="s">
        <v>204</v>
      </c>
      <c r="C234" s="5" t="s">
        <v>206</v>
      </c>
      <c r="D234" s="5" t="s">
        <v>16</v>
      </c>
      <c r="E234" s="40">
        <v>98</v>
      </c>
      <c r="F234" s="13">
        <v>98</v>
      </c>
      <c r="G234" s="27">
        <f t="shared" si="7"/>
        <v>1</v>
      </c>
      <c r="H234" s="11">
        <v>98</v>
      </c>
      <c r="I234" s="11">
        <v>98</v>
      </c>
    </row>
    <row r="235" spans="1:9" s="8" customFormat="1" ht="38.25">
      <c r="A235" s="10" t="s">
        <v>207</v>
      </c>
      <c r="B235" s="5"/>
      <c r="C235" s="5" t="s">
        <v>208</v>
      </c>
      <c r="D235" s="5"/>
      <c r="E235" s="40">
        <f>E236+E240+E245+E250+E255</f>
        <v>8919.5400000000009</v>
      </c>
      <c r="F235" s="13">
        <f>F236+F240+F245+F250+F255</f>
        <v>8400.6200000000008</v>
      </c>
      <c r="G235" s="27">
        <f t="shared" si="7"/>
        <v>0.94182211190263176</v>
      </c>
      <c r="H235" s="21">
        <v>8919.56</v>
      </c>
      <c r="I235" s="21">
        <v>8400.6299999999992</v>
      </c>
    </row>
    <row r="236" spans="1:9" ht="76.5" outlineLevel="1">
      <c r="A236" s="10" t="s">
        <v>209</v>
      </c>
      <c r="B236" s="5"/>
      <c r="C236" s="5" t="s">
        <v>210</v>
      </c>
      <c r="D236" s="5"/>
      <c r="E236" s="40">
        <f t="shared" ref="E236:F238" si="11">E237</f>
        <v>170</v>
      </c>
      <c r="F236" s="13">
        <f t="shared" si="11"/>
        <v>0</v>
      </c>
      <c r="G236" s="27">
        <f t="shared" si="7"/>
        <v>0</v>
      </c>
      <c r="H236" s="11">
        <v>170</v>
      </c>
      <c r="I236" s="11">
        <v>0</v>
      </c>
    </row>
    <row r="237" spans="1:9" ht="51" outlineLevel="2">
      <c r="A237" s="10" t="s">
        <v>211</v>
      </c>
      <c r="B237" s="5"/>
      <c r="C237" s="5" t="s">
        <v>212</v>
      </c>
      <c r="D237" s="5"/>
      <c r="E237" s="40">
        <f t="shared" si="11"/>
        <v>170</v>
      </c>
      <c r="F237" s="13">
        <f t="shared" si="11"/>
        <v>0</v>
      </c>
      <c r="G237" s="27">
        <f t="shared" si="7"/>
        <v>0</v>
      </c>
      <c r="H237" s="11">
        <v>170</v>
      </c>
      <c r="I237" s="11">
        <v>0</v>
      </c>
    </row>
    <row r="238" spans="1:9" ht="38.25" outlineLevel="3">
      <c r="A238" s="10" t="s">
        <v>217</v>
      </c>
      <c r="B238" s="5" t="s">
        <v>218</v>
      </c>
      <c r="C238" s="5" t="s">
        <v>212</v>
      </c>
      <c r="D238" s="5"/>
      <c r="E238" s="40">
        <f t="shared" si="11"/>
        <v>170</v>
      </c>
      <c r="F238" s="13">
        <f t="shared" si="11"/>
        <v>0</v>
      </c>
      <c r="G238" s="27">
        <f t="shared" si="7"/>
        <v>0</v>
      </c>
      <c r="H238" s="11">
        <v>170</v>
      </c>
      <c r="I238" s="11">
        <v>0</v>
      </c>
    </row>
    <row r="239" spans="1:9" outlineLevel="4">
      <c r="A239" s="10" t="s">
        <v>215</v>
      </c>
      <c r="B239" s="5" t="s">
        <v>218</v>
      </c>
      <c r="C239" s="5" t="s">
        <v>212</v>
      </c>
      <c r="D239" s="5" t="s">
        <v>216</v>
      </c>
      <c r="E239" s="40">
        <v>170</v>
      </c>
      <c r="F239" s="13">
        <v>0</v>
      </c>
      <c r="G239" s="27">
        <f t="shared" si="7"/>
        <v>0</v>
      </c>
      <c r="H239" s="11">
        <v>170</v>
      </c>
      <c r="I239" s="11">
        <v>0</v>
      </c>
    </row>
    <row r="240" spans="1:9" ht="63.75" outlineLevel="1">
      <c r="A240" s="10" t="s">
        <v>219</v>
      </c>
      <c r="B240" s="5"/>
      <c r="C240" s="5" t="s">
        <v>220</v>
      </c>
      <c r="D240" s="5"/>
      <c r="E240" s="40">
        <f>E241</f>
        <v>3402.23</v>
      </c>
      <c r="F240" s="13">
        <f>F241</f>
        <v>3365.49</v>
      </c>
      <c r="G240" s="27">
        <f t="shared" si="7"/>
        <v>0.98920120038915649</v>
      </c>
      <c r="H240" s="11">
        <v>3402.23</v>
      </c>
      <c r="I240" s="11">
        <v>3365.49</v>
      </c>
    </row>
    <row r="241" spans="1:9" ht="25.5" outlineLevel="2">
      <c r="A241" s="10" t="s">
        <v>221</v>
      </c>
      <c r="B241" s="5"/>
      <c r="C241" s="5" t="s">
        <v>222</v>
      </c>
      <c r="D241" s="5"/>
      <c r="E241" s="40">
        <f>E242</f>
        <v>3402.23</v>
      </c>
      <c r="F241" s="13">
        <f>F242</f>
        <v>3365.49</v>
      </c>
      <c r="G241" s="27">
        <f t="shared" si="7"/>
        <v>0.98920120038915649</v>
      </c>
      <c r="H241" s="11">
        <v>3402.23</v>
      </c>
      <c r="I241" s="11">
        <v>3365.49</v>
      </c>
    </row>
    <row r="242" spans="1:9" ht="38.25" outlineLevel="3">
      <c r="A242" s="10" t="s">
        <v>217</v>
      </c>
      <c r="B242" s="5" t="s">
        <v>218</v>
      </c>
      <c r="C242" s="5" t="s">
        <v>222</v>
      </c>
      <c r="D242" s="5"/>
      <c r="E242" s="40">
        <f>E243+E244</f>
        <v>3402.23</v>
      </c>
      <c r="F242" s="13">
        <f>F243+F244</f>
        <v>3365.49</v>
      </c>
      <c r="G242" s="27">
        <f t="shared" si="7"/>
        <v>0.98920120038915649</v>
      </c>
      <c r="H242" s="11">
        <v>3402.23</v>
      </c>
      <c r="I242" s="11">
        <v>3365.49</v>
      </c>
    </row>
    <row r="243" spans="1:9" ht="25.5" outlineLevel="4">
      <c r="A243" s="10" t="s">
        <v>223</v>
      </c>
      <c r="B243" s="5" t="s">
        <v>218</v>
      </c>
      <c r="C243" s="5" t="s">
        <v>222</v>
      </c>
      <c r="D243" s="5" t="s">
        <v>224</v>
      </c>
      <c r="E243" s="40">
        <v>3231.37</v>
      </c>
      <c r="F243" s="13">
        <v>3226.64</v>
      </c>
      <c r="G243" s="27">
        <f t="shared" si="7"/>
        <v>0.99853622457347813</v>
      </c>
      <c r="H243" s="11">
        <v>3231.37</v>
      </c>
      <c r="I243" s="11">
        <v>3226.64</v>
      </c>
    </row>
    <row r="244" spans="1:9" ht="25.5" outlineLevel="4">
      <c r="A244" s="10" t="s">
        <v>15</v>
      </c>
      <c r="B244" s="5" t="s">
        <v>218</v>
      </c>
      <c r="C244" s="5" t="s">
        <v>222</v>
      </c>
      <c r="D244" s="5" t="s">
        <v>16</v>
      </c>
      <c r="E244" s="40">
        <v>170.86</v>
      </c>
      <c r="F244" s="13">
        <v>138.85</v>
      </c>
      <c r="G244" s="27">
        <f t="shared" si="7"/>
        <v>0.81265363455460604</v>
      </c>
      <c r="H244" s="11">
        <v>170.86</v>
      </c>
      <c r="I244" s="11">
        <v>138.85</v>
      </c>
    </row>
    <row r="245" spans="1:9" ht="51" outlineLevel="1">
      <c r="A245" s="10" t="s">
        <v>225</v>
      </c>
      <c r="B245" s="5"/>
      <c r="C245" s="5" t="s">
        <v>226</v>
      </c>
      <c r="D245" s="5"/>
      <c r="E245" s="40">
        <f>E246</f>
        <v>1371.49</v>
      </c>
      <c r="F245" s="13">
        <f>F246</f>
        <v>1076.17</v>
      </c>
      <c r="G245" s="27">
        <f t="shared" si="7"/>
        <v>0.78467214489351</v>
      </c>
      <c r="H245" s="11">
        <v>1371.49</v>
      </c>
      <c r="I245" s="11">
        <v>1076.17</v>
      </c>
    </row>
    <row r="246" spans="1:9" ht="38.25" outlineLevel="2">
      <c r="A246" s="10" t="s">
        <v>227</v>
      </c>
      <c r="B246" s="5"/>
      <c r="C246" s="5" t="s">
        <v>228</v>
      </c>
      <c r="D246" s="5"/>
      <c r="E246" s="40">
        <f>E247</f>
        <v>1371.49</v>
      </c>
      <c r="F246" s="13">
        <f>F247</f>
        <v>1076.17</v>
      </c>
      <c r="G246" s="27">
        <f t="shared" si="7"/>
        <v>0.78467214489351</v>
      </c>
      <c r="H246" s="11">
        <v>1371.49</v>
      </c>
      <c r="I246" s="11">
        <v>1076.17</v>
      </c>
    </row>
    <row r="247" spans="1:9" ht="38.25" outlineLevel="3">
      <c r="A247" s="10" t="s">
        <v>217</v>
      </c>
      <c r="B247" s="5" t="s">
        <v>218</v>
      </c>
      <c r="C247" s="5" t="s">
        <v>228</v>
      </c>
      <c r="D247" s="5"/>
      <c r="E247" s="40">
        <f>E248+E249</f>
        <v>1371.49</v>
      </c>
      <c r="F247" s="13">
        <f>F248+F249</f>
        <v>1076.17</v>
      </c>
      <c r="G247" s="27">
        <f t="shared" si="7"/>
        <v>0.78467214489351</v>
      </c>
      <c r="H247" s="11">
        <v>1371.49</v>
      </c>
      <c r="I247" s="11">
        <v>1076.17</v>
      </c>
    </row>
    <row r="248" spans="1:9" ht="25.5" outlineLevel="4">
      <c r="A248" s="10" t="s">
        <v>15</v>
      </c>
      <c r="B248" s="5" t="s">
        <v>218</v>
      </c>
      <c r="C248" s="5" t="s">
        <v>228</v>
      </c>
      <c r="D248" s="5" t="s">
        <v>16</v>
      </c>
      <c r="E248" s="40">
        <v>1369.49</v>
      </c>
      <c r="F248" s="13">
        <v>1074.17</v>
      </c>
      <c r="G248" s="27">
        <f t="shared" si="7"/>
        <v>0.78435768059642641</v>
      </c>
      <c r="H248" s="11">
        <v>1369.49</v>
      </c>
      <c r="I248" s="11">
        <v>1074.17</v>
      </c>
    </row>
    <row r="249" spans="1:9" outlineLevel="4">
      <c r="A249" s="10" t="s">
        <v>229</v>
      </c>
      <c r="B249" s="5" t="s">
        <v>218</v>
      </c>
      <c r="C249" s="5" t="s">
        <v>228</v>
      </c>
      <c r="D249" s="5" t="s">
        <v>230</v>
      </c>
      <c r="E249" s="40">
        <v>2</v>
      </c>
      <c r="F249" s="13">
        <v>2</v>
      </c>
      <c r="G249" s="27">
        <f t="shared" si="7"/>
        <v>1</v>
      </c>
      <c r="H249" s="11">
        <v>2</v>
      </c>
      <c r="I249" s="11">
        <v>2</v>
      </c>
    </row>
    <row r="250" spans="1:9" ht="38.25" outlineLevel="1">
      <c r="A250" s="10" t="s">
        <v>231</v>
      </c>
      <c r="B250" s="5"/>
      <c r="C250" s="5" t="s">
        <v>232</v>
      </c>
      <c r="D250" s="5"/>
      <c r="E250" s="40">
        <f>E251</f>
        <v>3287.2200000000003</v>
      </c>
      <c r="F250" s="13">
        <f>F251</f>
        <v>3270.36</v>
      </c>
      <c r="G250" s="27">
        <f t="shared" si="7"/>
        <v>0.99487104605107046</v>
      </c>
      <c r="H250" s="11">
        <v>3287.24</v>
      </c>
      <c r="I250" s="11">
        <v>3270.37</v>
      </c>
    </row>
    <row r="251" spans="1:9" ht="25.5" outlineLevel="2">
      <c r="A251" s="10" t="s">
        <v>233</v>
      </c>
      <c r="B251" s="5"/>
      <c r="C251" s="5" t="s">
        <v>234</v>
      </c>
      <c r="D251" s="5"/>
      <c r="E251" s="40">
        <f>E252</f>
        <v>3287.2200000000003</v>
      </c>
      <c r="F251" s="13">
        <f>F252</f>
        <v>3270.36</v>
      </c>
      <c r="G251" s="27">
        <f t="shared" si="7"/>
        <v>0.99487104605107046</v>
      </c>
      <c r="H251" s="11">
        <v>3287.24</v>
      </c>
      <c r="I251" s="11">
        <v>3270.37</v>
      </c>
    </row>
    <row r="252" spans="1:9" ht="38.25" outlineLevel="3">
      <c r="A252" s="10" t="s">
        <v>217</v>
      </c>
      <c r="B252" s="5" t="s">
        <v>218</v>
      </c>
      <c r="C252" s="5" t="s">
        <v>234</v>
      </c>
      <c r="D252" s="5"/>
      <c r="E252" s="40">
        <f>E253+E254</f>
        <v>3287.2200000000003</v>
      </c>
      <c r="F252" s="13">
        <f>F253+F254</f>
        <v>3270.36</v>
      </c>
      <c r="G252" s="27">
        <f t="shared" si="7"/>
        <v>0.99487104605107046</v>
      </c>
      <c r="H252" s="11">
        <v>3287.24</v>
      </c>
      <c r="I252" s="11">
        <v>3270.37</v>
      </c>
    </row>
    <row r="253" spans="1:9" ht="25.5" outlineLevel="4">
      <c r="A253" s="10" t="s">
        <v>223</v>
      </c>
      <c r="B253" s="5" t="s">
        <v>218</v>
      </c>
      <c r="C253" s="5" t="s">
        <v>234</v>
      </c>
      <c r="D253" s="5" t="s">
        <v>224</v>
      </c>
      <c r="E253" s="40">
        <v>3131.82</v>
      </c>
      <c r="F253" s="13">
        <v>3129.81</v>
      </c>
      <c r="G253" s="27">
        <f t="shared" si="7"/>
        <v>0.99935820066287329</v>
      </c>
      <c r="H253" s="11">
        <v>3131.82</v>
      </c>
      <c r="I253" s="11">
        <v>3129.82</v>
      </c>
    </row>
    <row r="254" spans="1:9" ht="25.5" outlineLevel="4">
      <c r="A254" s="10" t="s">
        <v>15</v>
      </c>
      <c r="B254" s="5" t="s">
        <v>218</v>
      </c>
      <c r="C254" s="5" t="s">
        <v>234</v>
      </c>
      <c r="D254" s="5" t="s">
        <v>16</v>
      </c>
      <c r="E254" s="40">
        <v>155.4</v>
      </c>
      <c r="F254" s="13">
        <v>140.55000000000001</v>
      </c>
      <c r="G254" s="27">
        <f t="shared" si="7"/>
        <v>0.90444015444015446</v>
      </c>
      <c r="H254" s="11">
        <v>155.41999999999999</v>
      </c>
      <c r="I254" s="11">
        <v>140.55000000000001</v>
      </c>
    </row>
    <row r="255" spans="1:9" ht="25.5" outlineLevel="1">
      <c r="A255" s="10" t="s">
        <v>235</v>
      </c>
      <c r="B255" s="5"/>
      <c r="C255" s="5" t="s">
        <v>236</v>
      </c>
      <c r="D255" s="5"/>
      <c r="E255" s="40">
        <f>E256</f>
        <v>688.59999999999991</v>
      </c>
      <c r="F255" s="13">
        <f>F256</f>
        <v>688.59999999999991</v>
      </c>
      <c r="G255" s="27">
        <f t="shared" si="7"/>
        <v>1</v>
      </c>
      <c r="H255" s="11">
        <v>688.6</v>
      </c>
      <c r="I255" s="11">
        <v>688.6</v>
      </c>
    </row>
    <row r="256" spans="1:9" ht="38.25" outlineLevel="2">
      <c r="A256" s="10" t="s">
        <v>237</v>
      </c>
      <c r="B256" s="5"/>
      <c r="C256" s="5" t="s">
        <v>238</v>
      </c>
      <c r="D256" s="5"/>
      <c r="E256" s="40">
        <f>E257</f>
        <v>688.59999999999991</v>
      </c>
      <c r="F256" s="13">
        <f>F257</f>
        <v>688.59999999999991</v>
      </c>
      <c r="G256" s="27">
        <f t="shared" si="7"/>
        <v>1</v>
      </c>
      <c r="H256" s="11">
        <v>688.6</v>
      </c>
      <c r="I256" s="11">
        <v>688.6</v>
      </c>
    </row>
    <row r="257" spans="1:9" outlineLevel="3">
      <c r="A257" s="10" t="s">
        <v>239</v>
      </c>
      <c r="B257" s="5" t="s">
        <v>240</v>
      </c>
      <c r="C257" s="5" t="s">
        <v>238</v>
      </c>
      <c r="D257" s="5"/>
      <c r="E257" s="40">
        <f>E258+E259</f>
        <v>688.59999999999991</v>
      </c>
      <c r="F257" s="13">
        <f>F258+F259</f>
        <v>688.59999999999991</v>
      </c>
      <c r="G257" s="27">
        <f t="shared" si="7"/>
        <v>1</v>
      </c>
      <c r="H257" s="11">
        <v>688.6</v>
      </c>
      <c r="I257" s="11">
        <v>688.6</v>
      </c>
    </row>
    <row r="258" spans="1:9" ht="25.5" outlineLevel="4">
      <c r="A258" s="10" t="s">
        <v>113</v>
      </c>
      <c r="B258" s="5" t="s">
        <v>240</v>
      </c>
      <c r="C258" s="5" t="s">
        <v>238</v>
      </c>
      <c r="D258" s="5" t="s">
        <v>114</v>
      </c>
      <c r="E258" s="40">
        <v>658.55</v>
      </c>
      <c r="F258" s="13">
        <v>658.55</v>
      </c>
      <c r="G258" s="27">
        <f t="shared" si="7"/>
        <v>1</v>
      </c>
      <c r="H258" s="11">
        <v>658.55</v>
      </c>
      <c r="I258" s="11">
        <v>658.55</v>
      </c>
    </row>
    <row r="259" spans="1:9" ht="25.5" outlineLevel="4">
      <c r="A259" s="10" t="s">
        <v>15</v>
      </c>
      <c r="B259" s="5" t="s">
        <v>240</v>
      </c>
      <c r="C259" s="5" t="s">
        <v>238</v>
      </c>
      <c r="D259" s="5" t="s">
        <v>16</v>
      </c>
      <c r="E259" s="40">
        <v>30.05</v>
      </c>
      <c r="F259" s="13">
        <v>30.05</v>
      </c>
      <c r="G259" s="27">
        <f t="shared" si="7"/>
        <v>1</v>
      </c>
      <c r="H259" s="11">
        <v>30.05</v>
      </c>
      <c r="I259" s="11">
        <v>30.05</v>
      </c>
    </row>
    <row r="260" spans="1:9" s="8" customFormat="1" ht="25.5">
      <c r="A260" s="10" t="s">
        <v>241</v>
      </c>
      <c r="B260" s="5"/>
      <c r="C260" s="5" t="s">
        <v>242</v>
      </c>
      <c r="D260" s="5"/>
      <c r="E260" s="40">
        <f>E261+E271+E282</f>
        <v>12465.44</v>
      </c>
      <c r="F260" s="13">
        <f>F261+F271+F282</f>
        <v>11883.96</v>
      </c>
      <c r="G260" s="27">
        <f t="shared" si="7"/>
        <v>0.95335262934962572</v>
      </c>
      <c r="H260" s="21">
        <v>12465.44</v>
      </c>
      <c r="I260" s="21">
        <v>11883.96</v>
      </c>
    </row>
    <row r="261" spans="1:9" ht="38.25" outlineLevel="1">
      <c r="A261" s="10" t="s">
        <v>243</v>
      </c>
      <c r="B261" s="5"/>
      <c r="C261" s="5" t="s">
        <v>244</v>
      </c>
      <c r="D261" s="5"/>
      <c r="E261" s="40">
        <f>E262+E265+E268</f>
        <v>7700</v>
      </c>
      <c r="F261" s="13">
        <f>F262+F265+F268</f>
        <v>7699.95</v>
      </c>
      <c r="G261" s="27">
        <f t="shared" si="7"/>
        <v>0.99999350649350649</v>
      </c>
      <c r="H261" s="11">
        <v>7700</v>
      </c>
      <c r="I261" s="11">
        <v>7699.95</v>
      </c>
    </row>
    <row r="262" spans="1:9" ht="38.25" outlineLevel="2">
      <c r="A262" s="10" t="s">
        <v>245</v>
      </c>
      <c r="B262" s="5"/>
      <c r="C262" s="5" t="s">
        <v>246</v>
      </c>
      <c r="D262" s="5"/>
      <c r="E262" s="40">
        <f>E263</f>
        <v>2500</v>
      </c>
      <c r="F262" s="13">
        <f>F263</f>
        <v>2500</v>
      </c>
      <c r="G262" s="27">
        <f t="shared" si="7"/>
        <v>1</v>
      </c>
      <c r="H262" s="11">
        <v>2500</v>
      </c>
      <c r="I262" s="11">
        <v>2500</v>
      </c>
    </row>
    <row r="263" spans="1:9" ht="25.5" outlineLevel="3">
      <c r="A263" s="10" t="s">
        <v>203</v>
      </c>
      <c r="B263" s="5" t="s">
        <v>204</v>
      </c>
      <c r="C263" s="5" t="s">
        <v>246</v>
      </c>
      <c r="D263" s="5"/>
      <c r="E263" s="40">
        <f>E264</f>
        <v>2500</v>
      </c>
      <c r="F263" s="13">
        <f>F264</f>
        <v>2500</v>
      </c>
      <c r="G263" s="27">
        <f t="shared" si="7"/>
        <v>1</v>
      </c>
      <c r="H263" s="11">
        <v>2500</v>
      </c>
      <c r="I263" s="11">
        <v>2500</v>
      </c>
    </row>
    <row r="264" spans="1:9" ht="25.5" outlineLevel="4">
      <c r="A264" s="10" t="s">
        <v>15</v>
      </c>
      <c r="B264" s="5" t="s">
        <v>204</v>
      </c>
      <c r="C264" s="5" t="s">
        <v>246</v>
      </c>
      <c r="D264" s="5" t="s">
        <v>16</v>
      </c>
      <c r="E264" s="40">
        <v>2500</v>
      </c>
      <c r="F264" s="13">
        <v>2500</v>
      </c>
      <c r="G264" s="27">
        <f t="shared" si="7"/>
        <v>1</v>
      </c>
      <c r="H264" s="11">
        <v>2500</v>
      </c>
      <c r="I264" s="11">
        <v>2500</v>
      </c>
    </row>
    <row r="265" spans="1:9" outlineLevel="2">
      <c r="A265" s="10" t="s">
        <v>247</v>
      </c>
      <c r="B265" s="5"/>
      <c r="C265" s="5" t="s">
        <v>248</v>
      </c>
      <c r="D265" s="5"/>
      <c r="E265" s="40">
        <f>E266</f>
        <v>3200</v>
      </c>
      <c r="F265" s="13">
        <f>F266</f>
        <v>3199.95</v>
      </c>
      <c r="G265" s="27">
        <f t="shared" si="7"/>
        <v>0.99998437499999993</v>
      </c>
      <c r="H265" s="11">
        <v>3200</v>
      </c>
      <c r="I265" s="11">
        <v>3199.95</v>
      </c>
    </row>
    <row r="266" spans="1:9" ht="25.5" outlineLevel="3">
      <c r="A266" s="10" t="s">
        <v>203</v>
      </c>
      <c r="B266" s="5" t="s">
        <v>204</v>
      </c>
      <c r="C266" s="5" t="s">
        <v>248</v>
      </c>
      <c r="D266" s="5"/>
      <c r="E266" s="40">
        <f>E267</f>
        <v>3200</v>
      </c>
      <c r="F266" s="13">
        <f>F267</f>
        <v>3199.95</v>
      </c>
      <c r="G266" s="27">
        <f t="shared" si="7"/>
        <v>0.99998437499999993</v>
      </c>
      <c r="H266" s="11">
        <v>3200</v>
      </c>
      <c r="I266" s="11">
        <v>3199.95</v>
      </c>
    </row>
    <row r="267" spans="1:9" outlineLevel="4">
      <c r="A267" s="10" t="s">
        <v>25</v>
      </c>
      <c r="B267" s="5" t="s">
        <v>204</v>
      </c>
      <c r="C267" s="5" t="s">
        <v>248</v>
      </c>
      <c r="D267" s="5" t="s">
        <v>26</v>
      </c>
      <c r="E267" s="40">
        <v>3200</v>
      </c>
      <c r="F267" s="13">
        <v>3199.95</v>
      </c>
      <c r="G267" s="27">
        <f t="shared" ref="G267:G330" si="12">F267/E267</f>
        <v>0.99998437499999993</v>
      </c>
      <c r="H267" s="11">
        <v>3200</v>
      </c>
      <c r="I267" s="11">
        <v>3199.95</v>
      </c>
    </row>
    <row r="268" spans="1:9" ht="38.25" outlineLevel="2">
      <c r="A268" s="10" t="s">
        <v>249</v>
      </c>
      <c r="B268" s="5"/>
      <c r="C268" s="5" t="s">
        <v>250</v>
      </c>
      <c r="D268" s="5"/>
      <c r="E268" s="40">
        <f>E269</f>
        <v>2000</v>
      </c>
      <c r="F268" s="13">
        <f>F269</f>
        <v>2000</v>
      </c>
      <c r="G268" s="27">
        <f t="shared" si="12"/>
        <v>1</v>
      </c>
      <c r="H268" s="11">
        <v>2000</v>
      </c>
      <c r="I268" s="11">
        <v>2000</v>
      </c>
    </row>
    <row r="269" spans="1:9" ht="25.5" outlineLevel="3">
      <c r="A269" s="10" t="s">
        <v>203</v>
      </c>
      <c r="B269" s="5" t="s">
        <v>204</v>
      </c>
      <c r="C269" s="5" t="s">
        <v>250</v>
      </c>
      <c r="D269" s="5"/>
      <c r="E269" s="40">
        <f>E270</f>
        <v>2000</v>
      </c>
      <c r="F269" s="13">
        <f>F270</f>
        <v>2000</v>
      </c>
      <c r="G269" s="27">
        <f t="shared" si="12"/>
        <v>1</v>
      </c>
      <c r="H269" s="11">
        <v>2000</v>
      </c>
      <c r="I269" s="11">
        <v>2000</v>
      </c>
    </row>
    <row r="270" spans="1:9" ht="25.5" outlineLevel="4">
      <c r="A270" s="10" t="s">
        <v>15</v>
      </c>
      <c r="B270" s="5" t="s">
        <v>204</v>
      </c>
      <c r="C270" s="5" t="s">
        <v>250</v>
      </c>
      <c r="D270" s="5" t="s">
        <v>16</v>
      </c>
      <c r="E270" s="40">
        <v>2000</v>
      </c>
      <c r="F270" s="13">
        <v>2000</v>
      </c>
      <c r="G270" s="27">
        <f t="shared" si="12"/>
        <v>1</v>
      </c>
      <c r="H270" s="11">
        <v>2000</v>
      </c>
      <c r="I270" s="11">
        <v>2000</v>
      </c>
    </row>
    <row r="271" spans="1:9" ht="25.5" outlineLevel="1">
      <c r="A271" s="10" t="s">
        <v>251</v>
      </c>
      <c r="B271" s="5"/>
      <c r="C271" s="5" t="s">
        <v>252</v>
      </c>
      <c r="D271" s="5"/>
      <c r="E271" s="40">
        <f>E272+E275+E279</f>
        <v>4108.51</v>
      </c>
      <c r="F271" s="13">
        <f>F272+F275+F279</f>
        <v>3699.2099999999996</v>
      </c>
      <c r="G271" s="27">
        <f t="shared" si="12"/>
        <v>0.90037750912131143</v>
      </c>
      <c r="H271" s="11">
        <v>4108.51</v>
      </c>
      <c r="I271" s="11">
        <v>3699.21</v>
      </c>
    </row>
    <row r="272" spans="1:9" ht="25.5" outlineLevel="2">
      <c r="A272" s="10" t="s">
        <v>253</v>
      </c>
      <c r="B272" s="5"/>
      <c r="C272" s="5" t="s">
        <v>254</v>
      </c>
      <c r="D272" s="5"/>
      <c r="E272" s="40">
        <f>E273</f>
        <v>2260.27</v>
      </c>
      <c r="F272" s="13">
        <f>F273</f>
        <v>2260.27</v>
      </c>
      <c r="G272" s="27">
        <f t="shared" si="12"/>
        <v>1</v>
      </c>
      <c r="H272" s="11">
        <v>2260.27</v>
      </c>
      <c r="I272" s="11">
        <v>2260.27</v>
      </c>
    </row>
    <row r="273" spans="1:9" outlineLevel="3">
      <c r="A273" s="10" t="s">
        <v>255</v>
      </c>
      <c r="B273" s="5" t="s">
        <v>256</v>
      </c>
      <c r="C273" s="5" t="s">
        <v>254</v>
      </c>
      <c r="D273" s="5"/>
      <c r="E273" s="40">
        <f>E274</f>
        <v>2260.27</v>
      </c>
      <c r="F273" s="13">
        <f>F274</f>
        <v>2260.27</v>
      </c>
      <c r="G273" s="27">
        <f t="shared" si="12"/>
        <v>1</v>
      </c>
      <c r="H273" s="11">
        <v>2260.27</v>
      </c>
      <c r="I273" s="11">
        <v>2260.27</v>
      </c>
    </row>
    <row r="274" spans="1:9" outlineLevel="4">
      <c r="A274" s="10" t="s">
        <v>25</v>
      </c>
      <c r="B274" s="5" t="s">
        <v>256</v>
      </c>
      <c r="C274" s="5" t="s">
        <v>254</v>
      </c>
      <c r="D274" s="5" t="s">
        <v>26</v>
      </c>
      <c r="E274" s="40">
        <v>2260.27</v>
      </c>
      <c r="F274" s="13">
        <v>2260.27</v>
      </c>
      <c r="G274" s="27">
        <f t="shared" si="12"/>
        <v>1</v>
      </c>
      <c r="H274" s="11">
        <v>2260.27</v>
      </c>
      <c r="I274" s="11">
        <v>2260.27</v>
      </c>
    </row>
    <row r="275" spans="1:9" ht="25.5" outlineLevel="2">
      <c r="A275" s="10" t="s">
        <v>257</v>
      </c>
      <c r="B275" s="5"/>
      <c r="C275" s="5" t="s">
        <v>258</v>
      </c>
      <c r="D275" s="5"/>
      <c r="E275" s="40">
        <f>E276</f>
        <v>1505.24</v>
      </c>
      <c r="F275" s="13">
        <f>F276</f>
        <v>1117.8</v>
      </c>
      <c r="G275" s="27">
        <f t="shared" si="12"/>
        <v>0.74260583029948712</v>
      </c>
      <c r="H275" s="11">
        <v>1505.24</v>
      </c>
      <c r="I275" s="11">
        <v>1117.8</v>
      </c>
    </row>
    <row r="276" spans="1:9" outlineLevel="3">
      <c r="A276" s="10" t="s">
        <v>255</v>
      </c>
      <c r="B276" s="5" t="s">
        <v>256</v>
      </c>
      <c r="C276" s="5" t="s">
        <v>258</v>
      </c>
      <c r="D276" s="5"/>
      <c r="E276" s="40">
        <f>E277+E278</f>
        <v>1505.24</v>
      </c>
      <c r="F276" s="13">
        <f>F277+F278</f>
        <v>1117.8</v>
      </c>
      <c r="G276" s="27">
        <f t="shared" si="12"/>
        <v>0.74260583029948712</v>
      </c>
      <c r="H276" s="11">
        <v>1505.24</v>
      </c>
      <c r="I276" s="11">
        <v>1117.8</v>
      </c>
    </row>
    <row r="277" spans="1:9" ht="25.5" outlineLevel="4">
      <c r="A277" s="10" t="s">
        <v>15</v>
      </c>
      <c r="B277" s="5" t="s">
        <v>256</v>
      </c>
      <c r="C277" s="5" t="s">
        <v>258</v>
      </c>
      <c r="D277" s="5" t="s">
        <v>16</v>
      </c>
      <c r="E277" s="40">
        <v>1505.24</v>
      </c>
      <c r="F277" s="13">
        <v>1117.8</v>
      </c>
      <c r="G277" s="27">
        <f t="shared" si="12"/>
        <v>0.74260583029948712</v>
      </c>
      <c r="H277" s="11">
        <v>1505.24</v>
      </c>
      <c r="I277" s="11">
        <v>1117.8</v>
      </c>
    </row>
    <row r="278" spans="1:9" outlineLevel="4">
      <c r="A278" s="10" t="s">
        <v>25</v>
      </c>
      <c r="B278" s="5" t="s">
        <v>256</v>
      </c>
      <c r="C278" s="5" t="s">
        <v>258</v>
      </c>
      <c r="D278" s="5" t="s">
        <v>26</v>
      </c>
      <c r="E278" s="40">
        <v>0</v>
      </c>
      <c r="F278" s="13">
        <v>0</v>
      </c>
      <c r="G278" s="27" t="e">
        <f t="shared" si="12"/>
        <v>#DIV/0!</v>
      </c>
      <c r="H278" s="11">
        <v>0</v>
      </c>
      <c r="I278" s="11">
        <v>0</v>
      </c>
    </row>
    <row r="279" spans="1:9" ht="25.5" outlineLevel="2">
      <c r="A279" s="10" t="s">
        <v>259</v>
      </c>
      <c r="B279" s="5"/>
      <c r="C279" s="5" t="s">
        <v>260</v>
      </c>
      <c r="D279" s="5"/>
      <c r="E279" s="40">
        <f>E280</f>
        <v>343</v>
      </c>
      <c r="F279" s="13">
        <f>F280</f>
        <v>321.14</v>
      </c>
      <c r="G279" s="27">
        <f t="shared" si="12"/>
        <v>0.93626822157434397</v>
      </c>
      <c r="H279" s="11">
        <v>343</v>
      </c>
      <c r="I279" s="11">
        <v>321.14</v>
      </c>
    </row>
    <row r="280" spans="1:9" outlineLevel="3">
      <c r="A280" s="10" t="s">
        <v>255</v>
      </c>
      <c r="B280" s="5" t="s">
        <v>256</v>
      </c>
      <c r="C280" s="5" t="s">
        <v>260</v>
      </c>
      <c r="D280" s="5"/>
      <c r="E280" s="40">
        <f>E281</f>
        <v>343</v>
      </c>
      <c r="F280" s="13">
        <f>F281</f>
        <v>321.14</v>
      </c>
      <c r="G280" s="27">
        <f t="shared" si="12"/>
        <v>0.93626822157434397</v>
      </c>
      <c r="H280" s="11">
        <v>343</v>
      </c>
      <c r="I280" s="11">
        <v>321.14</v>
      </c>
    </row>
    <row r="281" spans="1:9" outlineLevel="4">
      <c r="A281" s="10" t="s">
        <v>25</v>
      </c>
      <c r="B281" s="5" t="s">
        <v>256</v>
      </c>
      <c r="C281" s="5" t="s">
        <v>260</v>
      </c>
      <c r="D281" s="5" t="s">
        <v>26</v>
      </c>
      <c r="E281" s="40">
        <v>343</v>
      </c>
      <c r="F281" s="13">
        <v>321.14</v>
      </c>
      <c r="G281" s="27">
        <f t="shared" si="12"/>
        <v>0.93626822157434397</v>
      </c>
      <c r="H281" s="11">
        <v>343</v>
      </c>
      <c r="I281" s="11">
        <v>321.14</v>
      </c>
    </row>
    <row r="282" spans="1:9" ht="51" outlineLevel="1">
      <c r="A282" s="10" t="s">
        <v>261</v>
      </c>
      <c r="B282" s="5"/>
      <c r="C282" s="5" t="s">
        <v>262</v>
      </c>
      <c r="D282" s="5"/>
      <c r="E282" s="40">
        <f>E283+E286+E291</f>
        <v>656.93000000000006</v>
      </c>
      <c r="F282" s="13">
        <f>F283+F286+F291</f>
        <v>484.8</v>
      </c>
      <c r="G282" s="27">
        <f t="shared" si="12"/>
        <v>0.73797817119023335</v>
      </c>
      <c r="H282" s="11">
        <v>656.93</v>
      </c>
      <c r="I282" s="11">
        <v>484.8</v>
      </c>
    </row>
    <row r="283" spans="1:9" ht="25.5" outlineLevel="2">
      <c r="A283" s="10" t="s">
        <v>263</v>
      </c>
      <c r="B283" s="5"/>
      <c r="C283" s="5" t="s">
        <v>264</v>
      </c>
      <c r="D283" s="5"/>
      <c r="E283" s="40">
        <f>E284</f>
        <v>107</v>
      </c>
      <c r="F283" s="13">
        <f>F284</f>
        <v>76.290000000000006</v>
      </c>
      <c r="G283" s="27">
        <f t="shared" si="12"/>
        <v>0.71299065420560759</v>
      </c>
      <c r="H283" s="11">
        <v>107</v>
      </c>
      <c r="I283" s="11">
        <v>76.290000000000006</v>
      </c>
    </row>
    <row r="284" spans="1:9" outlineLevel="3">
      <c r="A284" s="10" t="s">
        <v>255</v>
      </c>
      <c r="B284" s="5" t="s">
        <v>256</v>
      </c>
      <c r="C284" s="5" t="s">
        <v>264</v>
      </c>
      <c r="D284" s="5"/>
      <c r="E284" s="40">
        <f>E285</f>
        <v>107</v>
      </c>
      <c r="F284" s="13">
        <f>F285</f>
        <v>76.290000000000006</v>
      </c>
      <c r="G284" s="27">
        <f t="shared" si="12"/>
        <v>0.71299065420560759</v>
      </c>
      <c r="H284" s="11">
        <v>107</v>
      </c>
      <c r="I284" s="11">
        <v>76.290000000000006</v>
      </c>
    </row>
    <row r="285" spans="1:9" outlineLevel="4">
      <c r="A285" s="10" t="s">
        <v>25</v>
      </c>
      <c r="B285" s="5" t="s">
        <v>256</v>
      </c>
      <c r="C285" s="5" t="s">
        <v>264</v>
      </c>
      <c r="D285" s="5" t="s">
        <v>26</v>
      </c>
      <c r="E285" s="40">
        <v>107</v>
      </c>
      <c r="F285" s="13">
        <v>76.290000000000006</v>
      </c>
      <c r="G285" s="27">
        <f t="shared" si="12"/>
        <v>0.71299065420560759</v>
      </c>
      <c r="H285" s="11">
        <v>107</v>
      </c>
      <c r="I285" s="11">
        <v>76.290000000000006</v>
      </c>
    </row>
    <row r="286" spans="1:9" ht="38.25" outlineLevel="2">
      <c r="A286" s="10" t="s">
        <v>265</v>
      </c>
      <c r="B286" s="5"/>
      <c r="C286" s="5" t="s">
        <v>266</v>
      </c>
      <c r="D286" s="5"/>
      <c r="E286" s="40">
        <f>E287</f>
        <v>28.96</v>
      </c>
      <c r="F286" s="13">
        <f>F287</f>
        <v>12.120000000000001</v>
      </c>
      <c r="G286" s="27">
        <f t="shared" si="12"/>
        <v>0.41850828729281769</v>
      </c>
      <c r="H286" s="11">
        <v>28.96</v>
      </c>
      <c r="I286" s="11">
        <v>12.12</v>
      </c>
    </row>
    <row r="287" spans="1:9" ht="25.5" outlineLevel="3">
      <c r="A287" s="10" t="s">
        <v>203</v>
      </c>
      <c r="B287" s="5" t="s">
        <v>204</v>
      </c>
      <c r="C287" s="5" t="s">
        <v>266</v>
      </c>
      <c r="D287" s="5"/>
      <c r="E287" s="40">
        <f>E288+E289+E290</f>
        <v>28.96</v>
      </c>
      <c r="F287" s="13">
        <f>F288+F289+F290</f>
        <v>12.120000000000001</v>
      </c>
      <c r="G287" s="27">
        <f t="shared" si="12"/>
        <v>0.41850828729281769</v>
      </c>
      <c r="H287" s="11">
        <v>28.96</v>
      </c>
      <c r="I287" s="11">
        <v>12.12</v>
      </c>
    </row>
    <row r="288" spans="1:9" ht="25.5" outlineLevel="4">
      <c r="A288" s="10" t="s">
        <v>223</v>
      </c>
      <c r="B288" s="5" t="s">
        <v>204</v>
      </c>
      <c r="C288" s="5" t="s">
        <v>266</v>
      </c>
      <c r="D288" s="5" t="s">
        <v>224</v>
      </c>
      <c r="E288" s="40">
        <v>4.4800000000000004</v>
      </c>
      <c r="F288" s="13">
        <v>4.4800000000000004</v>
      </c>
      <c r="G288" s="27">
        <f t="shared" si="12"/>
        <v>1</v>
      </c>
      <c r="H288" s="11">
        <v>4.4800000000000004</v>
      </c>
      <c r="I288" s="11">
        <v>4.4800000000000004</v>
      </c>
    </row>
    <row r="289" spans="1:9" ht="25.5" outlineLevel="4">
      <c r="A289" s="10" t="s">
        <v>113</v>
      </c>
      <c r="B289" s="5" t="s">
        <v>204</v>
      </c>
      <c r="C289" s="5" t="s">
        <v>266</v>
      </c>
      <c r="D289" s="5" t="s">
        <v>114</v>
      </c>
      <c r="E289" s="40">
        <v>7.64</v>
      </c>
      <c r="F289" s="13">
        <v>7.64</v>
      </c>
      <c r="G289" s="27">
        <f t="shared" si="12"/>
        <v>1</v>
      </c>
      <c r="H289" s="11">
        <v>7.64</v>
      </c>
      <c r="I289" s="11">
        <v>7.64</v>
      </c>
    </row>
    <row r="290" spans="1:9" ht="25.5" outlineLevel="4">
      <c r="A290" s="10" t="s">
        <v>15</v>
      </c>
      <c r="B290" s="5" t="s">
        <v>204</v>
      </c>
      <c r="C290" s="5" t="s">
        <v>266</v>
      </c>
      <c r="D290" s="5" t="s">
        <v>16</v>
      </c>
      <c r="E290" s="40">
        <v>16.84</v>
      </c>
      <c r="F290" s="13">
        <v>0</v>
      </c>
      <c r="G290" s="27">
        <f t="shared" si="12"/>
        <v>0</v>
      </c>
      <c r="H290" s="11">
        <v>16.84</v>
      </c>
      <c r="I290" s="11">
        <v>0</v>
      </c>
    </row>
    <row r="291" spans="1:9" ht="38.25" outlineLevel="2">
      <c r="A291" s="10" t="s">
        <v>267</v>
      </c>
      <c r="B291" s="5"/>
      <c r="C291" s="5" t="s">
        <v>268</v>
      </c>
      <c r="D291" s="5"/>
      <c r="E291" s="40">
        <f>E292</f>
        <v>520.97</v>
      </c>
      <c r="F291" s="13">
        <f>F292</f>
        <v>396.39</v>
      </c>
      <c r="G291" s="27">
        <f t="shared" si="12"/>
        <v>0.76086914793558169</v>
      </c>
      <c r="H291" s="11">
        <v>520.97</v>
      </c>
      <c r="I291" s="11">
        <v>396.39</v>
      </c>
    </row>
    <row r="292" spans="1:9" outlineLevel="3">
      <c r="A292" s="10" t="s">
        <v>255</v>
      </c>
      <c r="B292" s="5" t="s">
        <v>256</v>
      </c>
      <c r="C292" s="5" t="s">
        <v>268</v>
      </c>
      <c r="D292" s="5"/>
      <c r="E292" s="40">
        <f>E293+E294</f>
        <v>520.97</v>
      </c>
      <c r="F292" s="13">
        <f>F293+F294</f>
        <v>396.39</v>
      </c>
      <c r="G292" s="27">
        <f t="shared" si="12"/>
        <v>0.76086914793558169</v>
      </c>
      <c r="H292" s="11">
        <v>520.97</v>
      </c>
      <c r="I292" s="11">
        <v>396.39</v>
      </c>
    </row>
    <row r="293" spans="1:9" ht="25.5" outlineLevel="4">
      <c r="A293" s="10" t="s">
        <v>113</v>
      </c>
      <c r="B293" s="5" t="s">
        <v>256</v>
      </c>
      <c r="C293" s="5" t="s">
        <v>268</v>
      </c>
      <c r="D293" s="5" t="s">
        <v>114</v>
      </c>
      <c r="E293" s="40">
        <v>12.22</v>
      </c>
      <c r="F293" s="13">
        <v>0</v>
      </c>
      <c r="G293" s="27">
        <f t="shared" si="12"/>
        <v>0</v>
      </c>
      <c r="H293" s="11">
        <v>12.22</v>
      </c>
      <c r="I293" s="11">
        <v>0</v>
      </c>
    </row>
    <row r="294" spans="1:9" ht="25.5" outlineLevel="4">
      <c r="A294" s="10" t="s">
        <v>15</v>
      </c>
      <c r="B294" s="5" t="s">
        <v>256</v>
      </c>
      <c r="C294" s="5" t="s">
        <v>268</v>
      </c>
      <c r="D294" s="5" t="s">
        <v>16</v>
      </c>
      <c r="E294" s="40">
        <v>508.75</v>
      </c>
      <c r="F294" s="13">
        <v>396.39</v>
      </c>
      <c r="G294" s="27">
        <f t="shared" si="12"/>
        <v>0.77914496314496307</v>
      </c>
      <c r="H294" s="11">
        <v>508.75</v>
      </c>
      <c r="I294" s="11">
        <v>396.39</v>
      </c>
    </row>
    <row r="295" spans="1:9" s="8" customFormat="1" ht="38.25">
      <c r="A295" s="10" t="s">
        <v>269</v>
      </c>
      <c r="B295" s="5"/>
      <c r="C295" s="5" t="s">
        <v>270</v>
      </c>
      <c r="D295" s="5"/>
      <c r="E295" s="40">
        <f>E296+E305+E309</f>
        <v>8104.06</v>
      </c>
      <c r="F295" s="13">
        <f>F296+F305+F309</f>
        <v>7877.9699999999993</v>
      </c>
      <c r="G295" s="27">
        <f t="shared" si="12"/>
        <v>0.9721016379444376</v>
      </c>
      <c r="H295" s="21">
        <v>8104.06</v>
      </c>
      <c r="I295" s="21">
        <v>7877.97</v>
      </c>
    </row>
    <row r="296" spans="1:9" ht="25.5" outlineLevel="1">
      <c r="A296" s="10" t="s">
        <v>271</v>
      </c>
      <c r="B296" s="5"/>
      <c r="C296" s="5" t="s">
        <v>272</v>
      </c>
      <c r="D296" s="5"/>
      <c r="E296" s="40">
        <f>E297+E302</f>
        <v>7374.31</v>
      </c>
      <c r="F296" s="13">
        <f>F297+F302</f>
        <v>7250.07</v>
      </c>
      <c r="G296" s="27">
        <f t="shared" si="12"/>
        <v>0.9831523220477576</v>
      </c>
      <c r="H296" s="11">
        <v>7374.31</v>
      </c>
      <c r="I296" s="11">
        <v>7250.07</v>
      </c>
    </row>
    <row r="297" spans="1:9" ht="38.25" outlineLevel="2">
      <c r="A297" s="10" t="s">
        <v>135</v>
      </c>
      <c r="B297" s="5"/>
      <c r="C297" s="5" t="s">
        <v>273</v>
      </c>
      <c r="D297" s="5"/>
      <c r="E297" s="40">
        <f>E298</f>
        <v>7339.31</v>
      </c>
      <c r="F297" s="13">
        <f>F298</f>
        <v>7217.57</v>
      </c>
      <c r="G297" s="27">
        <f t="shared" si="12"/>
        <v>0.98341260963224053</v>
      </c>
      <c r="H297" s="11">
        <v>7339.31</v>
      </c>
      <c r="I297" s="11">
        <v>7217.57</v>
      </c>
    </row>
    <row r="298" spans="1:9" ht="38.25" outlineLevel="3">
      <c r="A298" s="10" t="s">
        <v>274</v>
      </c>
      <c r="B298" s="5" t="s">
        <v>275</v>
      </c>
      <c r="C298" s="5" t="s">
        <v>273</v>
      </c>
      <c r="D298" s="5"/>
      <c r="E298" s="40">
        <f>E299+E300+E301</f>
        <v>7339.31</v>
      </c>
      <c r="F298" s="13">
        <f>F299+F300+F301</f>
        <v>7217.57</v>
      </c>
      <c r="G298" s="27">
        <f t="shared" si="12"/>
        <v>0.98341260963224053</v>
      </c>
      <c r="H298" s="11">
        <v>7339.31</v>
      </c>
      <c r="I298" s="11">
        <v>7217.57</v>
      </c>
    </row>
    <row r="299" spans="1:9" ht="25.5" outlineLevel="4">
      <c r="A299" s="10" t="s">
        <v>113</v>
      </c>
      <c r="B299" s="5" t="s">
        <v>275</v>
      </c>
      <c r="C299" s="5" t="s">
        <v>273</v>
      </c>
      <c r="D299" s="5" t="s">
        <v>114</v>
      </c>
      <c r="E299" s="40">
        <v>6844.81</v>
      </c>
      <c r="F299" s="13">
        <v>6740.57</v>
      </c>
      <c r="G299" s="27">
        <f t="shared" si="12"/>
        <v>0.98477094324020675</v>
      </c>
      <c r="H299" s="11">
        <v>6844.81</v>
      </c>
      <c r="I299" s="11">
        <v>6740.57</v>
      </c>
    </row>
    <row r="300" spans="1:9" ht="25.5" outlineLevel="4">
      <c r="A300" s="10" t="s">
        <v>15</v>
      </c>
      <c r="B300" s="5" t="s">
        <v>275</v>
      </c>
      <c r="C300" s="5" t="s">
        <v>273</v>
      </c>
      <c r="D300" s="5" t="s">
        <v>16</v>
      </c>
      <c r="E300" s="40">
        <v>449.5</v>
      </c>
      <c r="F300" s="13">
        <v>435.89</v>
      </c>
      <c r="G300" s="27">
        <f t="shared" si="12"/>
        <v>0.96972191323692991</v>
      </c>
      <c r="H300" s="11">
        <v>449.5</v>
      </c>
      <c r="I300" s="11">
        <v>435.89</v>
      </c>
    </row>
    <row r="301" spans="1:9" outlineLevel="4">
      <c r="A301" s="10" t="s">
        <v>229</v>
      </c>
      <c r="B301" s="5" t="s">
        <v>275</v>
      </c>
      <c r="C301" s="5" t="s">
        <v>273</v>
      </c>
      <c r="D301" s="5" t="s">
        <v>230</v>
      </c>
      <c r="E301" s="40">
        <v>45</v>
      </c>
      <c r="F301" s="13">
        <v>41.11</v>
      </c>
      <c r="G301" s="27">
        <f t="shared" si="12"/>
        <v>0.91355555555555557</v>
      </c>
      <c r="H301" s="11">
        <v>45</v>
      </c>
      <c r="I301" s="11">
        <v>41.11</v>
      </c>
    </row>
    <row r="302" spans="1:9" ht="38.25" outlineLevel="2">
      <c r="A302" s="10" t="s">
        <v>276</v>
      </c>
      <c r="B302" s="5"/>
      <c r="C302" s="5" t="s">
        <v>277</v>
      </c>
      <c r="D302" s="5"/>
      <c r="E302" s="40">
        <f>E303</f>
        <v>35</v>
      </c>
      <c r="F302" s="13">
        <f>F303</f>
        <v>32.5</v>
      </c>
      <c r="G302" s="27">
        <f t="shared" si="12"/>
        <v>0.9285714285714286</v>
      </c>
      <c r="H302" s="11">
        <v>35</v>
      </c>
      <c r="I302" s="11">
        <v>32.5</v>
      </c>
    </row>
    <row r="303" spans="1:9" ht="38.25" outlineLevel="3">
      <c r="A303" s="10" t="s">
        <v>274</v>
      </c>
      <c r="B303" s="5" t="s">
        <v>275</v>
      </c>
      <c r="C303" s="5" t="s">
        <v>277</v>
      </c>
      <c r="D303" s="5"/>
      <c r="E303" s="40">
        <f>E304</f>
        <v>35</v>
      </c>
      <c r="F303" s="13">
        <f>F304</f>
        <v>32.5</v>
      </c>
      <c r="G303" s="27">
        <f t="shared" si="12"/>
        <v>0.9285714285714286</v>
      </c>
      <c r="H303" s="11">
        <v>35</v>
      </c>
      <c r="I303" s="11">
        <v>32.5</v>
      </c>
    </row>
    <row r="304" spans="1:9" ht="25.5" outlineLevel="4">
      <c r="A304" s="10" t="s">
        <v>15</v>
      </c>
      <c r="B304" s="5" t="s">
        <v>275</v>
      </c>
      <c r="C304" s="5" t="s">
        <v>277</v>
      </c>
      <c r="D304" s="5" t="s">
        <v>16</v>
      </c>
      <c r="E304" s="40">
        <v>35</v>
      </c>
      <c r="F304" s="13">
        <v>32.5</v>
      </c>
      <c r="G304" s="27">
        <f t="shared" si="12"/>
        <v>0.9285714285714286</v>
      </c>
      <c r="H304" s="11">
        <v>35</v>
      </c>
      <c r="I304" s="11">
        <v>32.5</v>
      </c>
    </row>
    <row r="305" spans="1:9" ht="25.5" outlineLevel="1">
      <c r="A305" s="10" t="s">
        <v>278</v>
      </c>
      <c r="B305" s="5"/>
      <c r="C305" s="5" t="s">
        <v>279</v>
      </c>
      <c r="D305" s="5"/>
      <c r="E305" s="40">
        <f t="shared" ref="E305:F307" si="13">E306</f>
        <v>144</v>
      </c>
      <c r="F305" s="13">
        <f t="shared" si="13"/>
        <v>119.28</v>
      </c>
      <c r="G305" s="27">
        <f t="shared" si="12"/>
        <v>0.82833333333333337</v>
      </c>
      <c r="H305" s="11">
        <v>144</v>
      </c>
      <c r="I305" s="11">
        <v>119.28</v>
      </c>
    </row>
    <row r="306" spans="1:9" ht="38.25" outlineLevel="2">
      <c r="A306" s="10" t="s">
        <v>135</v>
      </c>
      <c r="B306" s="5"/>
      <c r="C306" s="5" t="s">
        <v>280</v>
      </c>
      <c r="D306" s="5"/>
      <c r="E306" s="40">
        <f t="shared" si="13"/>
        <v>144</v>
      </c>
      <c r="F306" s="13">
        <f t="shared" si="13"/>
        <v>119.28</v>
      </c>
      <c r="G306" s="27">
        <f t="shared" si="12"/>
        <v>0.82833333333333337</v>
      </c>
      <c r="H306" s="11">
        <v>144</v>
      </c>
      <c r="I306" s="11">
        <v>119.28</v>
      </c>
    </row>
    <row r="307" spans="1:9" ht="38.25" outlineLevel="3">
      <c r="A307" s="10" t="s">
        <v>274</v>
      </c>
      <c r="B307" s="5" t="s">
        <v>275</v>
      </c>
      <c r="C307" s="5" t="s">
        <v>280</v>
      </c>
      <c r="D307" s="5"/>
      <c r="E307" s="40">
        <f t="shared" si="13"/>
        <v>144</v>
      </c>
      <c r="F307" s="13">
        <f t="shared" si="13"/>
        <v>119.28</v>
      </c>
      <c r="G307" s="27">
        <f t="shared" si="12"/>
        <v>0.82833333333333337</v>
      </c>
      <c r="H307" s="11">
        <v>144</v>
      </c>
      <c r="I307" s="11">
        <v>119.28</v>
      </c>
    </row>
    <row r="308" spans="1:9" ht="25.5" outlineLevel="4">
      <c r="A308" s="10" t="s">
        <v>15</v>
      </c>
      <c r="B308" s="5" t="s">
        <v>275</v>
      </c>
      <c r="C308" s="5" t="s">
        <v>280</v>
      </c>
      <c r="D308" s="5" t="s">
        <v>16</v>
      </c>
      <c r="E308" s="40">
        <v>144</v>
      </c>
      <c r="F308" s="13">
        <v>119.28</v>
      </c>
      <c r="G308" s="27">
        <f t="shared" si="12"/>
        <v>0.82833333333333337</v>
      </c>
      <c r="H308" s="11">
        <v>144</v>
      </c>
      <c r="I308" s="11">
        <v>119.28</v>
      </c>
    </row>
    <row r="309" spans="1:9" ht="51" outlineLevel="1">
      <c r="A309" s="10" t="s">
        <v>281</v>
      </c>
      <c r="B309" s="5"/>
      <c r="C309" s="5" t="s">
        <v>282</v>
      </c>
      <c r="D309" s="5"/>
      <c r="E309" s="40">
        <f t="shared" ref="E309:F311" si="14">E310</f>
        <v>585.75</v>
      </c>
      <c r="F309" s="13">
        <f t="shared" si="14"/>
        <v>508.62</v>
      </c>
      <c r="G309" s="27">
        <f t="shared" si="12"/>
        <v>0.86832266325224072</v>
      </c>
      <c r="H309" s="11">
        <v>585.75</v>
      </c>
      <c r="I309" s="11">
        <v>508.62</v>
      </c>
    </row>
    <row r="310" spans="1:9" ht="25.5" outlineLevel="2">
      <c r="A310" s="10" t="s">
        <v>283</v>
      </c>
      <c r="B310" s="5"/>
      <c r="C310" s="5" t="s">
        <v>284</v>
      </c>
      <c r="D310" s="5"/>
      <c r="E310" s="40">
        <f t="shared" si="14"/>
        <v>585.75</v>
      </c>
      <c r="F310" s="13">
        <f t="shared" si="14"/>
        <v>508.62</v>
      </c>
      <c r="G310" s="27">
        <f t="shared" si="12"/>
        <v>0.86832266325224072</v>
      </c>
      <c r="H310" s="11">
        <v>585.75</v>
      </c>
      <c r="I310" s="11">
        <v>508.62</v>
      </c>
    </row>
    <row r="311" spans="1:9" ht="25.5" outlineLevel="3">
      <c r="A311" s="10" t="s">
        <v>285</v>
      </c>
      <c r="B311" s="5" t="s">
        <v>286</v>
      </c>
      <c r="C311" s="5" t="s">
        <v>284</v>
      </c>
      <c r="D311" s="5"/>
      <c r="E311" s="40">
        <f t="shared" si="14"/>
        <v>585.75</v>
      </c>
      <c r="F311" s="13">
        <f t="shared" si="14"/>
        <v>508.62</v>
      </c>
      <c r="G311" s="27">
        <f t="shared" si="12"/>
        <v>0.86832266325224072</v>
      </c>
      <c r="H311" s="11">
        <v>585.75</v>
      </c>
      <c r="I311" s="11">
        <v>508.62</v>
      </c>
    </row>
    <row r="312" spans="1:9" outlineLevel="4">
      <c r="A312" s="10" t="s">
        <v>287</v>
      </c>
      <c r="B312" s="5" t="s">
        <v>286</v>
      </c>
      <c r="C312" s="5" t="s">
        <v>284</v>
      </c>
      <c r="D312" s="5" t="s">
        <v>288</v>
      </c>
      <c r="E312" s="40">
        <v>585.75</v>
      </c>
      <c r="F312" s="13">
        <v>508.62</v>
      </c>
      <c r="G312" s="27">
        <f t="shared" si="12"/>
        <v>0.86832266325224072</v>
      </c>
      <c r="H312" s="11">
        <v>585.75</v>
      </c>
      <c r="I312" s="11">
        <v>508.62</v>
      </c>
    </row>
    <row r="313" spans="1:9" s="8" customFormat="1" ht="38.25">
      <c r="A313" s="10" t="s">
        <v>289</v>
      </c>
      <c r="B313" s="5"/>
      <c r="C313" s="5" t="s">
        <v>290</v>
      </c>
      <c r="D313" s="5"/>
      <c r="E313" s="40">
        <f>E314+E318+E333+E338+E347+E361</f>
        <v>64995.429999999993</v>
      </c>
      <c r="F313" s="13">
        <f>F314+F318+F333+F338+F347+F361</f>
        <v>63129.069999999992</v>
      </c>
      <c r="G313" s="27">
        <f t="shared" si="12"/>
        <v>0.97128475032783068</v>
      </c>
      <c r="H313" s="21">
        <v>64995.41</v>
      </c>
      <c r="I313" s="21">
        <v>63129.07</v>
      </c>
    </row>
    <row r="314" spans="1:9" ht="25.5" outlineLevel="1">
      <c r="A314" s="10" t="s">
        <v>291</v>
      </c>
      <c r="B314" s="5"/>
      <c r="C314" s="5" t="s">
        <v>292</v>
      </c>
      <c r="D314" s="5"/>
      <c r="E314" s="40">
        <f t="shared" ref="E314:F316" si="15">E315</f>
        <v>200</v>
      </c>
      <c r="F314" s="13">
        <f t="shared" si="15"/>
        <v>64.5</v>
      </c>
      <c r="G314" s="27">
        <f t="shared" si="12"/>
        <v>0.32250000000000001</v>
      </c>
      <c r="H314" s="11">
        <v>200</v>
      </c>
      <c r="I314" s="11">
        <v>64.5</v>
      </c>
    </row>
    <row r="315" spans="1:9" ht="38.25" outlineLevel="2">
      <c r="A315" s="10" t="s">
        <v>276</v>
      </c>
      <c r="B315" s="5"/>
      <c r="C315" s="5" t="s">
        <v>293</v>
      </c>
      <c r="D315" s="5"/>
      <c r="E315" s="40">
        <f t="shared" si="15"/>
        <v>200</v>
      </c>
      <c r="F315" s="13">
        <f t="shared" si="15"/>
        <v>64.5</v>
      </c>
      <c r="G315" s="27">
        <f t="shared" si="12"/>
        <v>0.32250000000000001</v>
      </c>
      <c r="H315" s="11">
        <v>200</v>
      </c>
      <c r="I315" s="11">
        <v>64.5</v>
      </c>
    </row>
    <row r="316" spans="1:9" ht="51" outlineLevel="3">
      <c r="A316" s="10" t="s">
        <v>294</v>
      </c>
      <c r="B316" s="5" t="s">
        <v>295</v>
      </c>
      <c r="C316" s="5" t="s">
        <v>293</v>
      </c>
      <c r="D316" s="5"/>
      <c r="E316" s="40">
        <f t="shared" si="15"/>
        <v>200</v>
      </c>
      <c r="F316" s="13">
        <f t="shared" si="15"/>
        <v>64.5</v>
      </c>
      <c r="G316" s="27">
        <f t="shared" si="12"/>
        <v>0.32250000000000001</v>
      </c>
      <c r="H316" s="11">
        <v>200</v>
      </c>
      <c r="I316" s="11">
        <v>64.5</v>
      </c>
    </row>
    <row r="317" spans="1:9" ht="25.5" outlineLevel="4">
      <c r="A317" s="10" t="s">
        <v>15</v>
      </c>
      <c r="B317" s="5" t="s">
        <v>295</v>
      </c>
      <c r="C317" s="5" t="s">
        <v>293</v>
      </c>
      <c r="D317" s="5" t="s">
        <v>16</v>
      </c>
      <c r="E317" s="40">
        <v>200</v>
      </c>
      <c r="F317" s="13">
        <v>64.5</v>
      </c>
      <c r="G317" s="27">
        <f t="shared" si="12"/>
        <v>0.32250000000000001</v>
      </c>
      <c r="H317" s="11">
        <v>200</v>
      </c>
      <c r="I317" s="11">
        <v>64.5</v>
      </c>
    </row>
    <row r="318" spans="1:9" ht="25.5" outlineLevel="1">
      <c r="A318" s="10" t="s">
        <v>296</v>
      </c>
      <c r="B318" s="5"/>
      <c r="C318" s="5" t="s">
        <v>297</v>
      </c>
      <c r="D318" s="5"/>
      <c r="E318" s="40">
        <f>E319+E324+E327</f>
        <v>35546.399999999994</v>
      </c>
      <c r="F318" s="13">
        <f>F319+F324+F327</f>
        <v>34111.31</v>
      </c>
      <c r="G318" s="27">
        <f t="shared" si="12"/>
        <v>0.95962769788220481</v>
      </c>
      <c r="H318" s="11">
        <v>35546.379999999997</v>
      </c>
      <c r="I318" s="11">
        <v>34111.31</v>
      </c>
    </row>
    <row r="319" spans="1:9" ht="76.5" outlineLevel="2">
      <c r="A319" s="10" t="s">
        <v>298</v>
      </c>
      <c r="B319" s="5"/>
      <c r="C319" s="5" t="s">
        <v>299</v>
      </c>
      <c r="D319" s="5"/>
      <c r="E319" s="40">
        <f>E320</f>
        <v>781.9</v>
      </c>
      <c r="F319" s="13">
        <f>F320</f>
        <v>781.9</v>
      </c>
      <c r="G319" s="27">
        <f t="shared" si="12"/>
        <v>1</v>
      </c>
      <c r="H319" s="11">
        <v>781.9</v>
      </c>
      <c r="I319" s="11">
        <v>781.9</v>
      </c>
    </row>
    <row r="320" spans="1:9" outlineLevel="3">
      <c r="A320" s="10" t="s">
        <v>255</v>
      </c>
      <c r="B320" s="5" t="s">
        <v>256</v>
      </c>
      <c r="C320" s="5" t="s">
        <v>299</v>
      </c>
      <c r="D320" s="5"/>
      <c r="E320" s="40">
        <f>E321+E322+E323</f>
        <v>781.9</v>
      </c>
      <c r="F320" s="13">
        <f>F321+F322+F323</f>
        <v>781.9</v>
      </c>
      <c r="G320" s="27">
        <f t="shared" si="12"/>
        <v>1</v>
      </c>
      <c r="H320" s="11">
        <v>781.9</v>
      </c>
      <c r="I320" s="11">
        <v>781.9</v>
      </c>
    </row>
    <row r="321" spans="1:9" ht="25.5" outlineLevel="4">
      <c r="A321" s="10" t="s">
        <v>223</v>
      </c>
      <c r="B321" s="5" t="s">
        <v>256</v>
      </c>
      <c r="C321" s="5" t="s">
        <v>299</v>
      </c>
      <c r="D321" s="5" t="s">
        <v>224</v>
      </c>
      <c r="E321" s="40">
        <v>2.1800000000000002</v>
      </c>
      <c r="F321" s="13">
        <v>2.1800000000000002</v>
      </c>
      <c r="G321" s="27">
        <f t="shared" si="12"/>
        <v>1</v>
      </c>
      <c r="H321" s="11">
        <v>2.1800000000000002</v>
      </c>
      <c r="I321" s="11">
        <v>2.1800000000000002</v>
      </c>
    </row>
    <row r="322" spans="1:9" ht="25.5" outlineLevel="4">
      <c r="A322" s="10" t="s">
        <v>113</v>
      </c>
      <c r="B322" s="5" t="s">
        <v>256</v>
      </c>
      <c r="C322" s="5" t="s">
        <v>299</v>
      </c>
      <c r="D322" s="5" t="s">
        <v>114</v>
      </c>
      <c r="E322" s="40">
        <v>715.14</v>
      </c>
      <c r="F322" s="13">
        <v>715.14</v>
      </c>
      <c r="G322" s="27">
        <f t="shared" si="12"/>
        <v>1</v>
      </c>
      <c r="H322" s="11">
        <v>715.14</v>
      </c>
      <c r="I322" s="11">
        <v>715.14</v>
      </c>
    </row>
    <row r="323" spans="1:9" ht="25.5" outlineLevel="4">
      <c r="A323" s="10" t="s">
        <v>15</v>
      </c>
      <c r="B323" s="5" t="s">
        <v>256</v>
      </c>
      <c r="C323" s="5" t="s">
        <v>299</v>
      </c>
      <c r="D323" s="5" t="s">
        <v>16</v>
      </c>
      <c r="E323" s="40">
        <v>64.58</v>
      </c>
      <c r="F323" s="13">
        <v>64.58</v>
      </c>
      <c r="G323" s="27">
        <f t="shared" si="12"/>
        <v>1</v>
      </c>
      <c r="H323" s="11">
        <v>64.58</v>
      </c>
      <c r="I323" s="11">
        <v>64.58</v>
      </c>
    </row>
    <row r="324" spans="1:9" ht="38.25" outlineLevel="2">
      <c r="A324" s="10" t="s">
        <v>300</v>
      </c>
      <c r="B324" s="5"/>
      <c r="C324" s="5" t="s">
        <v>301</v>
      </c>
      <c r="D324" s="5"/>
      <c r="E324" s="40">
        <f>E325</f>
        <v>2367.71</v>
      </c>
      <c r="F324" s="13">
        <f>F325</f>
        <v>2363.12</v>
      </c>
      <c r="G324" s="27">
        <f t="shared" si="12"/>
        <v>0.99806141799460235</v>
      </c>
      <c r="H324" s="11">
        <v>2367.71</v>
      </c>
      <c r="I324" s="11">
        <v>2363.12</v>
      </c>
    </row>
    <row r="325" spans="1:9" ht="51" outlineLevel="3">
      <c r="A325" s="10" t="s">
        <v>294</v>
      </c>
      <c r="B325" s="5" t="s">
        <v>295</v>
      </c>
      <c r="C325" s="5" t="s">
        <v>301</v>
      </c>
      <c r="D325" s="5"/>
      <c r="E325" s="40">
        <f>E326</f>
        <v>2367.71</v>
      </c>
      <c r="F325" s="13">
        <f>F326</f>
        <v>2363.12</v>
      </c>
      <c r="G325" s="27">
        <f t="shared" si="12"/>
        <v>0.99806141799460235</v>
      </c>
      <c r="H325" s="11">
        <v>2367.71</v>
      </c>
      <c r="I325" s="11">
        <v>2363.12</v>
      </c>
    </row>
    <row r="326" spans="1:9" ht="25.5" outlineLevel="4">
      <c r="A326" s="10" t="s">
        <v>113</v>
      </c>
      <c r="B326" s="5" t="s">
        <v>295</v>
      </c>
      <c r="C326" s="5" t="s">
        <v>301</v>
      </c>
      <c r="D326" s="5" t="s">
        <v>114</v>
      </c>
      <c r="E326" s="40">
        <v>2367.71</v>
      </c>
      <c r="F326" s="13">
        <v>2363.12</v>
      </c>
      <c r="G326" s="27">
        <f t="shared" si="12"/>
        <v>0.99806141799460235</v>
      </c>
      <c r="H326" s="11">
        <v>2367.71</v>
      </c>
      <c r="I326" s="11">
        <v>2363.12</v>
      </c>
    </row>
    <row r="327" spans="1:9" ht="38.25" outlineLevel="2">
      <c r="A327" s="10" t="s">
        <v>135</v>
      </c>
      <c r="B327" s="5"/>
      <c r="C327" s="5" t="s">
        <v>302</v>
      </c>
      <c r="D327" s="5"/>
      <c r="E327" s="40">
        <f>E328</f>
        <v>32396.789999999997</v>
      </c>
      <c r="F327" s="13">
        <f>F328</f>
        <v>30966.29</v>
      </c>
      <c r="G327" s="27">
        <f t="shared" si="12"/>
        <v>0.95584439075599781</v>
      </c>
      <c r="H327" s="11">
        <v>32396.77</v>
      </c>
      <c r="I327" s="11">
        <v>30966.29</v>
      </c>
    </row>
    <row r="328" spans="1:9" ht="51" outlineLevel="3">
      <c r="A328" s="10" t="s">
        <v>294</v>
      </c>
      <c r="B328" s="5" t="s">
        <v>295</v>
      </c>
      <c r="C328" s="5" t="s">
        <v>302</v>
      </c>
      <c r="D328" s="5"/>
      <c r="E328" s="40">
        <f>E329+E330+E331+E332</f>
        <v>32396.789999999997</v>
      </c>
      <c r="F328" s="13">
        <f>F329+F330+F331+F332</f>
        <v>30966.29</v>
      </c>
      <c r="G328" s="27">
        <f t="shared" si="12"/>
        <v>0.95584439075599781</v>
      </c>
      <c r="H328" s="11">
        <v>32396.77</v>
      </c>
      <c r="I328" s="11">
        <v>30966.29</v>
      </c>
    </row>
    <row r="329" spans="1:9" ht="25.5" outlineLevel="4">
      <c r="A329" s="10" t="s">
        <v>223</v>
      </c>
      <c r="B329" s="5" t="s">
        <v>295</v>
      </c>
      <c r="C329" s="5" t="s">
        <v>302</v>
      </c>
      <c r="D329" s="5" t="s">
        <v>224</v>
      </c>
      <c r="E329" s="40">
        <v>290.51</v>
      </c>
      <c r="F329" s="13">
        <v>223.22</v>
      </c>
      <c r="G329" s="27">
        <f t="shared" si="12"/>
        <v>0.76837286151939699</v>
      </c>
      <c r="H329" s="11">
        <v>290.51</v>
      </c>
      <c r="I329" s="11">
        <v>223.22</v>
      </c>
    </row>
    <row r="330" spans="1:9" ht="25.5" outlineLevel="4">
      <c r="A330" s="10" t="s">
        <v>113</v>
      </c>
      <c r="B330" s="5" t="s">
        <v>295</v>
      </c>
      <c r="C330" s="5" t="s">
        <v>302</v>
      </c>
      <c r="D330" s="5" t="s">
        <v>114</v>
      </c>
      <c r="E330" s="40">
        <v>29240.6</v>
      </c>
      <c r="F330" s="13">
        <v>28190.75</v>
      </c>
      <c r="G330" s="27">
        <f t="shared" si="12"/>
        <v>0.96409615397768855</v>
      </c>
      <c r="H330" s="11">
        <v>29240.6</v>
      </c>
      <c r="I330" s="11">
        <v>28190.75</v>
      </c>
    </row>
    <row r="331" spans="1:9" ht="25.5" outlineLevel="4">
      <c r="A331" s="10" t="s">
        <v>15</v>
      </c>
      <c r="B331" s="5" t="s">
        <v>295</v>
      </c>
      <c r="C331" s="5" t="s">
        <v>302</v>
      </c>
      <c r="D331" s="5" t="s">
        <v>16</v>
      </c>
      <c r="E331" s="40">
        <v>2784.05</v>
      </c>
      <c r="F331" s="13">
        <v>2480.85</v>
      </c>
      <c r="G331" s="27">
        <f t="shared" ref="G331:G394" si="16">F331/E331</f>
        <v>0.89109390995132975</v>
      </c>
      <c r="H331" s="11">
        <v>2784.04</v>
      </c>
      <c r="I331" s="11">
        <v>2480.85</v>
      </c>
    </row>
    <row r="332" spans="1:9" outlineLevel="4">
      <c r="A332" s="10" t="s">
        <v>229</v>
      </c>
      <c r="B332" s="5" t="s">
        <v>295</v>
      </c>
      <c r="C332" s="5" t="s">
        <v>302</v>
      </c>
      <c r="D332" s="5" t="s">
        <v>230</v>
      </c>
      <c r="E332" s="40">
        <v>81.63</v>
      </c>
      <c r="F332" s="13">
        <v>71.47</v>
      </c>
      <c r="G332" s="27">
        <f t="shared" si="16"/>
        <v>0.87553595491853486</v>
      </c>
      <c r="H332" s="11">
        <v>81.62</v>
      </c>
      <c r="I332" s="11">
        <v>71.47</v>
      </c>
    </row>
    <row r="333" spans="1:9" ht="38.25" outlineLevel="1">
      <c r="A333" s="10" t="s">
        <v>303</v>
      </c>
      <c r="B333" s="5"/>
      <c r="C333" s="5" t="s">
        <v>304</v>
      </c>
      <c r="D333" s="5"/>
      <c r="E333" s="40">
        <f>E334</f>
        <v>4400.5</v>
      </c>
      <c r="F333" s="13">
        <f>F334</f>
        <v>4288.71</v>
      </c>
      <c r="G333" s="27">
        <f t="shared" si="16"/>
        <v>0.97459606862856496</v>
      </c>
      <c r="H333" s="11">
        <v>4400.5</v>
      </c>
      <c r="I333" s="11">
        <v>4288.71</v>
      </c>
    </row>
    <row r="334" spans="1:9" ht="25.5" outlineLevel="2">
      <c r="A334" s="10" t="s">
        <v>305</v>
      </c>
      <c r="B334" s="5"/>
      <c r="C334" s="5" t="s">
        <v>306</v>
      </c>
      <c r="D334" s="5"/>
      <c r="E334" s="40">
        <f>E335</f>
        <v>4400.5</v>
      </c>
      <c r="F334" s="13">
        <f>F335</f>
        <v>4288.71</v>
      </c>
      <c r="G334" s="27">
        <f t="shared" si="16"/>
        <v>0.97459606862856496</v>
      </c>
      <c r="H334" s="11">
        <v>4400.5</v>
      </c>
      <c r="I334" s="11">
        <v>4288.71</v>
      </c>
    </row>
    <row r="335" spans="1:9" outlineLevel="3">
      <c r="A335" s="10" t="s">
        <v>255</v>
      </c>
      <c r="B335" s="5" t="s">
        <v>256</v>
      </c>
      <c r="C335" s="5" t="s">
        <v>306</v>
      </c>
      <c r="D335" s="5"/>
      <c r="E335" s="40">
        <f>E336+E337</f>
        <v>4400.5</v>
      </c>
      <c r="F335" s="13">
        <f>F336+F337</f>
        <v>4288.71</v>
      </c>
      <c r="G335" s="27">
        <f t="shared" si="16"/>
        <v>0.97459606862856496</v>
      </c>
      <c r="H335" s="11">
        <v>4400.5</v>
      </c>
      <c r="I335" s="11">
        <v>4288.71</v>
      </c>
    </row>
    <row r="336" spans="1:9" ht="25.5" outlineLevel="4">
      <c r="A336" s="10" t="s">
        <v>223</v>
      </c>
      <c r="B336" s="5" t="s">
        <v>256</v>
      </c>
      <c r="C336" s="5" t="s">
        <v>306</v>
      </c>
      <c r="D336" s="5" t="s">
        <v>224</v>
      </c>
      <c r="E336" s="40">
        <v>2863.1</v>
      </c>
      <c r="F336" s="13">
        <v>2861.93</v>
      </c>
      <c r="G336" s="27">
        <f t="shared" si="16"/>
        <v>0.99959135203101535</v>
      </c>
      <c r="H336" s="11">
        <v>2863.1</v>
      </c>
      <c r="I336" s="11">
        <v>2861.93</v>
      </c>
    </row>
    <row r="337" spans="1:9" ht="25.5" outlineLevel="4">
      <c r="A337" s="10" t="s">
        <v>15</v>
      </c>
      <c r="B337" s="5" t="s">
        <v>256</v>
      </c>
      <c r="C337" s="5" t="s">
        <v>306</v>
      </c>
      <c r="D337" s="5" t="s">
        <v>16</v>
      </c>
      <c r="E337" s="40">
        <v>1537.4</v>
      </c>
      <c r="F337" s="13">
        <v>1426.78</v>
      </c>
      <c r="G337" s="27">
        <f t="shared" si="16"/>
        <v>0.92804735267334448</v>
      </c>
      <c r="H337" s="11">
        <v>1537.4</v>
      </c>
      <c r="I337" s="11">
        <v>1426.78</v>
      </c>
    </row>
    <row r="338" spans="1:9" ht="51" outlineLevel="1">
      <c r="A338" s="10" t="s">
        <v>307</v>
      </c>
      <c r="B338" s="5"/>
      <c r="C338" s="5" t="s">
        <v>308</v>
      </c>
      <c r="D338" s="5"/>
      <c r="E338" s="40">
        <f>E339+E342</f>
        <v>13806.769999999999</v>
      </c>
      <c r="F338" s="13">
        <f>F339+F342</f>
        <v>13652.729999999998</v>
      </c>
      <c r="G338" s="27">
        <f t="shared" si="16"/>
        <v>0.98884315448146087</v>
      </c>
      <c r="H338" s="11">
        <v>13806.77</v>
      </c>
      <c r="I338" s="11">
        <v>13652.73</v>
      </c>
    </row>
    <row r="339" spans="1:9" ht="38.25" outlineLevel="2">
      <c r="A339" s="10" t="s">
        <v>309</v>
      </c>
      <c r="B339" s="5"/>
      <c r="C339" s="5" t="s">
        <v>310</v>
      </c>
      <c r="D339" s="5"/>
      <c r="E339" s="40">
        <f>E340</f>
        <v>0.22</v>
      </c>
      <c r="F339" s="13">
        <f>F340</f>
        <v>0.22</v>
      </c>
      <c r="G339" s="27">
        <f t="shared" si="16"/>
        <v>1</v>
      </c>
      <c r="H339" s="11">
        <v>0.22</v>
      </c>
      <c r="I339" s="11">
        <v>0.22</v>
      </c>
    </row>
    <row r="340" spans="1:9" outlineLevel="3">
      <c r="A340" s="10" t="s">
        <v>255</v>
      </c>
      <c r="B340" s="5" t="s">
        <v>256</v>
      </c>
      <c r="C340" s="5" t="s">
        <v>310</v>
      </c>
      <c r="D340" s="5"/>
      <c r="E340" s="40">
        <f>E341</f>
        <v>0.22</v>
      </c>
      <c r="F340" s="13">
        <f>F341</f>
        <v>0.22</v>
      </c>
      <c r="G340" s="27">
        <f t="shared" si="16"/>
        <v>1</v>
      </c>
      <c r="H340" s="11">
        <v>0.22</v>
      </c>
      <c r="I340" s="11">
        <v>0.22</v>
      </c>
    </row>
    <row r="341" spans="1:9" ht="25.5" outlineLevel="4">
      <c r="A341" s="10" t="s">
        <v>15</v>
      </c>
      <c r="B341" s="5" t="s">
        <v>256</v>
      </c>
      <c r="C341" s="5" t="s">
        <v>310</v>
      </c>
      <c r="D341" s="5" t="s">
        <v>16</v>
      </c>
      <c r="E341" s="40">
        <v>0.22</v>
      </c>
      <c r="F341" s="13">
        <v>0.22</v>
      </c>
      <c r="G341" s="27">
        <f t="shared" si="16"/>
        <v>1</v>
      </c>
      <c r="H341" s="11">
        <v>0.22</v>
      </c>
      <c r="I341" s="11">
        <v>0.22</v>
      </c>
    </row>
    <row r="342" spans="1:9" ht="25.5" outlineLevel="2">
      <c r="A342" s="10" t="s">
        <v>305</v>
      </c>
      <c r="B342" s="5"/>
      <c r="C342" s="5" t="s">
        <v>311</v>
      </c>
      <c r="D342" s="5"/>
      <c r="E342" s="40">
        <f>E343</f>
        <v>13806.55</v>
      </c>
      <c r="F342" s="13">
        <f>F343</f>
        <v>13652.509999999998</v>
      </c>
      <c r="G342" s="27">
        <f t="shared" si="16"/>
        <v>0.98884297670308652</v>
      </c>
      <c r="H342" s="11">
        <v>13806.55</v>
      </c>
      <c r="I342" s="11">
        <v>13652.51</v>
      </c>
    </row>
    <row r="343" spans="1:9" outlineLevel="3">
      <c r="A343" s="10" t="s">
        <v>255</v>
      </c>
      <c r="B343" s="5" t="s">
        <v>256</v>
      </c>
      <c r="C343" s="5" t="s">
        <v>311</v>
      </c>
      <c r="D343" s="5"/>
      <c r="E343" s="40">
        <f>E344+E345+E346</f>
        <v>13806.55</v>
      </c>
      <c r="F343" s="13">
        <f>F344+F345+F346</f>
        <v>13652.509999999998</v>
      </c>
      <c r="G343" s="27">
        <f t="shared" si="16"/>
        <v>0.98884297670308652</v>
      </c>
      <c r="H343" s="11">
        <v>13806.55</v>
      </c>
      <c r="I343" s="11">
        <v>13652.51</v>
      </c>
    </row>
    <row r="344" spans="1:9" ht="25.5" outlineLevel="4">
      <c r="A344" s="10" t="s">
        <v>223</v>
      </c>
      <c r="B344" s="5" t="s">
        <v>256</v>
      </c>
      <c r="C344" s="5" t="s">
        <v>311</v>
      </c>
      <c r="D344" s="5" t="s">
        <v>224</v>
      </c>
      <c r="E344" s="40">
        <v>9189.36</v>
      </c>
      <c r="F344" s="13">
        <v>9188.7099999999991</v>
      </c>
      <c r="G344" s="27">
        <f t="shared" si="16"/>
        <v>0.99992926602070209</v>
      </c>
      <c r="H344" s="11">
        <v>9189.36</v>
      </c>
      <c r="I344" s="11">
        <v>9188.7099999999991</v>
      </c>
    </row>
    <row r="345" spans="1:9" ht="25.5" outlineLevel="4">
      <c r="A345" s="10" t="s">
        <v>15</v>
      </c>
      <c r="B345" s="5" t="s">
        <v>256</v>
      </c>
      <c r="C345" s="5" t="s">
        <v>311</v>
      </c>
      <c r="D345" s="5" t="s">
        <v>16</v>
      </c>
      <c r="E345" s="40">
        <v>4560.3900000000003</v>
      </c>
      <c r="F345" s="13">
        <v>4413.55</v>
      </c>
      <c r="G345" s="27">
        <f t="shared" si="16"/>
        <v>0.96780099947592202</v>
      </c>
      <c r="H345" s="11">
        <v>4560.3900000000003</v>
      </c>
      <c r="I345" s="11">
        <v>4413.55</v>
      </c>
    </row>
    <row r="346" spans="1:9" outlineLevel="4">
      <c r="A346" s="10" t="s">
        <v>229</v>
      </c>
      <c r="B346" s="5" t="s">
        <v>256</v>
      </c>
      <c r="C346" s="5" t="s">
        <v>311</v>
      </c>
      <c r="D346" s="5" t="s">
        <v>230</v>
      </c>
      <c r="E346" s="40">
        <v>56.8</v>
      </c>
      <c r="F346" s="13">
        <v>50.25</v>
      </c>
      <c r="G346" s="27">
        <f t="shared" si="16"/>
        <v>0.88468309859154937</v>
      </c>
      <c r="H346" s="11">
        <v>56.8</v>
      </c>
      <c r="I346" s="11">
        <v>50.25</v>
      </c>
    </row>
    <row r="347" spans="1:9" ht="25.5" outlineLevel="1">
      <c r="A347" s="10" t="s">
        <v>312</v>
      </c>
      <c r="B347" s="5"/>
      <c r="C347" s="5" t="s">
        <v>313</v>
      </c>
      <c r="D347" s="5"/>
      <c r="E347" s="40">
        <f>E348+E351+E355+E358</f>
        <v>9324.9699999999993</v>
      </c>
      <c r="F347" s="13">
        <f>F348+F351+F355+F358</f>
        <v>9301.75</v>
      </c>
      <c r="G347" s="27">
        <f t="shared" si="16"/>
        <v>0.99750991156003721</v>
      </c>
      <c r="H347" s="11">
        <v>9324.9699999999993</v>
      </c>
      <c r="I347" s="11">
        <v>9301.75</v>
      </c>
    </row>
    <row r="348" spans="1:9" ht="25.5" outlineLevel="2">
      <c r="A348" s="10" t="s">
        <v>317</v>
      </c>
      <c r="B348" s="5"/>
      <c r="C348" s="5" t="s">
        <v>318</v>
      </c>
      <c r="D348" s="5"/>
      <c r="E348" s="40">
        <f>E349</f>
        <v>3090.45</v>
      </c>
      <c r="F348" s="13">
        <f>F349</f>
        <v>3090.45</v>
      </c>
      <c r="G348" s="27">
        <f t="shared" si="16"/>
        <v>1</v>
      </c>
      <c r="H348" s="11">
        <v>3090.45</v>
      </c>
      <c r="I348" s="11">
        <v>3090.45</v>
      </c>
    </row>
    <row r="349" spans="1:9" outlineLevel="3">
      <c r="A349" s="10" t="s">
        <v>315</v>
      </c>
      <c r="B349" s="5" t="s">
        <v>316</v>
      </c>
      <c r="C349" s="5" t="s">
        <v>318</v>
      </c>
      <c r="D349" s="5"/>
      <c r="E349" s="40">
        <f>E350</f>
        <v>3090.45</v>
      </c>
      <c r="F349" s="13">
        <f>F350</f>
        <v>3090.45</v>
      </c>
      <c r="G349" s="27">
        <f t="shared" si="16"/>
        <v>1</v>
      </c>
      <c r="H349" s="11">
        <v>3090.45</v>
      </c>
      <c r="I349" s="11">
        <v>3090.45</v>
      </c>
    </row>
    <row r="350" spans="1:9" ht="51" outlineLevel="4">
      <c r="A350" s="10" t="s">
        <v>61</v>
      </c>
      <c r="B350" s="5" t="s">
        <v>316</v>
      </c>
      <c r="C350" s="5" t="s">
        <v>318</v>
      </c>
      <c r="D350" s="5" t="s">
        <v>62</v>
      </c>
      <c r="E350" s="40">
        <v>3090.45</v>
      </c>
      <c r="F350" s="13">
        <v>3090.45</v>
      </c>
      <c r="G350" s="27">
        <f t="shared" si="16"/>
        <v>1</v>
      </c>
      <c r="H350" s="11">
        <v>3090.45</v>
      </c>
      <c r="I350" s="11">
        <v>3090.45</v>
      </c>
    </row>
    <row r="351" spans="1:9" ht="25.5" outlineLevel="2">
      <c r="A351" s="10" t="s">
        <v>305</v>
      </c>
      <c r="B351" s="5"/>
      <c r="C351" s="5" t="s">
        <v>319</v>
      </c>
      <c r="D351" s="5"/>
      <c r="E351" s="40">
        <f>E352</f>
        <v>2767.92</v>
      </c>
      <c r="F351" s="13">
        <f>F352</f>
        <v>2744.7</v>
      </c>
      <c r="G351" s="27">
        <f t="shared" si="16"/>
        <v>0.9916110292204976</v>
      </c>
      <c r="H351" s="11">
        <v>2767.92</v>
      </c>
      <c r="I351" s="11">
        <v>2744.7</v>
      </c>
    </row>
    <row r="352" spans="1:9" outlineLevel="3">
      <c r="A352" s="10" t="s">
        <v>255</v>
      </c>
      <c r="B352" s="5" t="s">
        <v>256</v>
      </c>
      <c r="C352" s="5" t="s">
        <v>319</v>
      </c>
      <c r="D352" s="5"/>
      <c r="E352" s="40">
        <f>E353+E354</f>
        <v>2767.92</v>
      </c>
      <c r="F352" s="13">
        <f>F353+F354</f>
        <v>2744.7</v>
      </c>
      <c r="G352" s="27">
        <f t="shared" si="16"/>
        <v>0.9916110292204976</v>
      </c>
      <c r="H352" s="11">
        <v>2767.92</v>
      </c>
      <c r="I352" s="11">
        <v>2744.7</v>
      </c>
    </row>
    <row r="353" spans="1:9" ht="25.5" outlineLevel="4">
      <c r="A353" s="10" t="s">
        <v>223</v>
      </c>
      <c r="B353" s="5" t="s">
        <v>256</v>
      </c>
      <c r="C353" s="5" t="s">
        <v>319</v>
      </c>
      <c r="D353" s="5" t="s">
        <v>224</v>
      </c>
      <c r="E353" s="40">
        <v>2039.76</v>
      </c>
      <c r="F353" s="13">
        <v>2036.73</v>
      </c>
      <c r="G353" s="27">
        <f t="shared" si="16"/>
        <v>0.99851453112130839</v>
      </c>
      <c r="H353" s="11">
        <v>2039.76</v>
      </c>
      <c r="I353" s="11">
        <v>2036.73</v>
      </c>
    </row>
    <row r="354" spans="1:9" ht="25.5" outlineLevel="4">
      <c r="A354" s="10" t="s">
        <v>15</v>
      </c>
      <c r="B354" s="5" t="s">
        <v>256</v>
      </c>
      <c r="C354" s="5" t="s">
        <v>319</v>
      </c>
      <c r="D354" s="5" t="s">
        <v>16</v>
      </c>
      <c r="E354" s="40">
        <v>728.16</v>
      </c>
      <c r="F354" s="13">
        <v>707.97</v>
      </c>
      <c r="G354" s="27">
        <f t="shared" si="16"/>
        <v>0.97227257745550433</v>
      </c>
      <c r="H354" s="11">
        <v>728.16</v>
      </c>
      <c r="I354" s="11">
        <v>707.97</v>
      </c>
    </row>
    <row r="355" spans="1:9" ht="51" outlineLevel="2">
      <c r="A355" s="10" t="s">
        <v>314</v>
      </c>
      <c r="B355" s="5"/>
      <c r="C355" s="5" t="s">
        <v>320</v>
      </c>
      <c r="D355" s="5"/>
      <c r="E355" s="40">
        <f>E356</f>
        <v>2958</v>
      </c>
      <c r="F355" s="13">
        <f>F356</f>
        <v>2958</v>
      </c>
      <c r="G355" s="27">
        <f t="shared" si="16"/>
        <v>1</v>
      </c>
      <c r="H355" s="11">
        <v>2958</v>
      </c>
      <c r="I355" s="11">
        <v>2958</v>
      </c>
    </row>
    <row r="356" spans="1:9" outlineLevel="3">
      <c r="A356" s="10" t="s">
        <v>255</v>
      </c>
      <c r="B356" s="5" t="s">
        <v>256</v>
      </c>
      <c r="C356" s="5" t="s">
        <v>320</v>
      </c>
      <c r="D356" s="5"/>
      <c r="E356" s="40">
        <f>E357</f>
        <v>2958</v>
      </c>
      <c r="F356" s="13">
        <f>F357</f>
        <v>2958</v>
      </c>
      <c r="G356" s="27">
        <f t="shared" si="16"/>
        <v>1</v>
      </c>
      <c r="H356" s="11">
        <v>2958</v>
      </c>
      <c r="I356" s="11">
        <v>2958</v>
      </c>
    </row>
    <row r="357" spans="1:9" ht="25.5" outlineLevel="4">
      <c r="A357" s="10" t="s">
        <v>223</v>
      </c>
      <c r="B357" s="5" t="s">
        <v>256</v>
      </c>
      <c r="C357" s="5" t="s">
        <v>320</v>
      </c>
      <c r="D357" s="5" t="s">
        <v>224</v>
      </c>
      <c r="E357" s="40">
        <v>2958</v>
      </c>
      <c r="F357" s="13">
        <v>2958</v>
      </c>
      <c r="G357" s="27">
        <f t="shared" si="16"/>
        <v>1</v>
      </c>
      <c r="H357" s="11">
        <v>2958</v>
      </c>
      <c r="I357" s="11">
        <v>2958</v>
      </c>
    </row>
    <row r="358" spans="1:9" outlineLevel="2">
      <c r="A358" s="10" t="s">
        <v>321</v>
      </c>
      <c r="B358" s="5"/>
      <c r="C358" s="5" t="s">
        <v>322</v>
      </c>
      <c r="D358" s="5"/>
      <c r="E358" s="40">
        <f>E359</f>
        <v>508.6</v>
      </c>
      <c r="F358" s="13">
        <f>F359</f>
        <v>508.6</v>
      </c>
      <c r="G358" s="27">
        <f t="shared" si="16"/>
        <v>1</v>
      </c>
      <c r="H358" s="11">
        <v>508.6</v>
      </c>
      <c r="I358" s="11">
        <v>508.6</v>
      </c>
    </row>
    <row r="359" spans="1:9" outlineLevel="3">
      <c r="A359" s="10" t="s">
        <v>315</v>
      </c>
      <c r="B359" s="5" t="s">
        <v>316</v>
      </c>
      <c r="C359" s="5" t="s">
        <v>322</v>
      </c>
      <c r="D359" s="5"/>
      <c r="E359" s="40">
        <f>E360</f>
        <v>508.6</v>
      </c>
      <c r="F359" s="13">
        <f>F360</f>
        <v>508.6</v>
      </c>
      <c r="G359" s="27">
        <f t="shared" si="16"/>
        <v>1</v>
      </c>
      <c r="H359" s="11">
        <v>508.6</v>
      </c>
      <c r="I359" s="11">
        <v>508.6</v>
      </c>
    </row>
    <row r="360" spans="1:9" ht="51" outlineLevel="4">
      <c r="A360" s="10" t="s">
        <v>61</v>
      </c>
      <c r="B360" s="5" t="s">
        <v>316</v>
      </c>
      <c r="C360" s="5" t="s">
        <v>322</v>
      </c>
      <c r="D360" s="5" t="s">
        <v>62</v>
      </c>
      <c r="E360" s="40">
        <v>508.6</v>
      </c>
      <c r="F360" s="13">
        <v>508.6</v>
      </c>
      <c r="G360" s="27">
        <f t="shared" si="16"/>
        <v>1</v>
      </c>
      <c r="H360" s="11">
        <v>508.6</v>
      </c>
      <c r="I360" s="11">
        <v>508.6</v>
      </c>
    </row>
    <row r="361" spans="1:9" ht="25.5" outlineLevel="1">
      <c r="A361" s="10" t="s">
        <v>323</v>
      </c>
      <c r="B361" s="5"/>
      <c r="C361" s="5" t="s">
        <v>324</v>
      </c>
      <c r="D361" s="5"/>
      <c r="E361" s="40">
        <f>E362</f>
        <v>1716.79</v>
      </c>
      <c r="F361" s="13">
        <f>F362</f>
        <v>1710.07</v>
      </c>
      <c r="G361" s="27">
        <f t="shared" si="16"/>
        <v>0.99608571811345592</v>
      </c>
      <c r="H361" s="11">
        <v>1716.79</v>
      </c>
      <c r="I361" s="11">
        <v>1710.07</v>
      </c>
    </row>
    <row r="362" spans="1:9" ht="25.5" outlineLevel="2">
      <c r="A362" s="10" t="s">
        <v>305</v>
      </c>
      <c r="B362" s="5"/>
      <c r="C362" s="5" t="s">
        <v>325</v>
      </c>
      <c r="D362" s="5"/>
      <c r="E362" s="40">
        <f>E363</f>
        <v>1716.79</v>
      </c>
      <c r="F362" s="13">
        <f>F363</f>
        <v>1710.07</v>
      </c>
      <c r="G362" s="27">
        <f t="shared" si="16"/>
        <v>0.99608571811345592</v>
      </c>
      <c r="H362" s="11">
        <v>1716.79</v>
      </c>
      <c r="I362" s="11">
        <v>1710.07</v>
      </c>
    </row>
    <row r="363" spans="1:9" outlineLevel="3">
      <c r="A363" s="10" t="s">
        <v>255</v>
      </c>
      <c r="B363" s="5" t="s">
        <v>256</v>
      </c>
      <c r="C363" s="5" t="s">
        <v>325</v>
      </c>
      <c r="D363" s="5"/>
      <c r="E363" s="40">
        <f>E364+E365+E366</f>
        <v>1716.79</v>
      </c>
      <c r="F363" s="13">
        <f>F364+F365+F366</f>
        <v>1710.07</v>
      </c>
      <c r="G363" s="27">
        <f t="shared" si="16"/>
        <v>0.99608571811345592</v>
      </c>
      <c r="H363" s="11">
        <v>1716.79</v>
      </c>
      <c r="I363" s="11">
        <v>1710.07</v>
      </c>
    </row>
    <row r="364" spans="1:9" ht="25.5" outlineLevel="4">
      <c r="A364" s="10" t="s">
        <v>223</v>
      </c>
      <c r="B364" s="5" t="s">
        <v>256</v>
      </c>
      <c r="C364" s="5" t="s">
        <v>325</v>
      </c>
      <c r="D364" s="5" t="s">
        <v>224</v>
      </c>
      <c r="E364" s="40">
        <v>1448.83</v>
      </c>
      <c r="F364" s="13">
        <v>1447.76</v>
      </c>
      <c r="G364" s="27">
        <f t="shared" si="16"/>
        <v>0.99926147305066848</v>
      </c>
      <c r="H364" s="11">
        <v>1448.83</v>
      </c>
      <c r="I364" s="11">
        <v>1447.76</v>
      </c>
    </row>
    <row r="365" spans="1:9" ht="25.5" outlineLevel="4">
      <c r="A365" s="10" t="s">
        <v>15</v>
      </c>
      <c r="B365" s="5" t="s">
        <v>256</v>
      </c>
      <c r="C365" s="5" t="s">
        <v>325</v>
      </c>
      <c r="D365" s="5" t="s">
        <v>16</v>
      </c>
      <c r="E365" s="40">
        <v>260.56</v>
      </c>
      <c r="F365" s="13">
        <v>260.56</v>
      </c>
      <c r="G365" s="27">
        <f t="shared" si="16"/>
        <v>1</v>
      </c>
      <c r="H365" s="11">
        <v>260.56</v>
      </c>
      <c r="I365" s="11">
        <v>260.56</v>
      </c>
    </row>
    <row r="366" spans="1:9" outlineLevel="4">
      <c r="A366" s="10" t="s">
        <v>229</v>
      </c>
      <c r="B366" s="5" t="s">
        <v>256</v>
      </c>
      <c r="C366" s="5" t="s">
        <v>325</v>
      </c>
      <c r="D366" s="5" t="s">
        <v>230</v>
      </c>
      <c r="E366" s="40">
        <v>7.4</v>
      </c>
      <c r="F366" s="13">
        <v>1.75</v>
      </c>
      <c r="G366" s="27">
        <f t="shared" si="16"/>
        <v>0.23648648648648649</v>
      </c>
      <c r="H366" s="11">
        <v>7.4</v>
      </c>
      <c r="I366" s="11">
        <v>1.75</v>
      </c>
    </row>
    <row r="367" spans="1:9" s="8" customFormat="1" ht="38.25">
      <c r="A367" s="10" t="s">
        <v>326</v>
      </c>
      <c r="B367" s="5"/>
      <c r="C367" s="5" t="s">
        <v>327</v>
      </c>
      <c r="D367" s="5"/>
      <c r="E367" s="40">
        <f>E368+E373+E377+E384+E388+E393+E397+E405+E409</f>
        <v>10622.240000000002</v>
      </c>
      <c r="F367" s="13">
        <f>F368+F373+F377+F384+F388+F393+F397+F405+F409</f>
        <v>10324.080000000002</v>
      </c>
      <c r="G367" s="27">
        <f t="shared" si="16"/>
        <v>0.97193059091114498</v>
      </c>
      <c r="H367" s="21">
        <v>10622.24</v>
      </c>
      <c r="I367" s="21">
        <v>10324.08</v>
      </c>
    </row>
    <row r="368" spans="1:9" ht="25.5" outlineLevel="1">
      <c r="A368" s="10" t="s">
        <v>333</v>
      </c>
      <c r="B368" s="5"/>
      <c r="C368" s="5" t="s">
        <v>334</v>
      </c>
      <c r="D368" s="5"/>
      <c r="E368" s="40">
        <f>E369</f>
        <v>940</v>
      </c>
      <c r="F368" s="13">
        <f>F369</f>
        <v>865.99</v>
      </c>
      <c r="G368" s="27">
        <f t="shared" si="16"/>
        <v>0.9212659574468085</v>
      </c>
      <c r="H368" s="11">
        <v>940</v>
      </c>
      <c r="I368" s="11">
        <v>865.99</v>
      </c>
    </row>
    <row r="369" spans="1:9" ht="25.5" outlineLevel="2">
      <c r="A369" s="10" t="s">
        <v>335</v>
      </c>
      <c r="B369" s="5"/>
      <c r="C369" s="5" t="s">
        <v>336</v>
      </c>
      <c r="D369" s="5"/>
      <c r="E369" s="40">
        <f>E370</f>
        <v>940</v>
      </c>
      <c r="F369" s="13">
        <f>F370</f>
        <v>865.99</v>
      </c>
      <c r="G369" s="27">
        <f t="shared" si="16"/>
        <v>0.9212659574468085</v>
      </c>
      <c r="H369" s="11">
        <v>940</v>
      </c>
      <c r="I369" s="11">
        <v>865.99</v>
      </c>
    </row>
    <row r="370" spans="1:9" outlineLevel="3">
      <c r="A370" s="10" t="s">
        <v>328</v>
      </c>
      <c r="B370" s="5" t="s">
        <v>329</v>
      </c>
      <c r="C370" s="5" t="s">
        <v>336</v>
      </c>
      <c r="D370" s="5"/>
      <c r="E370" s="40">
        <f>E371+E372</f>
        <v>940</v>
      </c>
      <c r="F370" s="13">
        <f>F371+F372</f>
        <v>865.99</v>
      </c>
      <c r="G370" s="27">
        <f t="shared" si="16"/>
        <v>0.9212659574468085</v>
      </c>
      <c r="H370" s="11">
        <v>940</v>
      </c>
      <c r="I370" s="11">
        <v>865.99</v>
      </c>
    </row>
    <row r="371" spans="1:9" ht="25.5" outlineLevel="4">
      <c r="A371" s="10" t="s">
        <v>15</v>
      </c>
      <c r="B371" s="5" t="s">
        <v>329</v>
      </c>
      <c r="C371" s="5" t="s">
        <v>336</v>
      </c>
      <c r="D371" s="5" t="s">
        <v>16</v>
      </c>
      <c r="E371" s="40">
        <v>309.97000000000003</v>
      </c>
      <c r="F371" s="13">
        <v>300.97000000000003</v>
      </c>
      <c r="G371" s="27">
        <f t="shared" si="16"/>
        <v>0.97096493209020229</v>
      </c>
      <c r="H371" s="11">
        <v>309.97000000000003</v>
      </c>
      <c r="I371" s="11">
        <v>300.97000000000003</v>
      </c>
    </row>
    <row r="372" spans="1:9" outlineLevel="4">
      <c r="A372" s="10" t="s">
        <v>25</v>
      </c>
      <c r="B372" s="5" t="s">
        <v>329</v>
      </c>
      <c r="C372" s="5" t="s">
        <v>336</v>
      </c>
      <c r="D372" s="5" t="s">
        <v>26</v>
      </c>
      <c r="E372" s="40">
        <v>630.03</v>
      </c>
      <c r="F372" s="13">
        <v>565.02</v>
      </c>
      <c r="G372" s="27">
        <f t="shared" si="16"/>
        <v>0.89681443740774247</v>
      </c>
      <c r="H372" s="11">
        <v>630.03</v>
      </c>
      <c r="I372" s="11">
        <v>565.02</v>
      </c>
    </row>
    <row r="373" spans="1:9" ht="25.5" outlineLevel="1">
      <c r="A373" s="10" t="s">
        <v>337</v>
      </c>
      <c r="B373" s="5"/>
      <c r="C373" s="5" t="s">
        <v>340</v>
      </c>
      <c r="D373" s="5"/>
      <c r="E373" s="40">
        <f t="shared" ref="E373:F375" si="17">E374</f>
        <v>277.67</v>
      </c>
      <c r="F373" s="13">
        <f t="shared" si="17"/>
        <v>277.17</v>
      </c>
      <c r="G373" s="27">
        <f t="shared" si="16"/>
        <v>0.99819930132891566</v>
      </c>
      <c r="H373" s="11">
        <v>277.67</v>
      </c>
      <c r="I373" s="11">
        <v>277.17</v>
      </c>
    </row>
    <row r="374" spans="1:9" ht="25.5" outlineLevel="2">
      <c r="A374" s="10" t="s">
        <v>341</v>
      </c>
      <c r="B374" s="5"/>
      <c r="C374" s="5" t="s">
        <v>342</v>
      </c>
      <c r="D374" s="5"/>
      <c r="E374" s="40">
        <f t="shared" si="17"/>
        <v>277.67</v>
      </c>
      <c r="F374" s="13">
        <f t="shared" si="17"/>
        <v>277.17</v>
      </c>
      <c r="G374" s="27">
        <f t="shared" si="16"/>
        <v>0.99819930132891566</v>
      </c>
      <c r="H374" s="11">
        <v>277.67</v>
      </c>
      <c r="I374" s="11">
        <v>277.17</v>
      </c>
    </row>
    <row r="375" spans="1:9" outlineLevel="3">
      <c r="A375" s="10" t="s">
        <v>328</v>
      </c>
      <c r="B375" s="5" t="s">
        <v>329</v>
      </c>
      <c r="C375" s="5" t="s">
        <v>342</v>
      </c>
      <c r="D375" s="5"/>
      <c r="E375" s="40">
        <f t="shared" si="17"/>
        <v>277.67</v>
      </c>
      <c r="F375" s="13">
        <f t="shared" si="17"/>
        <v>277.17</v>
      </c>
      <c r="G375" s="27">
        <f t="shared" si="16"/>
        <v>0.99819930132891566</v>
      </c>
      <c r="H375" s="11">
        <v>277.67</v>
      </c>
      <c r="I375" s="11">
        <v>277.17</v>
      </c>
    </row>
    <row r="376" spans="1:9" outlineLevel="4">
      <c r="A376" s="10" t="s">
        <v>25</v>
      </c>
      <c r="B376" s="5" t="s">
        <v>329</v>
      </c>
      <c r="C376" s="5" t="s">
        <v>342</v>
      </c>
      <c r="D376" s="5" t="s">
        <v>26</v>
      </c>
      <c r="E376" s="40">
        <v>277.67</v>
      </c>
      <c r="F376" s="13">
        <v>277.17</v>
      </c>
      <c r="G376" s="27">
        <f t="shared" si="16"/>
        <v>0.99819930132891566</v>
      </c>
      <c r="H376" s="11">
        <v>277.67</v>
      </c>
      <c r="I376" s="11">
        <v>277.17</v>
      </c>
    </row>
    <row r="377" spans="1:9" ht="25.5" outlineLevel="1">
      <c r="A377" s="10" t="s">
        <v>343</v>
      </c>
      <c r="B377" s="5"/>
      <c r="C377" s="5" t="s">
        <v>344</v>
      </c>
      <c r="D377" s="5"/>
      <c r="E377" s="40">
        <f>E378+E381</f>
        <v>1043</v>
      </c>
      <c r="F377" s="13">
        <f>F378+F381</f>
        <v>1013</v>
      </c>
      <c r="G377" s="27">
        <f t="shared" si="16"/>
        <v>0.97123681687440078</v>
      </c>
      <c r="H377" s="11">
        <v>1043</v>
      </c>
      <c r="I377" s="11">
        <v>1013</v>
      </c>
    </row>
    <row r="378" spans="1:9" ht="63.75" outlineLevel="2">
      <c r="A378" s="10" t="s">
        <v>345</v>
      </c>
      <c r="B378" s="5"/>
      <c r="C378" s="5" t="s">
        <v>346</v>
      </c>
      <c r="D378" s="5"/>
      <c r="E378" s="40">
        <f>E379</f>
        <v>691.22</v>
      </c>
      <c r="F378" s="13">
        <f>F379</f>
        <v>691.22</v>
      </c>
      <c r="G378" s="27">
        <f t="shared" si="16"/>
        <v>1</v>
      </c>
      <c r="H378" s="11">
        <v>691.22</v>
      </c>
      <c r="I378" s="11">
        <v>691.22</v>
      </c>
    </row>
    <row r="379" spans="1:9" outlineLevel="3">
      <c r="A379" s="10" t="s">
        <v>328</v>
      </c>
      <c r="B379" s="5" t="s">
        <v>329</v>
      </c>
      <c r="C379" s="5" t="s">
        <v>346</v>
      </c>
      <c r="D379" s="5"/>
      <c r="E379" s="40">
        <f>E380</f>
        <v>691.22</v>
      </c>
      <c r="F379" s="13">
        <f>F380</f>
        <v>691.22</v>
      </c>
      <c r="G379" s="27">
        <f t="shared" si="16"/>
        <v>1</v>
      </c>
      <c r="H379" s="11">
        <v>691.22</v>
      </c>
      <c r="I379" s="11">
        <v>691.22</v>
      </c>
    </row>
    <row r="380" spans="1:9" ht="25.5" outlineLevel="4">
      <c r="A380" s="10" t="s">
        <v>15</v>
      </c>
      <c r="B380" s="5" t="s">
        <v>329</v>
      </c>
      <c r="C380" s="5" t="s">
        <v>346</v>
      </c>
      <c r="D380" s="5" t="s">
        <v>16</v>
      </c>
      <c r="E380" s="40">
        <v>691.22</v>
      </c>
      <c r="F380" s="13">
        <v>691.22</v>
      </c>
      <c r="G380" s="27">
        <f t="shared" si="16"/>
        <v>1</v>
      </c>
      <c r="H380" s="11">
        <v>691.22</v>
      </c>
      <c r="I380" s="11">
        <v>691.22</v>
      </c>
    </row>
    <row r="381" spans="1:9" ht="25.5" outlineLevel="2">
      <c r="A381" s="10" t="s">
        <v>347</v>
      </c>
      <c r="B381" s="5"/>
      <c r="C381" s="5" t="s">
        <v>348</v>
      </c>
      <c r="D381" s="5"/>
      <c r="E381" s="40">
        <f>E382</f>
        <v>351.78</v>
      </c>
      <c r="F381" s="13">
        <f>F382</f>
        <v>321.77999999999997</v>
      </c>
      <c r="G381" s="27">
        <f t="shared" si="16"/>
        <v>0.91471942691454888</v>
      </c>
      <c r="H381" s="11">
        <v>351.78</v>
      </c>
      <c r="I381" s="11">
        <v>321.77999999999997</v>
      </c>
    </row>
    <row r="382" spans="1:9" outlineLevel="3">
      <c r="A382" s="10" t="s">
        <v>328</v>
      </c>
      <c r="B382" s="5" t="s">
        <v>329</v>
      </c>
      <c r="C382" s="5" t="s">
        <v>348</v>
      </c>
      <c r="D382" s="5"/>
      <c r="E382" s="40">
        <f>E383</f>
        <v>351.78</v>
      </c>
      <c r="F382" s="13">
        <f>F383</f>
        <v>321.77999999999997</v>
      </c>
      <c r="G382" s="27">
        <f t="shared" si="16"/>
        <v>0.91471942691454888</v>
      </c>
      <c r="H382" s="11">
        <v>351.78</v>
      </c>
      <c r="I382" s="11">
        <v>321.77999999999997</v>
      </c>
    </row>
    <row r="383" spans="1:9" outlineLevel="4">
      <c r="A383" s="10" t="s">
        <v>25</v>
      </c>
      <c r="B383" s="5" t="s">
        <v>329</v>
      </c>
      <c r="C383" s="5" t="s">
        <v>348</v>
      </c>
      <c r="D383" s="5" t="s">
        <v>26</v>
      </c>
      <c r="E383" s="40">
        <v>351.78</v>
      </c>
      <c r="F383" s="13">
        <v>321.77999999999997</v>
      </c>
      <c r="G383" s="27">
        <f t="shared" si="16"/>
        <v>0.91471942691454888</v>
      </c>
      <c r="H383" s="11">
        <v>351.78</v>
      </c>
      <c r="I383" s="11">
        <v>321.77999999999997</v>
      </c>
    </row>
    <row r="384" spans="1:9" ht="38.25" outlineLevel="1">
      <c r="A384" s="10" t="s">
        <v>349</v>
      </c>
      <c r="B384" s="5"/>
      <c r="C384" s="5" t="s">
        <v>350</v>
      </c>
      <c r="D384" s="5"/>
      <c r="E384" s="40">
        <f t="shared" ref="E384:F386" si="18">E385</f>
        <v>151.4</v>
      </c>
      <c r="F384" s="13">
        <f t="shared" si="18"/>
        <v>136.4</v>
      </c>
      <c r="G384" s="27">
        <f t="shared" si="16"/>
        <v>0.9009247027741083</v>
      </c>
      <c r="H384" s="11">
        <v>151.4</v>
      </c>
      <c r="I384" s="11">
        <v>136.4</v>
      </c>
    </row>
    <row r="385" spans="1:9" ht="25.5" outlineLevel="2">
      <c r="A385" s="10" t="s">
        <v>331</v>
      </c>
      <c r="B385" s="5"/>
      <c r="C385" s="5" t="s">
        <v>351</v>
      </c>
      <c r="D385" s="5"/>
      <c r="E385" s="40">
        <f t="shared" si="18"/>
        <v>151.4</v>
      </c>
      <c r="F385" s="13">
        <f t="shared" si="18"/>
        <v>136.4</v>
      </c>
      <c r="G385" s="27">
        <f t="shared" si="16"/>
        <v>0.9009247027741083</v>
      </c>
      <c r="H385" s="11">
        <v>151.4</v>
      </c>
      <c r="I385" s="11">
        <v>136.4</v>
      </c>
    </row>
    <row r="386" spans="1:9" outlineLevel="3">
      <c r="A386" s="10" t="s">
        <v>328</v>
      </c>
      <c r="B386" s="5" t="s">
        <v>329</v>
      </c>
      <c r="C386" s="5" t="s">
        <v>351</v>
      </c>
      <c r="D386" s="5"/>
      <c r="E386" s="40">
        <f t="shared" si="18"/>
        <v>151.4</v>
      </c>
      <c r="F386" s="13">
        <f t="shared" si="18"/>
        <v>136.4</v>
      </c>
      <c r="G386" s="27">
        <f t="shared" si="16"/>
        <v>0.9009247027741083</v>
      </c>
      <c r="H386" s="11">
        <v>151.4</v>
      </c>
      <c r="I386" s="11">
        <v>136.4</v>
      </c>
    </row>
    <row r="387" spans="1:9" ht="25.5" outlineLevel="4">
      <c r="A387" s="10" t="s">
        <v>15</v>
      </c>
      <c r="B387" s="5" t="s">
        <v>329</v>
      </c>
      <c r="C387" s="5" t="s">
        <v>351</v>
      </c>
      <c r="D387" s="5" t="s">
        <v>16</v>
      </c>
      <c r="E387" s="40">
        <v>151.4</v>
      </c>
      <c r="F387" s="13">
        <v>136.4</v>
      </c>
      <c r="G387" s="27">
        <f t="shared" si="16"/>
        <v>0.9009247027741083</v>
      </c>
      <c r="H387" s="11">
        <v>151.4</v>
      </c>
      <c r="I387" s="11">
        <v>136.4</v>
      </c>
    </row>
    <row r="388" spans="1:9" ht="51" outlineLevel="1">
      <c r="A388" s="10" t="s">
        <v>352</v>
      </c>
      <c r="B388" s="5"/>
      <c r="C388" s="5" t="s">
        <v>353</v>
      </c>
      <c r="D388" s="5"/>
      <c r="E388" s="40">
        <f>E389</f>
        <v>565</v>
      </c>
      <c r="F388" s="13">
        <f>F389</f>
        <v>564.91000000000008</v>
      </c>
      <c r="G388" s="27">
        <f t="shared" si="16"/>
        <v>0.99984070796460189</v>
      </c>
      <c r="H388" s="11">
        <v>565</v>
      </c>
      <c r="I388" s="11">
        <v>564.91</v>
      </c>
    </row>
    <row r="389" spans="1:9" ht="38.25" outlineLevel="2">
      <c r="A389" s="10" t="s">
        <v>354</v>
      </c>
      <c r="B389" s="5"/>
      <c r="C389" s="5" t="s">
        <v>355</v>
      </c>
      <c r="D389" s="5"/>
      <c r="E389" s="40">
        <f>E390</f>
        <v>565</v>
      </c>
      <c r="F389" s="13">
        <f>F390</f>
        <v>564.91000000000008</v>
      </c>
      <c r="G389" s="27">
        <f t="shared" si="16"/>
        <v>0.99984070796460189</v>
      </c>
      <c r="H389" s="11">
        <v>565</v>
      </c>
      <c r="I389" s="11">
        <v>564.91</v>
      </c>
    </row>
    <row r="390" spans="1:9" outlineLevel="3">
      <c r="A390" s="10" t="s">
        <v>328</v>
      </c>
      <c r="B390" s="5" t="s">
        <v>329</v>
      </c>
      <c r="C390" s="5" t="s">
        <v>355</v>
      </c>
      <c r="D390" s="5"/>
      <c r="E390" s="40">
        <f>E391+E392</f>
        <v>565</v>
      </c>
      <c r="F390" s="13">
        <f>F391+F392</f>
        <v>564.91000000000008</v>
      </c>
      <c r="G390" s="27">
        <f t="shared" si="16"/>
        <v>0.99984070796460189</v>
      </c>
      <c r="H390" s="11">
        <v>565</v>
      </c>
      <c r="I390" s="11">
        <v>564.91</v>
      </c>
    </row>
    <row r="391" spans="1:9" ht="25.5" outlineLevel="4">
      <c r="A391" s="10" t="s">
        <v>15</v>
      </c>
      <c r="B391" s="5" t="s">
        <v>329</v>
      </c>
      <c r="C391" s="5" t="s">
        <v>355</v>
      </c>
      <c r="D391" s="5" t="s">
        <v>16</v>
      </c>
      <c r="E391" s="40">
        <v>88.09</v>
      </c>
      <c r="F391" s="13">
        <v>88</v>
      </c>
      <c r="G391" s="27">
        <f t="shared" si="16"/>
        <v>0.99897831762969691</v>
      </c>
      <c r="H391" s="11">
        <v>88.09</v>
      </c>
      <c r="I391" s="11">
        <v>88</v>
      </c>
    </row>
    <row r="392" spans="1:9" outlineLevel="4">
      <c r="A392" s="10" t="s">
        <v>172</v>
      </c>
      <c r="B392" s="5" t="s">
        <v>329</v>
      </c>
      <c r="C392" s="5" t="s">
        <v>355</v>
      </c>
      <c r="D392" s="5" t="s">
        <v>173</v>
      </c>
      <c r="E392" s="40">
        <v>476.91</v>
      </c>
      <c r="F392" s="13">
        <v>476.91</v>
      </c>
      <c r="G392" s="27">
        <f t="shared" si="16"/>
        <v>1</v>
      </c>
      <c r="H392" s="11">
        <v>476.91</v>
      </c>
      <c r="I392" s="11">
        <v>476.91</v>
      </c>
    </row>
    <row r="393" spans="1:9" ht="38.25" outlineLevel="1">
      <c r="A393" s="10" t="s">
        <v>356</v>
      </c>
      <c r="B393" s="5"/>
      <c r="C393" s="5" t="s">
        <v>357</v>
      </c>
      <c r="D393" s="5"/>
      <c r="E393" s="40">
        <f t="shared" ref="E393:F395" si="19">E394</f>
        <v>650</v>
      </c>
      <c r="F393" s="13">
        <f t="shared" si="19"/>
        <v>622.21</v>
      </c>
      <c r="G393" s="27">
        <f t="shared" si="16"/>
        <v>0.95724615384615386</v>
      </c>
      <c r="H393" s="11">
        <v>650</v>
      </c>
      <c r="I393" s="11">
        <v>622.21</v>
      </c>
    </row>
    <row r="394" spans="1:9" ht="25.5" outlineLevel="2">
      <c r="A394" s="10" t="s">
        <v>330</v>
      </c>
      <c r="B394" s="5"/>
      <c r="C394" s="5" t="s">
        <v>358</v>
      </c>
      <c r="D394" s="5"/>
      <c r="E394" s="40">
        <f t="shared" si="19"/>
        <v>650</v>
      </c>
      <c r="F394" s="13">
        <f t="shared" si="19"/>
        <v>622.21</v>
      </c>
      <c r="G394" s="27">
        <f t="shared" si="16"/>
        <v>0.95724615384615386</v>
      </c>
      <c r="H394" s="11">
        <v>650</v>
      </c>
      <c r="I394" s="11">
        <v>622.21</v>
      </c>
    </row>
    <row r="395" spans="1:9" outlineLevel="3">
      <c r="A395" s="10" t="s">
        <v>328</v>
      </c>
      <c r="B395" s="5" t="s">
        <v>329</v>
      </c>
      <c r="C395" s="5" t="s">
        <v>358</v>
      </c>
      <c r="D395" s="5"/>
      <c r="E395" s="40">
        <f t="shared" si="19"/>
        <v>650</v>
      </c>
      <c r="F395" s="13">
        <f t="shared" si="19"/>
        <v>622.21</v>
      </c>
      <c r="G395" s="27">
        <f t="shared" ref="G395:G458" si="20">F395/E395</f>
        <v>0.95724615384615386</v>
      </c>
      <c r="H395" s="11">
        <v>650</v>
      </c>
      <c r="I395" s="11">
        <v>622.21</v>
      </c>
    </row>
    <row r="396" spans="1:9" outlineLevel="4">
      <c r="A396" s="10" t="s">
        <v>25</v>
      </c>
      <c r="B396" s="5" t="s">
        <v>329</v>
      </c>
      <c r="C396" s="5" t="s">
        <v>358</v>
      </c>
      <c r="D396" s="5" t="s">
        <v>26</v>
      </c>
      <c r="E396" s="40">
        <v>650</v>
      </c>
      <c r="F396" s="13">
        <v>622.21</v>
      </c>
      <c r="G396" s="27">
        <f t="shared" si="20"/>
        <v>0.95724615384615386</v>
      </c>
      <c r="H396" s="11">
        <v>650</v>
      </c>
      <c r="I396" s="11">
        <v>622.21</v>
      </c>
    </row>
    <row r="397" spans="1:9" ht="51" outlineLevel="1">
      <c r="A397" s="10" t="s">
        <v>359</v>
      </c>
      <c r="B397" s="5"/>
      <c r="C397" s="5" t="s">
        <v>360</v>
      </c>
      <c r="D397" s="5"/>
      <c r="E397" s="40">
        <f>E398+E402</f>
        <v>400</v>
      </c>
      <c r="F397" s="13">
        <f>F398+F402</f>
        <v>306.89999999999998</v>
      </c>
      <c r="G397" s="27">
        <f t="shared" si="20"/>
        <v>0.76724999999999999</v>
      </c>
      <c r="H397" s="11">
        <v>400</v>
      </c>
      <c r="I397" s="11">
        <v>306.89999999999998</v>
      </c>
    </row>
    <row r="398" spans="1:9" ht="25.5" outlineLevel="2">
      <c r="A398" s="10" t="s">
        <v>331</v>
      </c>
      <c r="B398" s="5"/>
      <c r="C398" s="5" t="s">
        <v>361</v>
      </c>
      <c r="D398" s="5"/>
      <c r="E398" s="40">
        <f>E399</f>
        <v>300</v>
      </c>
      <c r="F398" s="13">
        <f>F399</f>
        <v>223</v>
      </c>
      <c r="G398" s="27">
        <f t="shared" si="20"/>
        <v>0.74333333333333329</v>
      </c>
      <c r="H398" s="11">
        <v>300</v>
      </c>
      <c r="I398" s="11">
        <v>223</v>
      </c>
    </row>
    <row r="399" spans="1:9" outlineLevel="3">
      <c r="A399" s="10" t="s">
        <v>328</v>
      </c>
      <c r="B399" s="5" t="s">
        <v>329</v>
      </c>
      <c r="C399" s="5" t="s">
        <v>361</v>
      </c>
      <c r="D399" s="5"/>
      <c r="E399" s="40">
        <f>E400+E401</f>
        <v>300</v>
      </c>
      <c r="F399" s="13">
        <f>F400+F401</f>
        <v>223</v>
      </c>
      <c r="G399" s="27">
        <f t="shared" si="20"/>
        <v>0.74333333333333329</v>
      </c>
      <c r="H399" s="11">
        <v>300</v>
      </c>
      <c r="I399" s="11">
        <v>223</v>
      </c>
    </row>
    <row r="400" spans="1:9" ht="25.5" outlineLevel="4">
      <c r="A400" s="10" t="s">
        <v>15</v>
      </c>
      <c r="B400" s="5" t="s">
        <v>329</v>
      </c>
      <c r="C400" s="5" t="s">
        <v>361</v>
      </c>
      <c r="D400" s="5" t="s">
        <v>16</v>
      </c>
      <c r="E400" s="40">
        <v>150</v>
      </c>
      <c r="F400" s="13">
        <v>73</v>
      </c>
      <c r="G400" s="27">
        <f t="shared" si="20"/>
        <v>0.48666666666666669</v>
      </c>
      <c r="H400" s="11">
        <v>150</v>
      </c>
      <c r="I400" s="11">
        <v>73</v>
      </c>
    </row>
    <row r="401" spans="1:9" outlineLevel="4">
      <c r="A401" s="10" t="s">
        <v>25</v>
      </c>
      <c r="B401" s="5" t="s">
        <v>329</v>
      </c>
      <c r="C401" s="5" t="s">
        <v>361</v>
      </c>
      <c r="D401" s="5" t="s">
        <v>26</v>
      </c>
      <c r="E401" s="40">
        <v>150</v>
      </c>
      <c r="F401" s="13">
        <v>150</v>
      </c>
      <c r="G401" s="27">
        <f t="shared" si="20"/>
        <v>1</v>
      </c>
      <c r="H401" s="11">
        <v>150</v>
      </c>
      <c r="I401" s="11">
        <v>150</v>
      </c>
    </row>
    <row r="402" spans="1:9" outlineLevel="2">
      <c r="A402" s="10" t="s">
        <v>332</v>
      </c>
      <c r="B402" s="5"/>
      <c r="C402" s="5" t="s">
        <v>362</v>
      </c>
      <c r="D402" s="5"/>
      <c r="E402" s="40">
        <f>E403</f>
        <v>100</v>
      </c>
      <c r="F402" s="13">
        <f>F403</f>
        <v>83.9</v>
      </c>
      <c r="G402" s="27">
        <f t="shared" si="20"/>
        <v>0.83900000000000008</v>
      </c>
      <c r="H402" s="11">
        <v>100</v>
      </c>
      <c r="I402" s="11">
        <v>83.9</v>
      </c>
    </row>
    <row r="403" spans="1:9" outlineLevel="3">
      <c r="A403" s="10" t="s">
        <v>328</v>
      </c>
      <c r="B403" s="5" t="s">
        <v>329</v>
      </c>
      <c r="C403" s="5" t="s">
        <v>362</v>
      </c>
      <c r="D403" s="5"/>
      <c r="E403" s="40">
        <f>E404</f>
        <v>100</v>
      </c>
      <c r="F403" s="13">
        <f>F404</f>
        <v>83.9</v>
      </c>
      <c r="G403" s="27">
        <f t="shared" si="20"/>
        <v>0.83900000000000008</v>
      </c>
      <c r="H403" s="11">
        <v>100</v>
      </c>
      <c r="I403" s="11">
        <v>83.9</v>
      </c>
    </row>
    <row r="404" spans="1:9" outlineLevel="4">
      <c r="A404" s="10" t="s">
        <v>25</v>
      </c>
      <c r="B404" s="5" t="s">
        <v>329</v>
      </c>
      <c r="C404" s="5" t="s">
        <v>362</v>
      </c>
      <c r="D404" s="5" t="s">
        <v>26</v>
      </c>
      <c r="E404" s="40">
        <v>100</v>
      </c>
      <c r="F404" s="13">
        <v>83.9</v>
      </c>
      <c r="G404" s="27">
        <f t="shared" si="20"/>
        <v>0.83900000000000008</v>
      </c>
      <c r="H404" s="11">
        <v>100</v>
      </c>
      <c r="I404" s="11">
        <v>83.9</v>
      </c>
    </row>
    <row r="405" spans="1:9" ht="38.25" outlineLevel="1">
      <c r="A405" s="10" t="s">
        <v>363</v>
      </c>
      <c r="B405" s="5"/>
      <c r="C405" s="5" t="s">
        <v>364</v>
      </c>
      <c r="D405" s="5"/>
      <c r="E405" s="40">
        <f t="shared" ref="E405:F407" si="21">E406</f>
        <v>824.07</v>
      </c>
      <c r="F405" s="13">
        <f t="shared" si="21"/>
        <v>766.4</v>
      </c>
      <c r="G405" s="27">
        <f t="shared" si="20"/>
        <v>0.93001808098826544</v>
      </c>
      <c r="H405" s="11">
        <v>824.07</v>
      </c>
      <c r="I405" s="11">
        <v>766.4</v>
      </c>
    </row>
    <row r="406" spans="1:9" ht="25.5" outlineLevel="2">
      <c r="A406" s="10" t="s">
        <v>365</v>
      </c>
      <c r="B406" s="5"/>
      <c r="C406" s="5" t="s">
        <v>366</v>
      </c>
      <c r="D406" s="5"/>
      <c r="E406" s="40">
        <f t="shared" si="21"/>
        <v>824.07</v>
      </c>
      <c r="F406" s="13">
        <f t="shared" si="21"/>
        <v>766.4</v>
      </c>
      <c r="G406" s="27">
        <f t="shared" si="20"/>
        <v>0.93001808098826544</v>
      </c>
      <c r="H406" s="11">
        <v>824.07</v>
      </c>
      <c r="I406" s="11">
        <v>766.4</v>
      </c>
    </row>
    <row r="407" spans="1:9" outlineLevel="3">
      <c r="A407" s="10" t="s">
        <v>328</v>
      </c>
      <c r="B407" s="5" t="s">
        <v>329</v>
      </c>
      <c r="C407" s="5" t="s">
        <v>366</v>
      </c>
      <c r="D407" s="5"/>
      <c r="E407" s="40">
        <f t="shared" si="21"/>
        <v>824.07</v>
      </c>
      <c r="F407" s="13">
        <f t="shared" si="21"/>
        <v>766.4</v>
      </c>
      <c r="G407" s="27">
        <f t="shared" si="20"/>
        <v>0.93001808098826544</v>
      </c>
      <c r="H407" s="11">
        <v>824.07</v>
      </c>
      <c r="I407" s="11">
        <v>766.4</v>
      </c>
    </row>
    <row r="408" spans="1:9" outlineLevel="4">
      <c r="A408" s="10" t="s">
        <v>25</v>
      </c>
      <c r="B408" s="5" t="s">
        <v>329</v>
      </c>
      <c r="C408" s="5" t="s">
        <v>366</v>
      </c>
      <c r="D408" s="5" t="s">
        <v>26</v>
      </c>
      <c r="E408" s="40">
        <v>824.07</v>
      </c>
      <c r="F408" s="13">
        <v>766.4</v>
      </c>
      <c r="G408" s="27">
        <f t="shared" si="20"/>
        <v>0.93001808098826544</v>
      </c>
      <c r="H408" s="11">
        <v>824.07</v>
      </c>
      <c r="I408" s="11">
        <v>766.4</v>
      </c>
    </row>
    <row r="409" spans="1:9" ht="25.5" outlineLevel="1">
      <c r="A409" s="10" t="s">
        <v>367</v>
      </c>
      <c r="B409" s="5"/>
      <c r="C409" s="5" t="s">
        <v>368</v>
      </c>
      <c r="D409" s="5"/>
      <c r="E409" s="40">
        <f t="shared" ref="E409:F411" si="22">E410</f>
        <v>5771.1</v>
      </c>
      <c r="F409" s="13">
        <f t="shared" si="22"/>
        <v>5771.1</v>
      </c>
      <c r="G409" s="27">
        <f t="shared" si="20"/>
        <v>1</v>
      </c>
      <c r="H409" s="11">
        <v>5771.1</v>
      </c>
      <c r="I409" s="11">
        <v>5771.1</v>
      </c>
    </row>
    <row r="410" spans="1:9" ht="25.5" outlineLevel="2">
      <c r="A410" s="10" t="s">
        <v>29</v>
      </c>
      <c r="B410" s="5"/>
      <c r="C410" s="5" t="s">
        <v>369</v>
      </c>
      <c r="D410" s="5"/>
      <c r="E410" s="40">
        <f t="shared" si="22"/>
        <v>5771.1</v>
      </c>
      <c r="F410" s="13">
        <f t="shared" si="22"/>
        <v>5771.1</v>
      </c>
      <c r="G410" s="27">
        <f t="shared" si="20"/>
        <v>1</v>
      </c>
      <c r="H410" s="11">
        <v>5771.1</v>
      </c>
      <c r="I410" s="11">
        <v>5771.1</v>
      </c>
    </row>
    <row r="411" spans="1:9" outlineLevel="3">
      <c r="A411" s="10" t="s">
        <v>328</v>
      </c>
      <c r="B411" s="5" t="s">
        <v>329</v>
      </c>
      <c r="C411" s="5" t="s">
        <v>369</v>
      </c>
      <c r="D411" s="5"/>
      <c r="E411" s="40">
        <f t="shared" si="22"/>
        <v>5771.1</v>
      </c>
      <c r="F411" s="13">
        <f t="shared" si="22"/>
        <v>5771.1</v>
      </c>
      <c r="G411" s="27">
        <f t="shared" si="20"/>
        <v>1</v>
      </c>
      <c r="H411" s="11">
        <v>5771.1</v>
      </c>
      <c r="I411" s="11">
        <v>5771.1</v>
      </c>
    </row>
    <row r="412" spans="1:9" outlineLevel="4">
      <c r="A412" s="10" t="s">
        <v>25</v>
      </c>
      <c r="B412" s="5" t="s">
        <v>329</v>
      </c>
      <c r="C412" s="5" t="s">
        <v>369</v>
      </c>
      <c r="D412" s="5" t="s">
        <v>26</v>
      </c>
      <c r="E412" s="40">
        <v>5771.1</v>
      </c>
      <c r="F412" s="13">
        <v>5771.1</v>
      </c>
      <c r="G412" s="27">
        <f t="shared" si="20"/>
        <v>1</v>
      </c>
      <c r="H412" s="11">
        <v>5771.1</v>
      </c>
      <c r="I412" s="11">
        <v>5771.1</v>
      </c>
    </row>
    <row r="413" spans="1:9" s="8" customFormat="1" ht="25.5">
      <c r="A413" s="10" t="s">
        <v>370</v>
      </c>
      <c r="B413" s="5"/>
      <c r="C413" s="5" t="s">
        <v>371</v>
      </c>
      <c r="D413" s="5"/>
      <c r="E413" s="40">
        <f>E414+E418</f>
        <v>901289.67</v>
      </c>
      <c r="F413" s="13">
        <f>F414+F418</f>
        <v>464050.13</v>
      </c>
      <c r="G413" s="27">
        <f t="shared" si="20"/>
        <v>0.51487345905118387</v>
      </c>
      <c r="H413" s="21">
        <v>901289.68</v>
      </c>
      <c r="I413" s="21">
        <v>464050.13</v>
      </c>
    </row>
    <row r="414" spans="1:9" ht="38.25" outlineLevel="1">
      <c r="A414" s="10" t="s">
        <v>372</v>
      </c>
      <c r="B414" s="5"/>
      <c r="C414" s="5" t="s">
        <v>373</v>
      </c>
      <c r="D414" s="5"/>
      <c r="E414" s="40">
        <f t="shared" ref="E414:F416" si="23">E415</f>
        <v>20231.990000000002</v>
      </c>
      <c r="F414" s="13">
        <f t="shared" si="23"/>
        <v>19949.12</v>
      </c>
      <c r="G414" s="27">
        <f t="shared" si="20"/>
        <v>0.98601867636352125</v>
      </c>
      <c r="H414" s="11">
        <v>20232</v>
      </c>
      <c r="I414" s="11">
        <v>19949.12</v>
      </c>
    </row>
    <row r="415" spans="1:9" ht="25.5" outlineLevel="2">
      <c r="A415" s="10" t="s">
        <v>374</v>
      </c>
      <c r="B415" s="5"/>
      <c r="C415" s="5" t="s">
        <v>375</v>
      </c>
      <c r="D415" s="5"/>
      <c r="E415" s="40">
        <f t="shared" si="23"/>
        <v>20231.990000000002</v>
      </c>
      <c r="F415" s="13">
        <f t="shared" si="23"/>
        <v>19949.12</v>
      </c>
      <c r="G415" s="27">
        <f t="shared" si="20"/>
        <v>0.98601867636352125</v>
      </c>
      <c r="H415" s="11">
        <v>20232</v>
      </c>
      <c r="I415" s="11">
        <v>19949.12</v>
      </c>
    </row>
    <row r="416" spans="1:9" outlineLevel="3">
      <c r="A416" s="10" t="s">
        <v>376</v>
      </c>
      <c r="B416" s="5" t="s">
        <v>377</v>
      </c>
      <c r="C416" s="5" t="s">
        <v>375</v>
      </c>
      <c r="D416" s="5"/>
      <c r="E416" s="40">
        <f t="shared" si="23"/>
        <v>20231.990000000002</v>
      </c>
      <c r="F416" s="13">
        <f t="shared" si="23"/>
        <v>19949.12</v>
      </c>
      <c r="G416" s="27">
        <f t="shared" si="20"/>
        <v>0.98601867636352125</v>
      </c>
      <c r="H416" s="11">
        <v>20232</v>
      </c>
      <c r="I416" s="11">
        <v>19949.12</v>
      </c>
    </row>
    <row r="417" spans="1:9" ht="25.5" outlineLevel="4">
      <c r="A417" s="10" t="s">
        <v>15</v>
      </c>
      <c r="B417" s="5" t="s">
        <v>377</v>
      </c>
      <c r="C417" s="5" t="s">
        <v>375</v>
      </c>
      <c r="D417" s="5" t="s">
        <v>16</v>
      </c>
      <c r="E417" s="40">
        <v>20231.990000000002</v>
      </c>
      <c r="F417" s="13">
        <v>19949.12</v>
      </c>
      <c r="G417" s="27">
        <f t="shared" si="20"/>
        <v>0.98601867636352125</v>
      </c>
      <c r="H417" s="11">
        <v>20232</v>
      </c>
      <c r="I417" s="11">
        <v>19949.12</v>
      </c>
    </row>
    <row r="418" spans="1:9" ht="25.5" outlineLevel="1">
      <c r="A418" s="10" t="s">
        <v>378</v>
      </c>
      <c r="B418" s="5"/>
      <c r="C418" s="5" t="s">
        <v>379</v>
      </c>
      <c r="D418" s="5"/>
      <c r="E418" s="40">
        <f t="shared" ref="E418:F420" si="24">E419</f>
        <v>881057.68</v>
      </c>
      <c r="F418" s="13">
        <f t="shared" si="24"/>
        <v>444101.01</v>
      </c>
      <c r="G418" s="27">
        <f t="shared" si="20"/>
        <v>0.5040544110574009</v>
      </c>
      <c r="H418" s="11">
        <v>881057.68</v>
      </c>
      <c r="I418" s="11">
        <v>444101.01</v>
      </c>
    </row>
    <row r="419" spans="1:9" ht="38.25" outlineLevel="2">
      <c r="A419" s="10" t="s">
        <v>380</v>
      </c>
      <c r="B419" s="5"/>
      <c r="C419" s="5" t="s">
        <v>381</v>
      </c>
      <c r="D419" s="5"/>
      <c r="E419" s="40">
        <f t="shared" si="24"/>
        <v>881057.68</v>
      </c>
      <c r="F419" s="13">
        <f t="shared" si="24"/>
        <v>444101.01</v>
      </c>
      <c r="G419" s="27">
        <f t="shared" si="20"/>
        <v>0.5040544110574009</v>
      </c>
      <c r="H419" s="11">
        <v>881057.68</v>
      </c>
      <c r="I419" s="11">
        <v>444101.01</v>
      </c>
    </row>
    <row r="420" spans="1:9" outlineLevel="3">
      <c r="A420" s="10" t="s">
        <v>376</v>
      </c>
      <c r="B420" s="5" t="s">
        <v>377</v>
      </c>
      <c r="C420" s="5" t="s">
        <v>381</v>
      </c>
      <c r="D420" s="5"/>
      <c r="E420" s="40">
        <f t="shared" si="24"/>
        <v>881057.68</v>
      </c>
      <c r="F420" s="13">
        <f t="shared" si="24"/>
        <v>444101.01</v>
      </c>
      <c r="G420" s="27">
        <f t="shared" si="20"/>
        <v>0.5040544110574009</v>
      </c>
      <c r="H420" s="11">
        <v>881057.68</v>
      </c>
      <c r="I420" s="11">
        <v>444101.01</v>
      </c>
    </row>
    <row r="421" spans="1:9" outlineLevel="4">
      <c r="A421" s="10" t="s">
        <v>338</v>
      </c>
      <c r="B421" s="5" t="s">
        <v>377</v>
      </c>
      <c r="C421" s="5" t="s">
        <v>381</v>
      </c>
      <c r="D421" s="5" t="s">
        <v>339</v>
      </c>
      <c r="E421" s="40">
        <v>881057.68</v>
      </c>
      <c r="F421" s="13">
        <v>444101.01</v>
      </c>
      <c r="G421" s="27">
        <f t="shared" si="20"/>
        <v>0.5040544110574009</v>
      </c>
      <c r="H421" s="11">
        <v>881057.68</v>
      </c>
      <c r="I421" s="11">
        <v>444101.01</v>
      </c>
    </row>
    <row r="422" spans="1:9" s="8" customFormat="1" ht="51">
      <c r="A422" s="10" t="s">
        <v>382</v>
      </c>
      <c r="B422" s="5"/>
      <c r="C422" s="5" t="s">
        <v>383</v>
      </c>
      <c r="D422" s="5"/>
      <c r="E422" s="40">
        <f>E423</f>
        <v>1797.6</v>
      </c>
      <c r="F422" s="13">
        <f>F423</f>
        <v>1791.78</v>
      </c>
      <c r="G422" s="27">
        <f t="shared" si="20"/>
        <v>0.99676234979973299</v>
      </c>
      <c r="H422" s="21">
        <v>1797.6</v>
      </c>
      <c r="I422" s="21">
        <v>1791.78</v>
      </c>
    </row>
    <row r="423" spans="1:9" ht="38.25" outlineLevel="1">
      <c r="A423" s="10" t="s">
        <v>384</v>
      </c>
      <c r="B423" s="5"/>
      <c r="C423" s="5" t="s">
        <v>385</v>
      </c>
      <c r="D423" s="5"/>
      <c r="E423" s="40">
        <f>E424+E429+E433</f>
        <v>1797.6</v>
      </c>
      <c r="F423" s="13">
        <f>F424+F429+F433</f>
        <v>1791.78</v>
      </c>
      <c r="G423" s="27">
        <f t="shared" si="20"/>
        <v>0.99676234979973299</v>
      </c>
      <c r="H423" s="11">
        <v>1797.6</v>
      </c>
      <c r="I423" s="11">
        <v>1791.78</v>
      </c>
    </row>
    <row r="424" spans="1:9" ht="51" outlineLevel="2">
      <c r="A424" s="10" t="s">
        <v>386</v>
      </c>
      <c r="B424" s="5"/>
      <c r="C424" s="5" t="s">
        <v>387</v>
      </c>
      <c r="D424" s="5"/>
      <c r="E424" s="40">
        <f>E425</f>
        <v>580</v>
      </c>
      <c r="F424" s="13">
        <f>F425</f>
        <v>580</v>
      </c>
      <c r="G424" s="27">
        <f t="shared" si="20"/>
        <v>1</v>
      </c>
      <c r="H424" s="11">
        <v>580</v>
      </c>
      <c r="I424" s="11">
        <v>580</v>
      </c>
    </row>
    <row r="425" spans="1:9" outlineLevel="3">
      <c r="A425" s="10" t="s">
        <v>255</v>
      </c>
      <c r="B425" s="5" t="s">
        <v>256</v>
      </c>
      <c r="C425" s="5" t="s">
        <v>387</v>
      </c>
      <c r="D425" s="5"/>
      <c r="E425" s="40">
        <f>E426+E427+E428</f>
        <v>580</v>
      </c>
      <c r="F425" s="13">
        <f>F426+F427+F428</f>
        <v>580</v>
      </c>
      <c r="G425" s="27">
        <f t="shared" si="20"/>
        <v>1</v>
      </c>
      <c r="H425" s="11">
        <v>580</v>
      </c>
      <c r="I425" s="11">
        <v>580</v>
      </c>
    </row>
    <row r="426" spans="1:9" ht="25.5" outlineLevel="4">
      <c r="A426" s="10" t="s">
        <v>223</v>
      </c>
      <c r="B426" s="5" t="s">
        <v>256</v>
      </c>
      <c r="C426" s="5" t="s">
        <v>387</v>
      </c>
      <c r="D426" s="5" t="s">
        <v>224</v>
      </c>
      <c r="E426" s="40">
        <v>0.27</v>
      </c>
      <c r="F426" s="13">
        <v>0.27</v>
      </c>
      <c r="G426" s="27">
        <f t="shared" si="20"/>
        <v>1</v>
      </c>
      <c r="H426" s="11">
        <v>0.27</v>
      </c>
      <c r="I426" s="11">
        <v>0.27</v>
      </c>
    </row>
    <row r="427" spans="1:9" ht="25.5" outlineLevel="4">
      <c r="A427" s="10" t="s">
        <v>113</v>
      </c>
      <c r="B427" s="5" t="s">
        <v>256</v>
      </c>
      <c r="C427" s="5" t="s">
        <v>387</v>
      </c>
      <c r="D427" s="5" t="s">
        <v>114</v>
      </c>
      <c r="E427" s="40">
        <v>567.34</v>
      </c>
      <c r="F427" s="13">
        <v>567.34</v>
      </c>
      <c r="G427" s="27">
        <f t="shared" si="20"/>
        <v>1</v>
      </c>
      <c r="H427" s="11">
        <v>567.34</v>
      </c>
      <c r="I427" s="11">
        <v>567.34</v>
      </c>
    </row>
    <row r="428" spans="1:9" ht="25.5" outlineLevel="4">
      <c r="A428" s="10" t="s">
        <v>15</v>
      </c>
      <c r="B428" s="5" t="s">
        <v>256</v>
      </c>
      <c r="C428" s="5" t="s">
        <v>387</v>
      </c>
      <c r="D428" s="5" t="s">
        <v>16</v>
      </c>
      <c r="E428" s="40">
        <v>12.39</v>
      </c>
      <c r="F428" s="13">
        <v>12.39</v>
      </c>
      <c r="G428" s="27">
        <f t="shared" si="20"/>
        <v>1</v>
      </c>
      <c r="H428" s="11">
        <v>12.39</v>
      </c>
      <c r="I428" s="11">
        <v>12.39</v>
      </c>
    </row>
    <row r="429" spans="1:9" ht="38.25" outlineLevel="2">
      <c r="A429" s="10" t="s">
        <v>388</v>
      </c>
      <c r="B429" s="5"/>
      <c r="C429" s="5" t="s">
        <v>389</v>
      </c>
      <c r="D429" s="5"/>
      <c r="E429" s="40">
        <f>E430</f>
        <v>847.6</v>
      </c>
      <c r="F429" s="13">
        <f>F430</f>
        <v>845.81999999999994</v>
      </c>
      <c r="G429" s="27">
        <f t="shared" si="20"/>
        <v>0.9978999528079282</v>
      </c>
      <c r="H429" s="11">
        <v>847.6</v>
      </c>
      <c r="I429" s="11">
        <v>845.82</v>
      </c>
    </row>
    <row r="430" spans="1:9" outlineLevel="3">
      <c r="A430" s="10" t="s">
        <v>125</v>
      </c>
      <c r="B430" s="5" t="s">
        <v>126</v>
      </c>
      <c r="C430" s="5" t="s">
        <v>389</v>
      </c>
      <c r="D430" s="5"/>
      <c r="E430" s="40">
        <f>E431+E432</f>
        <v>847.6</v>
      </c>
      <c r="F430" s="13">
        <f>F431+F432</f>
        <v>845.81999999999994</v>
      </c>
      <c r="G430" s="27">
        <f t="shared" si="20"/>
        <v>0.9978999528079282</v>
      </c>
      <c r="H430" s="11">
        <v>847.6</v>
      </c>
      <c r="I430" s="11">
        <v>845.82</v>
      </c>
    </row>
    <row r="431" spans="1:9" outlineLevel="4">
      <c r="A431" s="10" t="s">
        <v>33</v>
      </c>
      <c r="B431" s="5" t="s">
        <v>126</v>
      </c>
      <c r="C431" s="5" t="s">
        <v>389</v>
      </c>
      <c r="D431" s="5" t="s">
        <v>34</v>
      </c>
      <c r="E431" s="40">
        <v>341.3</v>
      </c>
      <c r="F431" s="13">
        <v>340.33</v>
      </c>
      <c r="G431" s="27">
        <f t="shared" si="20"/>
        <v>0.99715792557866967</v>
      </c>
      <c r="H431" s="11">
        <v>341.3</v>
      </c>
      <c r="I431" s="11">
        <v>340.33</v>
      </c>
    </row>
    <row r="432" spans="1:9" outlineLevel="4">
      <c r="A432" s="10" t="s">
        <v>25</v>
      </c>
      <c r="B432" s="5" t="s">
        <v>126</v>
      </c>
      <c r="C432" s="5" t="s">
        <v>389</v>
      </c>
      <c r="D432" s="5" t="s">
        <v>26</v>
      </c>
      <c r="E432" s="40">
        <v>506.3</v>
      </c>
      <c r="F432" s="13">
        <v>505.49</v>
      </c>
      <c r="G432" s="27">
        <f t="shared" si="20"/>
        <v>0.99840015800908555</v>
      </c>
      <c r="H432" s="11">
        <v>506.3</v>
      </c>
      <c r="I432" s="11">
        <v>505.49</v>
      </c>
    </row>
    <row r="433" spans="1:9" ht="25.5" outlineLevel="2">
      <c r="A433" s="10" t="s">
        <v>390</v>
      </c>
      <c r="B433" s="5"/>
      <c r="C433" s="5" t="s">
        <v>391</v>
      </c>
      <c r="D433" s="5"/>
      <c r="E433" s="40">
        <f>E434</f>
        <v>370</v>
      </c>
      <c r="F433" s="13">
        <f>F434</f>
        <v>365.96000000000004</v>
      </c>
      <c r="G433" s="27">
        <f t="shared" si="20"/>
        <v>0.98908108108108117</v>
      </c>
      <c r="H433" s="11">
        <v>370</v>
      </c>
      <c r="I433" s="11">
        <v>365.96</v>
      </c>
    </row>
    <row r="434" spans="1:9" outlineLevel="3">
      <c r="A434" s="10" t="s">
        <v>125</v>
      </c>
      <c r="B434" s="5" t="s">
        <v>126</v>
      </c>
      <c r="C434" s="5" t="s">
        <v>391</v>
      </c>
      <c r="D434" s="5"/>
      <c r="E434" s="40">
        <f>E435+E436</f>
        <v>370</v>
      </c>
      <c r="F434" s="13">
        <f>F435+F436</f>
        <v>365.96000000000004</v>
      </c>
      <c r="G434" s="27">
        <f t="shared" si="20"/>
        <v>0.98908108108108117</v>
      </c>
      <c r="H434" s="11">
        <v>370</v>
      </c>
      <c r="I434" s="11">
        <v>365.96</v>
      </c>
    </row>
    <row r="435" spans="1:9" outlineLevel="4">
      <c r="A435" s="10" t="s">
        <v>33</v>
      </c>
      <c r="B435" s="5" t="s">
        <v>126</v>
      </c>
      <c r="C435" s="5" t="s">
        <v>391</v>
      </c>
      <c r="D435" s="5" t="s">
        <v>34</v>
      </c>
      <c r="E435" s="40">
        <v>220</v>
      </c>
      <c r="F435" s="13">
        <v>215.96</v>
      </c>
      <c r="G435" s="27">
        <f t="shared" si="20"/>
        <v>0.98163636363636364</v>
      </c>
      <c r="H435" s="11">
        <v>220</v>
      </c>
      <c r="I435" s="11">
        <v>215.96</v>
      </c>
    </row>
    <row r="436" spans="1:9" outlineLevel="4">
      <c r="A436" s="10" t="s">
        <v>25</v>
      </c>
      <c r="B436" s="5" t="s">
        <v>126</v>
      </c>
      <c r="C436" s="5" t="s">
        <v>391</v>
      </c>
      <c r="D436" s="5" t="s">
        <v>26</v>
      </c>
      <c r="E436" s="40">
        <v>150</v>
      </c>
      <c r="F436" s="13">
        <v>150</v>
      </c>
      <c r="G436" s="27">
        <f t="shared" si="20"/>
        <v>1</v>
      </c>
      <c r="H436" s="11">
        <v>150</v>
      </c>
      <c r="I436" s="11">
        <v>150</v>
      </c>
    </row>
    <row r="437" spans="1:9" s="8" customFormat="1" ht="38.25">
      <c r="A437" s="10" t="s">
        <v>392</v>
      </c>
      <c r="B437" s="5"/>
      <c r="C437" s="5" t="s">
        <v>393</v>
      </c>
      <c r="D437" s="5"/>
      <c r="E437" s="40">
        <f t="shared" ref="E437:F440" si="25">E438</f>
        <v>100</v>
      </c>
      <c r="F437" s="13">
        <f t="shared" si="25"/>
        <v>75</v>
      </c>
      <c r="G437" s="27">
        <f t="shared" si="20"/>
        <v>0.75</v>
      </c>
      <c r="H437" s="21">
        <v>100</v>
      </c>
      <c r="I437" s="21">
        <v>75</v>
      </c>
    </row>
    <row r="438" spans="1:9" ht="51" outlineLevel="1">
      <c r="A438" s="10" t="s">
        <v>394</v>
      </c>
      <c r="B438" s="5"/>
      <c r="C438" s="5" t="s">
        <v>395</v>
      </c>
      <c r="D438" s="5"/>
      <c r="E438" s="40">
        <f t="shared" si="25"/>
        <v>100</v>
      </c>
      <c r="F438" s="13">
        <f t="shared" si="25"/>
        <v>75</v>
      </c>
      <c r="G438" s="27">
        <f t="shared" si="20"/>
        <v>0.75</v>
      </c>
      <c r="H438" s="11">
        <v>100</v>
      </c>
      <c r="I438" s="11">
        <v>75</v>
      </c>
    </row>
    <row r="439" spans="1:9" ht="63.75" outlineLevel="2">
      <c r="A439" s="10" t="s">
        <v>396</v>
      </c>
      <c r="B439" s="5"/>
      <c r="C439" s="5" t="s">
        <v>397</v>
      </c>
      <c r="D439" s="5"/>
      <c r="E439" s="40">
        <f t="shared" si="25"/>
        <v>100</v>
      </c>
      <c r="F439" s="13">
        <f t="shared" si="25"/>
        <v>75</v>
      </c>
      <c r="G439" s="27">
        <f t="shared" si="20"/>
        <v>0.75</v>
      </c>
      <c r="H439" s="11">
        <v>100</v>
      </c>
      <c r="I439" s="11">
        <v>75</v>
      </c>
    </row>
    <row r="440" spans="1:9" ht="25.5" outlineLevel="3">
      <c r="A440" s="10" t="s">
        <v>203</v>
      </c>
      <c r="B440" s="5" t="s">
        <v>204</v>
      </c>
      <c r="C440" s="5" t="s">
        <v>397</v>
      </c>
      <c r="D440" s="5"/>
      <c r="E440" s="40">
        <f t="shared" si="25"/>
        <v>100</v>
      </c>
      <c r="F440" s="13">
        <f t="shared" si="25"/>
        <v>75</v>
      </c>
      <c r="G440" s="27">
        <f t="shared" si="20"/>
        <v>0.75</v>
      </c>
      <c r="H440" s="11">
        <v>100</v>
      </c>
      <c r="I440" s="11">
        <v>75</v>
      </c>
    </row>
    <row r="441" spans="1:9" ht="25.5" outlineLevel="4">
      <c r="A441" s="10" t="s">
        <v>15</v>
      </c>
      <c r="B441" s="5" t="s">
        <v>204</v>
      </c>
      <c r="C441" s="5" t="s">
        <v>397</v>
      </c>
      <c r="D441" s="5" t="s">
        <v>16</v>
      </c>
      <c r="E441" s="40">
        <v>100</v>
      </c>
      <c r="F441" s="13">
        <v>75</v>
      </c>
      <c r="G441" s="27">
        <f t="shared" si="20"/>
        <v>0.75</v>
      </c>
      <c r="H441" s="11">
        <v>100</v>
      </c>
      <c r="I441" s="11">
        <v>75</v>
      </c>
    </row>
    <row r="442" spans="1:9" s="8" customFormat="1" ht="51">
      <c r="A442" s="10" t="s">
        <v>398</v>
      </c>
      <c r="B442" s="5"/>
      <c r="C442" s="5" t="s">
        <v>399</v>
      </c>
      <c r="D442" s="5"/>
      <c r="E442" s="40">
        <f>E443</f>
        <v>3211.71</v>
      </c>
      <c r="F442" s="13">
        <f>F443</f>
        <v>2359.56</v>
      </c>
      <c r="G442" s="27">
        <f t="shared" si="20"/>
        <v>0.73467405214044856</v>
      </c>
      <c r="H442" s="21">
        <v>3211.71</v>
      </c>
      <c r="I442" s="21">
        <v>2359.56</v>
      </c>
    </row>
    <row r="443" spans="1:9" ht="51" outlineLevel="1">
      <c r="A443" s="10" t="s">
        <v>400</v>
      </c>
      <c r="B443" s="5"/>
      <c r="C443" s="5" t="s">
        <v>401</v>
      </c>
      <c r="D443" s="5"/>
      <c r="E443" s="40">
        <f>E444+E447+E450+E453+E456</f>
        <v>3211.71</v>
      </c>
      <c r="F443" s="13">
        <f>F444+F447+F450+F453+F456</f>
        <v>2359.56</v>
      </c>
      <c r="G443" s="27">
        <f t="shared" si="20"/>
        <v>0.73467405214044856</v>
      </c>
      <c r="H443" s="11">
        <v>3211.71</v>
      </c>
      <c r="I443" s="11">
        <v>2359.56</v>
      </c>
    </row>
    <row r="444" spans="1:9" ht="38.25" outlineLevel="2">
      <c r="A444" s="10" t="s">
        <v>402</v>
      </c>
      <c r="B444" s="5"/>
      <c r="C444" s="5" t="s">
        <v>403</v>
      </c>
      <c r="D444" s="5"/>
      <c r="E444" s="40">
        <f>E445</f>
        <v>89.5</v>
      </c>
      <c r="F444" s="13">
        <f>F445</f>
        <v>59.22</v>
      </c>
      <c r="G444" s="27">
        <f t="shared" si="20"/>
        <v>0.66167597765363129</v>
      </c>
      <c r="H444" s="11">
        <v>89.5</v>
      </c>
      <c r="I444" s="11">
        <v>59.22</v>
      </c>
    </row>
    <row r="445" spans="1:9" outlineLevel="3">
      <c r="A445" s="10" t="s">
        <v>404</v>
      </c>
      <c r="B445" s="5" t="s">
        <v>405</v>
      </c>
      <c r="C445" s="5" t="s">
        <v>403</v>
      </c>
      <c r="D445" s="5"/>
      <c r="E445" s="40">
        <f>E446</f>
        <v>89.5</v>
      </c>
      <c r="F445" s="13">
        <f>F446</f>
        <v>59.22</v>
      </c>
      <c r="G445" s="27">
        <f t="shared" si="20"/>
        <v>0.66167597765363129</v>
      </c>
      <c r="H445" s="11">
        <v>89.5</v>
      </c>
      <c r="I445" s="11">
        <v>59.22</v>
      </c>
    </row>
    <row r="446" spans="1:9" ht="25.5" outlineLevel="4">
      <c r="A446" s="10" t="s">
        <v>15</v>
      </c>
      <c r="B446" s="5" t="s">
        <v>405</v>
      </c>
      <c r="C446" s="5" t="s">
        <v>403</v>
      </c>
      <c r="D446" s="5" t="s">
        <v>16</v>
      </c>
      <c r="E446" s="40">
        <v>89.5</v>
      </c>
      <c r="F446" s="13">
        <v>59.22</v>
      </c>
      <c r="G446" s="27">
        <f t="shared" si="20"/>
        <v>0.66167597765363129</v>
      </c>
      <c r="H446" s="11">
        <v>89.5</v>
      </c>
      <c r="I446" s="11">
        <v>59.22</v>
      </c>
    </row>
    <row r="447" spans="1:9" ht="38.25" outlineLevel="2">
      <c r="A447" s="10" t="s">
        <v>406</v>
      </c>
      <c r="B447" s="5"/>
      <c r="C447" s="5" t="s">
        <v>407</v>
      </c>
      <c r="D447" s="5"/>
      <c r="E447" s="40">
        <f>E448</f>
        <v>865.35</v>
      </c>
      <c r="F447" s="13">
        <f>F448</f>
        <v>797.83</v>
      </c>
      <c r="G447" s="27">
        <f t="shared" si="20"/>
        <v>0.9219737678396025</v>
      </c>
      <c r="H447" s="11">
        <v>865.35</v>
      </c>
      <c r="I447" s="11">
        <v>797.83</v>
      </c>
    </row>
    <row r="448" spans="1:9" outlineLevel="3">
      <c r="A448" s="10" t="s">
        <v>404</v>
      </c>
      <c r="B448" s="5" t="s">
        <v>405</v>
      </c>
      <c r="C448" s="5" t="s">
        <v>407</v>
      </c>
      <c r="D448" s="5"/>
      <c r="E448" s="40">
        <f>E449</f>
        <v>865.35</v>
      </c>
      <c r="F448" s="13">
        <f>F449</f>
        <v>797.83</v>
      </c>
      <c r="G448" s="27">
        <f t="shared" si="20"/>
        <v>0.9219737678396025</v>
      </c>
      <c r="H448" s="11">
        <v>865.35</v>
      </c>
      <c r="I448" s="11">
        <v>797.83</v>
      </c>
    </row>
    <row r="449" spans="1:9" ht="25.5" outlineLevel="4">
      <c r="A449" s="10" t="s">
        <v>15</v>
      </c>
      <c r="B449" s="5" t="s">
        <v>405</v>
      </c>
      <c r="C449" s="5" t="s">
        <v>407</v>
      </c>
      <c r="D449" s="5" t="s">
        <v>16</v>
      </c>
      <c r="E449" s="40">
        <v>865.35</v>
      </c>
      <c r="F449" s="13">
        <v>797.83</v>
      </c>
      <c r="G449" s="27">
        <f t="shared" si="20"/>
        <v>0.9219737678396025</v>
      </c>
      <c r="H449" s="11">
        <v>865.35</v>
      </c>
      <c r="I449" s="11">
        <v>797.83</v>
      </c>
    </row>
    <row r="450" spans="1:9" ht="38.25" outlineLevel="2">
      <c r="A450" s="10" t="s">
        <v>408</v>
      </c>
      <c r="B450" s="5"/>
      <c r="C450" s="5" t="s">
        <v>409</v>
      </c>
      <c r="D450" s="5"/>
      <c r="E450" s="40">
        <f>E451</f>
        <v>510.5</v>
      </c>
      <c r="F450" s="13">
        <f>F451</f>
        <v>433.24</v>
      </c>
      <c r="G450" s="27">
        <f t="shared" si="20"/>
        <v>0.84865817825661116</v>
      </c>
      <c r="H450" s="11">
        <v>510.5</v>
      </c>
      <c r="I450" s="11">
        <v>433.24</v>
      </c>
    </row>
    <row r="451" spans="1:9" outlineLevel="3">
      <c r="A451" s="10" t="s">
        <v>404</v>
      </c>
      <c r="B451" s="5" t="s">
        <v>405</v>
      </c>
      <c r="C451" s="5" t="s">
        <v>409</v>
      </c>
      <c r="D451" s="5"/>
      <c r="E451" s="40">
        <f>E452</f>
        <v>510.5</v>
      </c>
      <c r="F451" s="13">
        <f>F452</f>
        <v>433.24</v>
      </c>
      <c r="G451" s="27">
        <f t="shared" si="20"/>
        <v>0.84865817825661116</v>
      </c>
      <c r="H451" s="11">
        <v>510.5</v>
      </c>
      <c r="I451" s="11">
        <v>433.24</v>
      </c>
    </row>
    <row r="452" spans="1:9" ht="25.5" outlineLevel="4">
      <c r="A452" s="10" t="s">
        <v>15</v>
      </c>
      <c r="B452" s="5" t="s">
        <v>405</v>
      </c>
      <c r="C452" s="5" t="s">
        <v>409</v>
      </c>
      <c r="D452" s="5" t="s">
        <v>16</v>
      </c>
      <c r="E452" s="40">
        <v>510.5</v>
      </c>
      <c r="F452" s="13">
        <v>433.24</v>
      </c>
      <c r="G452" s="27">
        <f t="shared" si="20"/>
        <v>0.84865817825661116</v>
      </c>
      <c r="H452" s="11">
        <v>510.5</v>
      </c>
      <c r="I452" s="11">
        <v>433.24</v>
      </c>
    </row>
    <row r="453" spans="1:9" ht="51" outlineLevel="2">
      <c r="A453" s="10" t="s">
        <v>410</v>
      </c>
      <c r="B453" s="5"/>
      <c r="C453" s="5" t="s">
        <v>411</v>
      </c>
      <c r="D453" s="5"/>
      <c r="E453" s="40">
        <f>E454</f>
        <v>246.36</v>
      </c>
      <c r="F453" s="13">
        <f>F454</f>
        <v>73.069999999999993</v>
      </c>
      <c r="G453" s="27">
        <f t="shared" si="20"/>
        <v>0.29659847377821069</v>
      </c>
      <c r="H453" s="11">
        <v>246.36</v>
      </c>
      <c r="I453" s="11">
        <v>73.069999999999993</v>
      </c>
    </row>
    <row r="454" spans="1:9" outlineLevel="3">
      <c r="A454" s="10" t="s">
        <v>404</v>
      </c>
      <c r="B454" s="5" t="s">
        <v>405</v>
      </c>
      <c r="C454" s="5" t="s">
        <v>411</v>
      </c>
      <c r="D454" s="5"/>
      <c r="E454" s="40">
        <f>E455</f>
        <v>246.36</v>
      </c>
      <c r="F454" s="13">
        <f>F455</f>
        <v>73.069999999999993</v>
      </c>
      <c r="G454" s="27">
        <f t="shared" si="20"/>
        <v>0.29659847377821069</v>
      </c>
      <c r="H454" s="11">
        <v>246.36</v>
      </c>
      <c r="I454" s="11">
        <v>73.069999999999993</v>
      </c>
    </row>
    <row r="455" spans="1:9" ht="25.5" outlineLevel="4">
      <c r="A455" s="10" t="s">
        <v>15</v>
      </c>
      <c r="B455" s="5" t="s">
        <v>405</v>
      </c>
      <c r="C455" s="5" t="s">
        <v>411</v>
      </c>
      <c r="D455" s="5" t="s">
        <v>16</v>
      </c>
      <c r="E455" s="40">
        <v>246.36</v>
      </c>
      <c r="F455" s="13">
        <v>73.069999999999993</v>
      </c>
      <c r="G455" s="27">
        <f t="shared" si="20"/>
        <v>0.29659847377821069</v>
      </c>
      <c r="H455" s="11">
        <v>246.36</v>
      </c>
      <c r="I455" s="11">
        <v>73.069999999999993</v>
      </c>
    </row>
    <row r="456" spans="1:9" ht="51" outlineLevel="2">
      <c r="A456" s="10" t="s">
        <v>412</v>
      </c>
      <c r="B456" s="5"/>
      <c r="C456" s="5" t="s">
        <v>413</v>
      </c>
      <c r="D456" s="5"/>
      <c r="E456" s="40">
        <f>E457</f>
        <v>1500</v>
      </c>
      <c r="F456" s="13">
        <f>F457</f>
        <v>996.2</v>
      </c>
      <c r="G456" s="27">
        <f t="shared" si="20"/>
        <v>0.66413333333333335</v>
      </c>
      <c r="H456" s="11">
        <v>1500</v>
      </c>
      <c r="I456" s="11">
        <v>996.2</v>
      </c>
    </row>
    <row r="457" spans="1:9" outlineLevel="3">
      <c r="A457" s="10" t="s">
        <v>404</v>
      </c>
      <c r="B457" s="5" t="s">
        <v>405</v>
      </c>
      <c r="C457" s="5" t="s">
        <v>413</v>
      </c>
      <c r="D457" s="5"/>
      <c r="E457" s="40">
        <f>E458</f>
        <v>1500</v>
      </c>
      <c r="F457" s="13">
        <f>F458</f>
        <v>996.2</v>
      </c>
      <c r="G457" s="27">
        <f t="shared" si="20"/>
        <v>0.66413333333333335</v>
      </c>
      <c r="H457" s="11">
        <v>1500</v>
      </c>
      <c r="I457" s="11">
        <v>996.2</v>
      </c>
    </row>
    <row r="458" spans="1:9" ht="25.5" outlineLevel="4">
      <c r="A458" s="10" t="s">
        <v>15</v>
      </c>
      <c r="B458" s="5" t="s">
        <v>405</v>
      </c>
      <c r="C458" s="5" t="s">
        <v>413</v>
      </c>
      <c r="D458" s="5" t="s">
        <v>16</v>
      </c>
      <c r="E458" s="40">
        <v>1500</v>
      </c>
      <c r="F458" s="13">
        <v>996.2</v>
      </c>
      <c r="G458" s="27">
        <f t="shared" si="20"/>
        <v>0.66413333333333335</v>
      </c>
      <c r="H458" s="11">
        <v>1500</v>
      </c>
      <c r="I458" s="11">
        <v>996.2</v>
      </c>
    </row>
    <row r="459" spans="1:9" s="8" customFormat="1" ht="25.5">
      <c r="A459" s="10" t="s">
        <v>414</v>
      </c>
      <c r="B459" s="5"/>
      <c r="C459" s="5" t="s">
        <v>415</v>
      </c>
      <c r="D459" s="5"/>
      <c r="E459" s="40">
        <f>E460</f>
        <v>2895.9700000000003</v>
      </c>
      <c r="F459" s="13">
        <f>F460</f>
        <v>510.63</v>
      </c>
      <c r="G459" s="27">
        <f t="shared" ref="G459:G522" si="26">F459/E459</f>
        <v>0.17632434037645417</v>
      </c>
      <c r="H459" s="21">
        <v>2895.96</v>
      </c>
      <c r="I459" s="21">
        <v>510.63</v>
      </c>
    </row>
    <row r="460" spans="1:9" ht="38.25" outlineLevel="1">
      <c r="A460" s="10" t="s">
        <v>416</v>
      </c>
      <c r="B460" s="5"/>
      <c r="C460" s="5" t="s">
        <v>417</v>
      </c>
      <c r="D460" s="5"/>
      <c r="E460" s="40">
        <f>E461+E464+E468</f>
        <v>2895.9700000000003</v>
      </c>
      <c r="F460" s="13">
        <f>F461+F464+F468</f>
        <v>510.63</v>
      </c>
      <c r="G460" s="27">
        <f t="shared" si="26"/>
        <v>0.17632434037645417</v>
      </c>
      <c r="H460" s="11">
        <v>2895.96</v>
      </c>
      <c r="I460" s="11">
        <v>510.63</v>
      </c>
    </row>
    <row r="461" spans="1:9" ht="25.5" outlineLevel="2">
      <c r="A461" s="10" t="s">
        <v>420</v>
      </c>
      <c r="B461" s="5"/>
      <c r="C461" s="5" t="s">
        <v>421</v>
      </c>
      <c r="D461" s="5"/>
      <c r="E461" s="40">
        <f>E462</f>
        <v>755.72</v>
      </c>
      <c r="F461" s="13">
        <f>F462</f>
        <v>261.36</v>
      </c>
      <c r="G461" s="27">
        <f t="shared" si="26"/>
        <v>0.34584237548298313</v>
      </c>
      <c r="H461" s="11">
        <v>755.71</v>
      </c>
      <c r="I461" s="11">
        <v>261.36</v>
      </c>
    </row>
    <row r="462" spans="1:9" outlineLevel="3">
      <c r="A462" s="10" t="s">
        <v>418</v>
      </c>
      <c r="B462" s="5" t="s">
        <v>419</v>
      </c>
      <c r="C462" s="5" t="s">
        <v>421</v>
      </c>
      <c r="D462" s="5"/>
      <c r="E462" s="40">
        <f>E463</f>
        <v>755.72</v>
      </c>
      <c r="F462" s="13">
        <f>F463</f>
        <v>261.36</v>
      </c>
      <c r="G462" s="27">
        <f t="shared" si="26"/>
        <v>0.34584237548298313</v>
      </c>
      <c r="H462" s="11">
        <v>755.71</v>
      </c>
      <c r="I462" s="11">
        <v>261.36</v>
      </c>
    </row>
    <row r="463" spans="1:9" ht="25.5" outlineLevel="4">
      <c r="A463" s="10" t="s">
        <v>15</v>
      </c>
      <c r="B463" s="5" t="s">
        <v>419</v>
      </c>
      <c r="C463" s="5" t="s">
        <v>421</v>
      </c>
      <c r="D463" s="5" t="s">
        <v>16</v>
      </c>
      <c r="E463" s="40">
        <v>755.72</v>
      </c>
      <c r="F463" s="13">
        <v>261.36</v>
      </c>
      <c r="G463" s="27">
        <f t="shared" si="26"/>
        <v>0.34584237548298313</v>
      </c>
      <c r="H463" s="11">
        <v>755.71</v>
      </c>
      <c r="I463" s="11">
        <v>261.36</v>
      </c>
    </row>
    <row r="464" spans="1:9" ht="25.5" outlineLevel="2">
      <c r="A464" s="10" t="s">
        <v>422</v>
      </c>
      <c r="B464" s="5"/>
      <c r="C464" s="5" t="s">
        <v>423</v>
      </c>
      <c r="D464" s="5"/>
      <c r="E464" s="40">
        <f>E465</f>
        <v>1683.95</v>
      </c>
      <c r="F464" s="13">
        <f>F465</f>
        <v>114.27</v>
      </c>
      <c r="G464" s="27">
        <f t="shared" si="26"/>
        <v>6.7858309332224823E-2</v>
      </c>
      <c r="H464" s="11">
        <v>1683.95</v>
      </c>
      <c r="I464" s="11">
        <v>114.27</v>
      </c>
    </row>
    <row r="465" spans="1:9" outlineLevel="3">
      <c r="A465" s="10" t="s">
        <v>418</v>
      </c>
      <c r="B465" s="5" t="s">
        <v>419</v>
      </c>
      <c r="C465" s="5" t="s">
        <v>423</v>
      </c>
      <c r="D465" s="5"/>
      <c r="E465" s="40">
        <f>E466+E467</f>
        <v>1683.95</v>
      </c>
      <c r="F465" s="13">
        <f>F466+F467</f>
        <v>114.27</v>
      </c>
      <c r="G465" s="27">
        <f t="shared" si="26"/>
        <v>6.7858309332224823E-2</v>
      </c>
      <c r="H465" s="11">
        <v>1683.95</v>
      </c>
      <c r="I465" s="11">
        <v>114.27</v>
      </c>
    </row>
    <row r="466" spans="1:9" ht="25.5" outlineLevel="4">
      <c r="A466" s="10" t="s">
        <v>15</v>
      </c>
      <c r="B466" s="5" t="s">
        <v>419</v>
      </c>
      <c r="C466" s="5" t="s">
        <v>423</v>
      </c>
      <c r="D466" s="5" t="s">
        <v>16</v>
      </c>
      <c r="E466" s="40">
        <v>137.69</v>
      </c>
      <c r="F466" s="13">
        <v>0</v>
      </c>
      <c r="G466" s="27">
        <f t="shared" si="26"/>
        <v>0</v>
      </c>
      <c r="H466" s="11">
        <v>137.69</v>
      </c>
      <c r="I466" s="11">
        <v>0</v>
      </c>
    </row>
    <row r="467" spans="1:9" outlineLevel="4">
      <c r="A467" s="10" t="s">
        <v>338</v>
      </c>
      <c r="B467" s="5" t="s">
        <v>419</v>
      </c>
      <c r="C467" s="5" t="s">
        <v>423</v>
      </c>
      <c r="D467" s="5" t="s">
        <v>339</v>
      </c>
      <c r="E467" s="40">
        <v>1546.26</v>
      </c>
      <c r="F467" s="13">
        <v>114.27</v>
      </c>
      <c r="G467" s="27">
        <f t="shared" si="26"/>
        <v>7.3900896356369566E-2</v>
      </c>
      <c r="H467" s="11">
        <v>1546.26</v>
      </c>
      <c r="I467" s="11">
        <v>114.27</v>
      </c>
    </row>
    <row r="468" spans="1:9" ht="25.5" outlineLevel="2">
      <c r="A468" s="10" t="s">
        <v>424</v>
      </c>
      <c r="B468" s="5"/>
      <c r="C468" s="5" t="s">
        <v>425</v>
      </c>
      <c r="D468" s="5"/>
      <c r="E468" s="40">
        <f>E469</f>
        <v>456.3</v>
      </c>
      <c r="F468" s="13">
        <f>F469</f>
        <v>135</v>
      </c>
      <c r="G468" s="27">
        <f t="shared" si="26"/>
        <v>0.29585798816568049</v>
      </c>
      <c r="H468" s="11">
        <v>456.3</v>
      </c>
      <c r="I468" s="11">
        <v>135</v>
      </c>
    </row>
    <row r="469" spans="1:9" outlineLevel="3">
      <c r="A469" s="10" t="s">
        <v>418</v>
      </c>
      <c r="B469" s="5" t="s">
        <v>419</v>
      </c>
      <c r="C469" s="5" t="s">
        <v>425</v>
      </c>
      <c r="D469" s="5"/>
      <c r="E469" s="40">
        <f>E470</f>
        <v>456.3</v>
      </c>
      <c r="F469" s="13">
        <f>F470</f>
        <v>135</v>
      </c>
      <c r="G469" s="27">
        <f t="shared" si="26"/>
        <v>0.29585798816568049</v>
      </c>
      <c r="H469" s="11">
        <v>456.3</v>
      </c>
      <c r="I469" s="11">
        <v>135</v>
      </c>
    </row>
    <row r="470" spans="1:9" ht="25.5" outlineLevel="4">
      <c r="A470" s="10" t="s">
        <v>15</v>
      </c>
      <c r="B470" s="5" t="s">
        <v>419</v>
      </c>
      <c r="C470" s="5" t="s">
        <v>425</v>
      </c>
      <c r="D470" s="5" t="s">
        <v>16</v>
      </c>
      <c r="E470" s="40">
        <v>456.3</v>
      </c>
      <c r="F470" s="13">
        <v>135</v>
      </c>
      <c r="G470" s="27">
        <f t="shared" si="26"/>
        <v>0.29585798816568049</v>
      </c>
      <c r="H470" s="11">
        <v>456.3</v>
      </c>
      <c r="I470" s="11">
        <v>135</v>
      </c>
    </row>
    <row r="471" spans="1:9" s="8" customFormat="1" ht="38.25">
      <c r="A471" s="10" t="s">
        <v>426</v>
      </c>
      <c r="B471" s="5"/>
      <c r="C471" s="5" t="s">
        <v>427</v>
      </c>
      <c r="D471" s="5"/>
      <c r="E471" s="40">
        <f t="shared" ref="E471:F474" si="27">E472</f>
        <v>2232.34</v>
      </c>
      <c r="F471" s="13">
        <f t="shared" si="27"/>
        <v>2182.92</v>
      </c>
      <c r="G471" s="27">
        <f t="shared" si="26"/>
        <v>0.97786179524624384</v>
      </c>
      <c r="H471" s="21">
        <v>2232.33</v>
      </c>
      <c r="I471" s="21">
        <v>2182.92</v>
      </c>
    </row>
    <row r="472" spans="1:9" ht="38.25" outlineLevel="1">
      <c r="A472" s="10" t="s">
        <v>428</v>
      </c>
      <c r="B472" s="5"/>
      <c r="C472" s="5" t="s">
        <v>429</v>
      </c>
      <c r="D472" s="5"/>
      <c r="E472" s="40">
        <f t="shared" si="27"/>
        <v>2232.34</v>
      </c>
      <c r="F472" s="13">
        <f t="shared" si="27"/>
        <v>2182.92</v>
      </c>
      <c r="G472" s="27">
        <f t="shared" si="26"/>
        <v>0.97786179524624384</v>
      </c>
      <c r="H472" s="11">
        <v>2232.33</v>
      </c>
      <c r="I472" s="11">
        <v>2182.92</v>
      </c>
    </row>
    <row r="473" spans="1:9" outlineLevel="2">
      <c r="A473" s="10" t="s">
        <v>430</v>
      </c>
      <c r="B473" s="5"/>
      <c r="C473" s="5" t="s">
        <v>431</v>
      </c>
      <c r="D473" s="5"/>
      <c r="E473" s="40">
        <f t="shared" si="27"/>
        <v>2232.34</v>
      </c>
      <c r="F473" s="13">
        <f t="shared" si="27"/>
        <v>2182.92</v>
      </c>
      <c r="G473" s="27">
        <f t="shared" si="26"/>
        <v>0.97786179524624384</v>
      </c>
      <c r="H473" s="11">
        <v>2232.33</v>
      </c>
      <c r="I473" s="11">
        <v>2182.92</v>
      </c>
    </row>
    <row r="474" spans="1:9" outlineLevel="3">
      <c r="A474" s="10" t="s">
        <v>376</v>
      </c>
      <c r="B474" s="5" t="s">
        <v>377</v>
      </c>
      <c r="C474" s="5" t="s">
        <v>431</v>
      </c>
      <c r="D474" s="5"/>
      <c r="E474" s="40">
        <f t="shared" si="27"/>
        <v>2232.34</v>
      </c>
      <c r="F474" s="13">
        <f t="shared" si="27"/>
        <v>2182.92</v>
      </c>
      <c r="G474" s="27">
        <f t="shared" si="26"/>
        <v>0.97786179524624384</v>
      </c>
      <c r="H474" s="11">
        <v>2232.33</v>
      </c>
      <c r="I474" s="11">
        <v>2182.92</v>
      </c>
    </row>
    <row r="475" spans="1:9" ht="25.5" outlineLevel="4">
      <c r="A475" s="10" t="s">
        <v>15</v>
      </c>
      <c r="B475" s="5" t="s">
        <v>377</v>
      </c>
      <c r="C475" s="5" t="s">
        <v>431</v>
      </c>
      <c r="D475" s="5" t="s">
        <v>16</v>
      </c>
      <c r="E475" s="40">
        <v>2232.34</v>
      </c>
      <c r="F475" s="13">
        <v>2182.92</v>
      </c>
      <c r="G475" s="27">
        <f t="shared" si="26"/>
        <v>0.97786179524624384</v>
      </c>
      <c r="H475" s="11">
        <v>2232.33</v>
      </c>
      <c r="I475" s="11">
        <v>2182.92</v>
      </c>
    </row>
    <row r="476" spans="1:9" s="8" customFormat="1" ht="38.25">
      <c r="A476" s="10" t="s">
        <v>434</v>
      </c>
      <c r="B476" s="5"/>
      <c r="C476" s="5" t="s">
        <v>435</v>
      </c>
      <c r="D476" s="5"/>
      <c r="E476" s="40">
        <f>E477+E484+E498+E502+E508+E516+E528+E532+E536</f>
        <v>73591.100000000006</v>
      </c>
      <c r="F476" s="13">
        <f>F477+F484+F498+F502+F508+F516+F528+F532+F536</f>
        <v>65872.12000000001</v>
      </c>
      <c r="G476" s="27">
        <f t="shared" si="26"/>
        <v>0.89510987062294223</v>
      </c>
      <c r="H476" s="21">
        <v>73591.100000000006</v>
      </c>
      <c r="I476" s="21">
        <v>65872.12</v>
      </c>
    </row>
    <row r="477" spans="1:9" ht="25.5" outlineLevel="1">
      <c r="A477" s="10" t="s">
        <v>436</v>
      </c>
      <c r="B477" s="5"/>
      <c r="C477" s="5" t="s">
        <v>437</v>
      </c>
      <c r="D477" s="5"/>
      <c r="E477" s="40">
        <f>E478+E481</f>
        <v>15905.1</v>
      </c>
      <c r="F477" s="13">
        <f>F478+F481</f>
        <v>14133.16</v>
      </c>
      <c r="G477" s="27">
        <f t="shared" si="26"/>
        <v>0.88859296703573065</v>
      </c>
      <c r="H477" s="11">
        <v>15905.1</v>
      </c>
      <c r="I477" s="11">
        <v>14133.16</v>
      </c>
    </row>
    <row r="478" spans="1:9" ht="38.25" outlineLevel="2">
      <c r="A478" s="10" t="s">
        <v>438</v>
      </c>
      <c r="B478" s="5"/>
      <c r="C478" s="5" t="s">
        <v>439</v>
      </c>
      <c r="D478" s="5"/>
      <c r="E478" s="40">
        <f>E479</f>
        <v>12918.6</v>
      </c>
      <c r="F478" s="13">
        <f>F479</f>
        <v>11393.48</v>
      </c>
      <c r="G478" s="27">
        <f t="shared" si="26"/>
        <v>0.88194386388617951</v>
      </c>
      <c r="H478" s="11">
        <v>12918.6</v>
      </c>
      <c r="I478" s="11">
        <v>11393.48</v>
      </c>
    </row>
    <row r="479" spans="1:9" outlineLevel="3">
      <c r="A479" s="10" t="s">
        <v>432</v>
      </c>
      <c r="B479" s="5" t="s">
        <v>433</v>
      </c>
      <c r="C479" s="5" t="s">
        <v>439</v>
      </c>
      <c r="D479" s="5"/>
      <c r="E479" s="40">
        <f>E480</f>
        <v>12918.6</v>
      </c>
      <c r="F479" s="13">
        <f>F480</f>
        <v>11393.48</v>
      </c>
      <c r="G479" s="27">
        <f t="shared" si="26"/>
        <v>0.88194386388617951</v>
      </c>
      <c r="H479" s="11">
        <v>12918.6</v>
      </c>
      <c r="I479" s="11">
        <v>11393.48</v>
      </c>
    </row>
    <row r="480" spans="1:9" ht="25.5" outlineLevel="4">
      <c r="A480" s="10" t="s">
        <v>15</v>
      </c>
      <c r="B480" s="5" t="s">
        <v>433</v>
      </c>
      <c r="C480" s="5" t="s">
        <v>439</v>
      </c>
      <c r="D480" s="5" t="s">
        <v>16</v>
      </c>
      <c r="E480" s="40">
        <v>12918.6</v>
      </c>
      <c r="F480" s="13">
        <v>11393.48</v>
      </c>
      <c r="G480" s="27">
        <f t="shared" si="26"/>
        <v>0.88194386388617951</v>
      </c>
      <c r="H480" s="11">
        <v>12918.6</v>
      </c>
      <c r="I480" s="11">
        <v>11393.48</v>
      </c>
    </row>
    <row r="481" spans="1:9" ht="38.25" outlineLevel="2">
      <c r="A481" s="10" t="s">
        <v>440</v>
      </c>
      <c r="B481" s="5"/>
      <c r="C481" s="5" t="s">
        <v>441</v>
      </c>
      <c r="D481" s="5"/>
      <c r="E481" s="40">
        <f>E482</f>
        <v>2986.5</v>
      </c>
      <c r="F481" s="13">
        <f>F482</f>
        <v>2739.68</v>
      </c>
      <c r="G481" s="27">
        <f t="shared" si="26"/>
        <v>0.91735476310061936</v>
      </c>
      <c r="H481" s="11">
        <v>2986.5</v>
      </c>
      <c r="I481" s="11">
        <v>2739.68</v>
      </c>
    </row>
    <row r="482" spans="1:9" outlineLevel="3">
      <c r="A482" s="10" t="s">
        <v>432</v>
      </c>
      <c r="B482" s="5" t="s">
        <v>433</v>
      </c>
      <c r="C482" s="5" t="s">
        <v>441</v>
      </c>
      <c r="D482" s="5"/>
      <c r="E482" s="40">
        <f>E483</f>
        <v>2986.5</v>
      </c>
      <c r="F482" s="13">
        <f>F483</f>
        <v>2739.68</v>
      </c>
      <c r="G482" s="27">
        <f t="shared" si="26"/>
        <v>0.91735476310061936</v>
      </c>
      <c r="H482" s="11">
        <v>2986.5</v>
      </c>
      <c r="I482" s="11">
        <v>2739.68</v>
      </c>
    </row>
    <row r="483" spans="1:9" ht="25.5" outlineLevel="4">
      <c r="A483" s="10" t="s">
        <v>15</v>
      </c>
      <c r="B483" s="5" t="s">
        <v>433</v>
      </c>
      <c r="C483" s="5" t="s">
        <v>441</v>
      </c>
      <c r="D483" s="5" t="s">
        <v>16</v>
      </c>
      <c r="E483" s="40">
        <v>2986.5</v>
      </c>
      <c r="F483" s="13">
        <v>2739.68</v>
      </c>
      <c r="G483" s="27">
        <f t="shared" si="26"/>
        <v>0.91735476310061936</v>
      </c>
      <c r="H483" s="11">
        <v>2986.5</v>
      </c>
      <c r="I483" s="11">
        <v>2739.68</v>
      </c>
    </row>
    <row r="484" spans="1:9" ht="25.5" outlineLevel="1">
      <c r="A484" s="10" t="s">
        <v>442</v>
      </c>
      <c r="B484" s="5"/>
      <c r="C484" s="5" t="s">
        <v>443</v>
      </c>
      <c r="D484" s="5"/>
      <c r="E484" s="40">
        <f>E485+E488+E492+E495</f>
        <v>6199.6399999999994</v>
      </c>
      <c r="F484" s="13">
        <f>F485+F488+F492+F495</f>
        <v>3752.06</v>
      </c>
      <c r="G484" s="27">
        <f t="shared" si="26"/>
        <v>0.60520610874179792</v>
      </c>
      <c r="H484" s="11">
        <v>6199.65</v>
      </c>
      <c r="I484" s="11">
        <v>3752.06</v>
      </c>
    </row>
    <row r="485" spans="1:9" ht="38.25" outlineLevel="2">
      <c r="A485" s="10" t="s">
        <v>444</v>
      </c>
      <c r="B485" s="5"/>
      <c r="C485" s="5" t="s">
        <v>445</v>
      </c>
      <c r="D485" s="5"/>
      <c r="E485" s="40">
        <f>E486</f>
        <v>1113.77</v>
      </c>
      <c r="F485" s="13">
        <f>F486</f>
        <v>972.61</v>
      </c>
      <c r="G485" s="27">
        <f t="shared" si="26"/>
        <v>0.87325929051779094</v>
      </c>
      <c r="H485" s="11">
        <v>1113.78</v>
      </c>
      <c r="I485" s="11">
        <v>972.61</v>
      </c>
    </row>
    <row r="486" spans="1:9" outlineLevel="3">
      <c r="A486" s="10" t="s">
        <v>432</v>
      </c>
      <c r="B486" s="5" t="s">
        <v>433</v>
      </c>
      <c r="C486" s="5" t="s">
        <v>445</v>
      </c>
      <c r="D486" s="5"/>
      <c r="E486" s="40">
        <f>E487</f>
        <v>1113.77</v>
      </c>
      <c r="F486" s="13">
        <f>F487</f>
        <v>972.61</v>
      </c>
      <c r="G486" s="27">
        <f t="shared" si="26"/>
        <v>0.87325929051779094</v>
      </c>
      <c r="H486" s="11">
        <v>1113.78</v>
      </c>
      <c r="I486" s="11">
        <v>972.61</v>
      </c>
    </row>
    <row r="487" spans="1:9" ht="25.5" outlineLevel="4">
      <c r="A487" s="10" t="s">
        <v>15</v>
      </c>
      <c r="B487" s="5" t="s">
        <v>433</v>
      </c>
      <c r="C487" s="5" t="s">
        <v>445</v>
      </c>
      <c r="D487" s="5" t="s">
        <v>16</v>
      </c>
      <c r="E487" s="40">
        <v>1113.77</v>
      </c>
      <c r="F487" s="13">
        <v>972.61</v>
      </c>
      <c r="G487" s="27">
        <f t="shared" si="26"/>
        <v>0.87325929051779094</v>
      </c>
      <c r="H487" s="11">
        <v>1113.78</v>
      </c>
      <c r="I487" s="11">
        <v>972.61</v>
      </c>
    </row>
    <row r="488" spans="1:9" ht="38.25" outlineLevel="2">
      <c r="A488" s="10" t="s">
        <v>446</v>
      </c>
      <c r="B488" s="5"/>
      <c r="C488" s="5" t="s">
        <v>447</v>
      </c>
      <c r="D488" s="5"/>
      <c r="E488" s="40">
        <f>E489</f>
        <v>3794.35</v>
      </c>
      <c r="F488" s="13">
        <f>F489</f>
        <v>2779.45</v>
      </c>
      <c r="G488" s="27">
        <f t="shared" si="26"/>
        <v>0.73252335709673588</v>
      </c>
      <c r="H488" s="11">
        <v>3794.35</v>
      </c>
      <c r="I488" s="11">
        <v>2779.45</v>
      </c>
    </row>
    <row r="489" spans="1:9" outlineLevel="3">
      <c r="A489" s="10" t="s">
        <v>432</v>
      </c>
      <c r="B489" s="5" t="s">
        <v>433</v>
      </c>
      <c r="C489" s="5" t="s">
        <v>447</v>
      </c>
      <c r="D489" s="5"/>
      <c r="E489" s="40">
        <f>E490+E491</f>
        <v>3794.35</v>
      </c>
      <c r="F489" s="13">
        <f>F490+F491</f>
        <v>2779.45</v>
      </c>
      <c r="G489" s="27">
        <f t="shared" si="26"/>
        <v>0.73252335709673588</v>
      </c>
      <c r="H489" s="11">
        <v>3794.35</v>
      </c>
      <c r="I489" s="11">
        <v>2779.45</v>
      </c>
    </row>
    <row r="490" spans="1:9" ht="25.5" outlineLevel="4">
      <c r="A490" s="10" t="s">
        <v>15</v>
      </c>
      <c r="B490" s="5" t="s">
        <v>433</v>
      </c>
      <c r="C490" s="5" t="s">
        <v>447</v>
      </c>
      <c r="D490" s="5" t="s">
        <v>16</v>
      </c>
      <c r="E490" s="40">
        <v>2281.77</v>
      </c>
      <c r="F490" s="13">
        <v>1565.64</v>
      </c>
      <c r="G490" s="27">
        <f t="shared" si="26"/>
        <v>0.68615154025164682</v>
      </c>
      <c r="H490" s="11">
        <v>2281.77</v>
      </c>
      <c r="I490" s="11">
        <v>1565.64</v>
      </c>
    </row>
    <row r="491" spans="1:9" outlineLevel="4">
      <c r="A491" s="10" t="s">
        <v>338</v>
      </c>
      <c r="B491" s="5" t="s">
        <v>433</v>
      </c>
      <c r="C491" s="5" t="s">
        <v>447</v>
      </c>
      <c r="D491" s="5" t="s">
        <v>339</v>
      </c>
      <c r="E491" s="40">
        <v>1512.58</v>
      </c>
      <c r="F491" s="13">
        <v>1213.81</v>
      </c>
      <c r="G491" s="27">
        <f t="shared" si="26"/>
        <v>0.80247656322310223</v>
      </c>
      <c r="H491" s="11">
        <v>1512.58</v>
      </c>
      <c r="I491" s="11">
        <v>1213.81</v>
      </c>
    </row>
    <row r="492" spans="1:9" ht="25.5" outlineLevel="2">
      <c r="A492" s="10" t="s">
        <v>448</v>
      </c>
      <c r="B492" s="5"/>
      <c r="C492" s="5" t="s">
        <v>449</v>
      </c>
      <c r="D492" s="5"/>
      <c r="E492" s="40">
        <f>E493</f>
        <v>491.52</v>
      </c>
      <c r="F492" s="13">
        <f>F493</f>
        <v>0</v>
      </c>
      <c r="G492" s="27">
        <f t="shared" si="26"/>
        <v>0</v>
      </c>
      <c r="H492" s="11">
        <v>491.52</v>
      </c>
      <c r="I492" s="11">
        <v>0</v>
      </c>
    </row>
    <row r="493" spans="1:9" outlineLevel="3">
      <c r="A493" s="10" t="s">
        <v>432</v>
      </c>
      <c r="B493" s="5" t="s">
        <v>433</v>
      </c>
      <c r="C493" s="5" t="s">
        <v>449</v>
      </c>
      <c r="D493" s="5"/>
      <c r="E493" s="40">
        <f>E494</f>
        <v>491.52</v>
      </c>
      <c r="F493" s="13">
        <f>F494</f>
        <v>0</v>
      </c>
      <c r="G493" s="27">
        <f t="shared" si="26"/>
        <v>0</v>
      </c>
      <c r="H493" s="11">
        <v>491.52</v>
      </c>
      <c r="I493" s="11">
        <v>0</v>
      </c>
    </row>
    <row r="494" spans="1:9" ht="25.5" outlineLevel="4">
      <c r="A494" s="10" t="s">
        <v>15</v>
      </c>
      <c r="B494" s="5" t="s">
        <v>433</v>
      </c>
      <c r="C494" s="5" t="s">
        <v>449</v>
      </c>
      <c r="D494" s="5" t="s">
        <v>16</v>
      </c>
      <c r="E494" s="40">
        <v>491.52</v>
      </c>
      <c r="F494" s="13">
        <v>0</v>
      </c>
      <c r="G494" s="27">
        <f t="shared" si="26"/>
        <v>0</v>
      </c>
      <c r="H494" s="11">
        <v>491.52</v>
      </c>
      <c r="I494" s="11">
        <v>0</v>
      </c>
    </row>
    <row r="495" spans="1:9" ht="25.5" outlineLevel="2">
      <c r="A495" s="10" t="s">
        <v>450</v>
      </c>
      <c r="B495" s="5"/>
      <c r="C495" s="5" t="s">
        <v>451</v>
      </c>
      <c r="D495" s="5"/>
      <c r="E495" s="40">
        <f>E496</f>
        <v>800</v>
      </c>
      <c r="F495" s="13">
        <f>F496</f>
        <v>0</v>
      </c>
      <c r="G495" s="27">
        <f t="shared" si="26"/>
        <v>0</v>
      </c>
      <c r="H495" s="11">
        <v>800</v>
      </c>
      <c r="I495" s="11">
        <v>0</v>
      </c>
    </row>
    <row r="496" spans="1:9" outlineLevel="3">
      <c r="A496" s="10" t="s">
        <v>432</v>
      </c>
      <c r="B496" s="5" t="s">
        <v>433</v>
      </c>
      <c r="C496" s="5" t="s">
        <v>451</v>
      </c>
      <c r="D496" s="5"/>
      <c r="E496" s="40">
        <f>E497</f>
        <v>800</v>
      </c>
      <c r="F496" s="13">
        <f>F497</f>
        <v>0</v>
      </c>
      <c r="G496" s="27">
        <f t="shared" si="26"/>
        <v>0</v>
      </c>
      <c r="H496" s="11">
        <v>800</v>
      </c>
      <c r="I496" s="11">
        <v>0</v>
      </c>
    </row>
    <row r="497" spans="1:9" ht="25.5" outlineLevel="4">
      <c r="A497" s="10" t="s">
        <v>15</v>
      </c>
      <c r="B497" s="5" t="s">
        <v>433</v>
      </c>
      <c r="C497" s="5" t="s">
        <v>451</v>
      </c>
      <c r="D497" s="5" t="s">
        <v>16</v>
      </c>
      <c r="E497" s="40">
        <v>800</v>
      </c>
      <c r="F497" s="13">
        <v>0</v>
      </c>
      <c r="G497" s="27">
        <f t="shared" si="26"/>
        <v>0</v>
      </c>
      <c r="H497" s="11">
        <v>800</v>
      </c>
      <c r="I497" s="11">
        <v>0</v>
      </c>
    </row>
    <row r="498" spans="1:9" ht="38.25" outlineLevel="1">
      <c r="A498" s="10" t="s">
        <v>452</v>
      </c>
      <c r="B498" s="5"/>
      <c r="C498" s="5" t="s">
        <v>453</v>
      </c>
      <c r="D498" s="5"/>
      <c r="E498" s="40">
        <f t="shared" ref="E498:F500" si="28">E499</f>
        <v>8850.82</v>
      </c>
      <c r="F498" s="13">
        <f t="shared" si="28"/>
        <v>8850.1200000000008</v>
      </c>
      <c r="G498" s="27">
        <f t="shared" si="26"/>
        <v>0.99992091128279648</v>
      </c>
      <c r="H498" s="11">
        <v>8850.82</v>
      </c>
      <c r="I498" s="11">
        <v>8850.1200000000008</v>
      </c>
    </row>
    <row r="499" spans="1:9" ht="38.25" outlineLevel="2">
      <c r="A499" s="10" t="s">
        <v>454</v>
      </c>
      <c r="B499" s="5"/>
      <c r="C499" s="5" t="s">
        <v>455</v>
      </c>
      <c r="D499" s="5"/>
      <c r="E499" s="40">
        <f t="shared" si="28"/>
        <v>8850.82</v>
      </c>
      <c r="F499" s="13">
        <f t="shared" si="28"/>
        <v>8850.1200000000008</v>
      </c>
      <c r="G499" s="27">
        <f t="shared" si="26"/>
        <v>0.99992091128279648</v>
      </c>
      <c r="H499" s="11">
        <v>8850.82</v>
      </c>
      <c r="I499" s="11">
        <v>8850.1200000000008</v>
      </c>
    </row>
    <row r="500" spans="1:9" outlineLevel="3">
      <c r="A500" s="10" t="s">
        <v>418</v>
      </c>
      <c r="B500" s="5" t="s">
        <v>419</v>
      </c>
      <c r="C500" s="5" t="s">
        <v>455</v>
      </c>
      <c r="D500" s="5"/>
      <c r="E500" s="40">
        <f t="shared" si="28"/>
        <v>8850.82</v>
      </c>
      <c r="F500" s="13">
        <f t="shared" si="28"/>
        <v>8850.1200000000008</v>
      </c>
      <c r="G500" s="27">
        <f t="shared" si="26"/>
        <v>0.99992091128279648</v>
      </c>
      <c r="H500" s="11">
        <v>8850.82</v>
      </c>
      <c r="I500" s="11">
        <v>8850.1200000000008</v>
      </c>
    </row>
    <row r="501" spans="1:9" ht="25.5" outlineLevel="4">
      <c r="A501" s="10" t="s">
        <v>15</v>
      </c>
      <c r="B501" s="5" t="s">
        <v>419</v>
      </c>
      <c r="C501" s="5" t="s">
        <v>455</v>
      </c>
      <c r="D501" s="5" t="s">
        <v>16</v>
      </c>
      <c r="E501" s="40">
        <v>8850.82</v>
      </c>
      <c r="F501" s="13">
        <v>8850.1200000000008</v>
      </c>
      <c r="G501" s="27">
        <f t="shared" si="26"/>
        <v>0.99992091128279648</v>
      </c>
      <c r="H501" s="11">
        <v>8850.82</v>
      </c>
      <c r="I501" s="11">
        <v>8850.1200000000008</v>
      </c>
    </row>
    <row r="502" spans="1:9" ht="38.25" outlineLevel="1">
      <c r="A502" s="10" t="s">
        <v>456</v>
      </c>
      <c r="B502" s="5"/>
      <c r="C502" s="5" t="s">
        <v>457</v>
      </c>
      <c r="D502" s="5"/>
      <c r="E502" s="40">
        <f>E503</f>
        <v>740.91</v>
      </c>
      <c r="F502" s="13">
        <f>F503</f>
        <v>529.22</v>
      </c>
      <c r="G502" s="27">
        <f t="shared" si="26"/>
        <v>0.71428378615486365</v>
      </c>
      <c r="H502" s="11">
        <v>740.91</v>
      </c>
      <c r="I502" s="11">
        <v>529.22</v>
      </c>
    </row>
    <row r="503" spans="1:9" ht="38.25" outlineLevel="2">
      <c r="A503" s="10" t="s">
        <v>458</v>
      </c>
      <c r="B503" s="5"/>
      <c r="C503" s="5" t="s">
        <v>459</v>
      </c>
      <c r="D503" s="5"/>
      <c r="E503" s="40">
        <f>E504+E506</f>
        <v>740.91</v>
      </c>
      <c r="F503" s="13">
        <f>F504+F506</f>
        <v>529.22</v>
      </c>
      <c r="G503" s="27">
        <f t="shared" si="26"/>
        <v>0.71428378615486365</v>
      </c>
      <c r="H503" s="11">
        <v>740.91</v>
      </c>
      <c r="I503" s="11">
        <v>529.22</v>
      </c>
    </row>
    <row r="504" spans="1:9" ht="25.5" outlineLevel="3">
      <c r="A504" s="10" t="s">
        <v>203</v>
      </c>
      <c r="B504" s="5" t="s">
        <v>204</v>
      </c>
      <c r="C504" s="5" t="s">
        <v>459</v>
      </c>
      <c r="D504" s="5"/>
      <c r="E504" s="40">
        <f>E505</f>
        <v>551.80999999999995</v>
      </c>
      <c r="F504" s="13">
        <f>F505</f>
        <v>344.48</v>
      </c>
      <c r="G504" s="27">
        <f t="shared" si="26"/>
        <v>0.62427284753810197</v>
      </c>
      <c r="H504" s="11">
        <v>551.80999999999995</v>
      </c>
      <c r="I504" s="11">
        <v>344.48</v>
      </c>
    </row>
    <row r="505" spans="1:9" ht="25.5" outlineLevel="4">
      <c r="A505" s="10" t="s">
        <v>15</v>
      </c>
      <c r="B505" s="5" t="s">
        <v>204</v>
      </c>
      <c r="C505" s="5" t="s">
        <v>459</v>
      </c>
      <c r="D505" s="5" t="s">
        <v>16</v>
      </c>
      <c r="E505" s="40">
        <v>551.80999999999995</v>
      </c>
      <c r="F505" s="13">
        <v>344.48</v>
      </c>
      <c r="G505" s="27">
        <f t="shared" si="26"/>
        <v>0.62427284753810197</v>
      </c>
      <c r="H505" s="11">
        <v>551.80999999999995</v>
      </c>
      <c r="I505" s="11">
        <v>344.48</v>
      </c>
    </row>
    <row r="506" spans="1:9" outlineLevel="3">
      <c r="A506" s="10" t="s">
        <v>432</v>
      </c>
      <c r="B506" s="5" t="s">
        <v>433</v>
      </c>
      <c r="C506" s="5" t="s">
        <v>459</v>
      </c>
      <c r="D506" s="5"/>
      <c r="E506" s="40">
        <f>E507</f>
        <v>189.1</v>
      </c>
      <c r="F506" s="13">
        <f>F507</f>
        <v>184.74</v>
      </c>
      <c r="G506" s="27">
        <f t="shared" si="26"/>
        <v>0.97694341618191438</v>
      </c>
      <c r="H506" s="11">
        <v>189.1</v>
      </c>
      <c r="I506" s="11">
        <v>184.74</v>
      </c>
    </row>
    <row r="507" spans="1:9" ht="25.5" outlineLevel="4">
      <c r="A507" s="10" t="s">
        <v>15</v>
      </c>
      <c r="B507" s="5" t="s">
        <v>433</v>
      </c>
      <c r="C507" s="5" t="s">
        <v>459</v>
      </c>
      <c r="D507" s="5" t="s">
        <v>16</v>
      </c>
      <c r="E507" s="40">
        <v>189.1</v>
      </c>
      <c r="F507" s="13">
        <v>184.74</v>
      </c>
      <c r="G507" s="27">
        <f t="shared" si="26"/>
        <v>0.97694341618191438</v>
      </c>
      <c r="H507" s="11">
        <v>189.1</v>
      </c>
      <c r="I507" s="11">
        <v>184.74</v>
      </c>
    </row>
    <row r="508" spans="1:9" ht="51" outlineLevel="1">
      <c r="A508" s="10" t="s">
        <v>460</v>
      </c>
      <c r="B508" s="5"/>
      <c r="C508" s="5" t="s">
        <v>461</v>
      </c>
      <c r="D508" s="5"/>
      <c r="E508" s="40">
        <f>E509</f>
        <v>5352.2</v>
      </c>
      <c r="F508" s="13">
        <f>F509</f>
        <v>3389.9</v>
      </c>
      <c r="G508" s="27">
        <f t="shared" si="26"/>
        <v>0.6333657187698517</v>
      </c>
      <c r="H508" s="11">
        <v>5352.2</v>
      </c>
      <c r="I508" s="11">
        <v>3389.9</v>
      </c>
    </row>
    <row r="509" spans="1:9" ht="38.25" outlineLevel="2">
      <c r="A509" s="10" t="s">
        <v>462</v>
      </c>
      <c r="B509" s="5"/>
      <c r="C509" s="5" t="s">
        <v>463</v>
      </c>
      <c r="D509" s="5"/>
      <c r="E509" s="40">
        <f>E510</f>
        <v>5352.2</v>
      </c>
      <c r="F509" s="13">
        <f>F510</f>
        <v>3389.9</v>
      </c>
      <c r="G509" s="27">
        <f t="shared" si="26"/>
        <v>0.6333657187698517</v>
      </c>
      <c r="H509" s="11">
        <v>5352.2</v>
      </c>
      <c r="I509" s="11">
        <v>3389.9</v>
      </c>
    </row>
    <row r="510" spans="1:9" outlineLevel="3">
      <c r="A510" s="10" t="s">
        <v>432</v>
      </c>
      <c r="B510" s="5" t="s">
        <v>433</v>
      </c>
      <c r="C510" s="5" t="s">
        <v>463</v>
      </c>
      <c r="D510" s="5"/>
      <c r="E510" s="40">
        <f>E511+E512+E513+E514+E515</f>
        <v>5352.2</v>
      </c>
      <c r="F510" s="13">
        <f>F511+F512+F513+F514+F515</f>
        <v>3389.9</v>
      </c>
      <c r="G510" s="27">
        <f t="shared" si="26"/>
        <v>0.6333657187698517</v>
      </c>
      <c r="H510" s="11">
        <v>5352.2</v>
      </c>
      <c r="I510" s="11">
        <v>3389.9</v>
      </c>
    </row>
    <row r="511" spans="1:9" ht="25.5" outlineLevel="4">
      <c r="A511" s="10" t="s">
        <v>15</v>
      </c>
      <c r="B511" s="5" t="s">
        <v>433</v>
      </c>
      <c r="C511" s="5" t="s">
        <v>463</v>
      </c>
      <c r="D511" s="5" t="s">
        <v>16</v>
      </c>
      <c r="E511" s="40">
        <v>2831.2</v>
      </c>
      <c r="F511" s="13">
        <v>908.9</v>
      </c>
      <c r="G511" s="27">
        <f t="shared" si="26"/>
        <v>0.32102995196383161</v>
      </c>
      <c r="H511" s="11">
        <v>2831.2</v>
      </c>
      <c r="I511" s="11">
        <v>908.9</v>
      </c>
    </row>
    <row r="512" spans="1:9" outlineLevel="4">
      <c r="A512" s="10" t="s">
        <v>17</v>
      </c>
      <c r="B512" s="5" t="s">
        <v>433</v>
      </c>
      <c r="C512" s="5" t="s">
        <v>463</v>
      </c>
      <c r="D512" s="5" t="s">
        <v>18</v>
      </c>
      <c r="E512" s="40">
        <v>120</v>
      </c>
      <c r="F512" s="13">
        <v>90</v>
      </c>
      <c r="G512" s="27">
        <f t="shared" si="26"/>
        <v>0.75</v>
      </c>
      <c r="H512" s="11">
        <v>120</v>
      </c>
      <c r="I512" s="11">
        <v>90</v>
      </c>
    </row>
    <row r="513" spans="1:9" outlineLevel="4">
      <c r="A513" s="10" t="s">
        <v>33</v>
      </c>
      <c r="B513" s="5" t="s">
        <v>433</v>
      </c>
      <c r="C513" s="5" t="s">
        <v>463</v>
      </c>
      <c r="D513" s="5" t="s">
        <v>34</v>
      </c>
      <c r="E513" s="40">
        <v>2371</v>
      </c>
      <c r="F513" s="13">
        <v>2371</v>
      </c>
      <c r="G513" s="27">
        <f t="shared" si="26"/>
        <v>1</v>
      </c>
      <c r="H513" s="11">
        <v>2371</v>
      </c>
      <c r="I513" s="11">
        <v>2371</v>
      </c>
    </row>
    <row r="514" spans="1:9" outlineLevel="4">
      <c r="A514" s="10" t="s">
        <v>25</v>
      </c>
      <c r="B514" s="5" t="s">
        <v>433</v>
      </c>
      <c r="C514" s="5" t="s">
        <v>463</v>
      </c>
      <c r="D514" s="5" t="s">
        <v>26</v>
      </c>
      <c r="E514" s="40">
        <v>20</v>
      </c>
      <c r="F514" s="13">
        <v>20</v>
      </c>
      <c r="G514" s="27">
        <f t="shared" si="26"/>
        <v>1</v>
      </c>
      <c r="H514" s="11">
        <v>20</v>
      </c>
      <c r="I514" s="11">
        <v>20</v>
      </c>
    </row>
    <row r="515" spans="1:9" ht="51" outlineLevel="4">
      <c r="A515" s="10" t="s">
        <v>61</v>
      </c>
      <c r="B515" s="5" t="s">
        <v>433</v>
      </c>
      <c r="C515" s="5" t="s">
        <v>463</v>
      </c>
      <c r="D515" s="5" t="s">
        <v>62</v>
      </c>
      <c r="E515" s="40">
        <v>10</v>
      </c>
      <c r="F515" s="13">
        <v>0</v>
      </c>
      <c r="G515" s="27">
        <f t="shared" si="26"/>
        <v>0</v>
      </c>
      <c r="H515" s="11">
        <v>10</v>
      </c>
      <c r="I515" s="11">
        <v>0</v>
      </c>
    </row>
    <row r="516" spans="1:9" ht="38.25" outlineLevel="1">
      <c r="A516" s="10" t="s">
        <v>464</v>
      </c>
      <c r="B516" s="5"/>
      <c r="C516" s="5" t="s">
        <v>465</v>
      </c>
      <c r="D516" s="5"/>
      <c r="E516" s="40">
        <f>E517+E520+E525</f>
        <v>24297.78</v>
      </c>
      <c r="F516" s="13">
        <f>F517+F520+F525</f>
        <v>23196.129999999997</v>
      </c>
      <c r="G516" s="27">
        <f t="shared" si="26"/>
        <v>0.95466046692331552</v>
      </c>
      <c r="H516" s="11">
        <v>24297.77</v>
      </c>
      <c r="I516" s="11">
        <v>23196.13</v>
      </c>
    </row>
    <row r="517" spans="1:9" ht="38.25" outlineLevel="2">
      <c r="A517" s="10" t="s">
        <v>466</v>
      </c>
      <c r="B517" s="5"/>
      <c r="C517" s="5" t="s">
        <v>467</v>
      </c>
      <c r="D517" s="5"/>
      <c r="E517" s="40">
        <f>E518</f>
        <v>3363.18</v>
      </c>
      <c r="F517" s="13">
        <f>F518</f>
        <v>2588.4899999999998</v>
      </c>
      <c r="G517" s="27">
        <f t="shared" si="26"/>
        <v>0.76965550461170673</v>
      </c>
      <c r="H517" s="11">
        <v>3363.18</v>
      </c>
      <c r="I517" s="11">
        <v>2588.4899999999998</v>
      </c>
    </row>
    <row r="518" spans="1:9" outlineLevel="3">
      <c r="A518" s="10" t="s">
        <v>432</v>
      </c>
      <c r="B518" s="5" t="s">
        <v>433</v>
      </c>
      <c r="C518" s="5" t="s">
        <v>467</v>
      </c>
      <c r="D518" s="5"/>
      <c r="E518" s="40">
        <f>E519</f>
        <v>3363.18</v>
      </c>
      <c r="F518" s="13">
        <f>F519</f>
        <v>2588.4899999999998</v>
      </c>
      <c r="G518" s="27">
        <f t="shared" si="26"/>
        <v>0.76965550461170673</v>
      </c>
      <c r="H518" s="11">
        <v>3363.18</v>
      </c>
      <c r="I518" s="11">
        <v>2588.4899999999998</v>
      </c>
    </row>
    <row r="519" spans="1:9" ht="25.5" outlineLevel="4">
      <c r="A519" s="10" t="s">
        <v>15</v>
      </c>
      <c r="B519" s="5" t="s">
        <v>433</v>
      </c>
      <c r="C519" s="5" t="s">
        <v>467</v>
      </c>
      <c r="D519" s="5" t="s">
        <v>16</v>
      </c>
      <c r="E519" s="40">
        <v>3363.18</v>
      </c>
      <c r="F519" s="13">
        <v>2588.4899999999998</v>
      </c>
      <c r="G519" s="27">
        <f t="shared" si="26"/>
        <v>0.76965550461170673</v>
      </c>
      <c r="H519" s="11">
        <v>3363.18</v>
      </c>
      <c r="I519" s="11">
        <v>2588.4899999999998</v>
      </c>
    </row>
    <row r="520" spans="1:9" ht="38.25" outlineLevel="2">
      <c r="A520" s="10" t="s">
        <v>468</v>
      </c>
      <c r="B520" s="5"/>
      <c r="C520" s="5" t="s">
        <v>469</v>
      </c>
      <c r="D520" s="5"/>
      <c r="E520" s="40">
        <f>E521</f>
        <v>20560.91</v>
      </c>
      <c r="F520" s="13">
        <f>F521</f>
        <v>20320.03</v>
      </c>
      <c r="G520" s="27">
        <f t="shared" si="26"/>
        <v>0.98828456522595542</v>
      </c>
      <c r="H520" s="11">
        <v>20560.900000000001</v>
      </c>
      <c r="I520" s="11">
        <v>20320.03</v>
      </c>
    </row>
    <row r="521" spans="1:9" outlineLevel="3">
      <c r="A521" s="10" t="s">
        <v>432</v>
      </c>
      <c r="B521" s="5" t="s">
        <v>433</v>
      </c>
      <c r="C521" s="5" t="s">
        <v>469</v>
      </c>
      <c r="D521" s="5"/>
      <c r="E521" s="40">
        <f>E522+E523+E524</f>
        <v>20560.91</v>
      </c>
      <c r="F521" s="13">
        <f>F522+F523+F524</f>
        <v>20320.03</v>
      </c>
      <c r="G521" s="27">
        <f t="shared" si="26"/>
        <v>0.98828456522595542</v>
      </c>
      <c r="H521" s="11">
        <v>20560.900000000001</v>
      </c>
      <c r="I521" s="11">
        <v>20320.03</v>
      </c>
    </row>
    <row r="522" spans="1:9" ht="25.5" outlineLevel="4">
      <c r="A522" s="10" t="s">
        <v>15</v>
      </c>
      <c r="B522" s="5" t="s">
        <v>433</v>
      </c>
      <c r="C522" s="5" t="s">
        <v>469</v>
      </c>
      <c r="D522" s="5" t="s">
        <v>16</v>
      </c>
      <c r="E522" s="40">
        <v>1314.7</v>
      </c>
      <c r="F522" s="13">
        <v>1073.83</v>
      </c>
      <c r="G522" s="27">
        <f t="shared" si="26"/>
        <v>0.81678709971856689</v>
      </c>
      <c r="H522" s="11">
        <v>1314.7</v>
      </c>
      <c r="I522" s="11">
        <v>1073.83</v>
      </c>
    </row>
    <row r="523" spans="1:9" outlineLevel="4">
      <c r="A523" s="10" t="s">
        <v>33</v>
      </c>
      <c r="B523" s="5" t="s">
        <v>433</v>
      </c>
      <c r="C523" s="5" t="s">
        <v>469</v>
      </c>
      <c r="D523" s="5" t="s">
        <v>34</v>
      </c>
      <c r="E523" s="40">
        <v>19150.21</v>
      </c>
      <c r="F523" s="13">
        <v>19150.2</v>
      </c>
      <c r="G523" s="27">
        <f t="shared" ref="G523:G586" si="29">F523/E523</f>
        <v>0.99999947781251497</v>
      </c>
      <c r="H523" s="11">
        <v>19150.2</v>
      </c>
      <c r="I523" s="11">
        <v>19150.2</v>
      </c>
    </row>
    <row r="524" spans="1:9" outlineLevel="4">
      <c r="A524" s="10" t="s">
        <v>229</v>
      </c>
      <c r="B524" s="5" t="s">
        <v>433</v>
      </c>
      <c r="C524" s="5" t="s">
        <v>469</v>
      </c>
      <c r="D524" s="5" t="s">
        <v>230</v>
      </c>
      <c r="E524" s="40">
        <v>96</v>
      </c>
      <c r="F524" s="13">
        <v>96</v>
      </c>
      <c r="G524" s="27">
        <f t="shared" si="29"/>
        <v>1</v>
      </c>
      <c r="H524" s="11">
        <v>96</v>
      </c>
      <c r="I524" s="11">
        <v>96</v>
      </c>
    </row>
    <row r="525" spans="1:9" ht="38.25" outlineLevel="2">
      <c r="A525" s="10" t="s">
        <v>470</v>
      </c>
      <c r="B525" s="5"/>
      <c r="C525" s="5" t="s">
        <v>471</v>
      </c>
      <c r="D525" s="5"/>
      <c r="E525" s="40">
        <f>E526</f>
        <v>373.69</v>
      </c>
      <c r="F525" s="13">
        <f>F526</f>
        <v>287.61</v>
      </c>
      <c r="G525" s="27">
        <f t="shared" si="29"/>
        <v>0.76964863924643423</v>
      </c>
      <c r="H525" s="11">
        <v>373.69</v>
      </c>
      <c r="I525" s="11">
        <v>287.61</v>
      </c>
    </row>
    <row r="526" spans="1:9" outlineLevel="3">
      <c r="A526" s="10" t="s">
        <v>432</v>
      </c>
      <c r="B526" s="5" t="s">
        <v>433</v>
      </c>
      <c r="C526" s="5" t="s">
        <v>471</v>
      </c>
      <c r="D526" s="5"/>
      <c r="E526" s="40">
        <f>E527</f>
        <v>373.69</v>
      </c>
      <c r="F526" s="13">
        <f>F527</f>
        <v>287.61</v>
      </c>
      <c r="G526" s="27">
        <f t="shared" si="29"/>
        <v>0.76964863924643423</v>
      </c>
      <c r="H526" s="11">
        <v>373.69</v>
      </c>
      <c r="I526" s="11">
        <v>287.61</v>
      </c>
    </row>
    <row r="527" spans="1:9" ht="25.5" outlineLevel="4">
      <c r="A527" s="10" t="s">
        <v>15</v>
      </c>
      <c r="B527" s="5" t="s">
        <v>433</v>
      </c>
      <c r="C527" s="5" t="s">
        <v>471</v>
      </c>
      <c r="D527" s="5" t="s">
        <v>16</v>
      </c>
      <c r="E527" s="40">
        <v>373.69</v>
      </c>
      <c r="F527" s="13">
        <v>287.61</v>
      </c>
      <c r="G527" s="27">
        <f t="shared" si="29"/>
        <v>0.76964863924643423</v>
      </c>
      <c r="H527" s="11">
        <v>373.69</v>
      </c>
      <c r="I527" s="11">
        <v>287.61</v>
      </c>
    </row>
    <row r="528" spans="1:9" ht="38.25" outlineLevel="1">
      <c r="A528" s="10" t="s">
        <v>472</v>
      </c>
      <c r="B528" s="5"/>
      <c r="C528" s="5" t="s">
        <v>473</v>
      </c>
      <c r="D528" s="5"/>
      <c r="E528" s="40">
        <f t="shared" ref="E528:F530" si="30">E529</f>
        <v>976.58</v>
      </c>
      <c r="F528" s="13">
        <f t="shared" si="30"/>
        <v>799.18</v>
      </c>
      <c r="G528" s="27">
        <f t="shared" si="29"/>
        <v>0.81834565524585789</v>
      </c>
      <c r="H528" s="11">
        <v>976.58</v>
      </c>
      <c r="I528" s="11">
        <v>799.18</v>
      </c>
    </row>
    <row r="529" spans="1:9" ht="38.25" outlineLevel="2">
      <c r="A529" s="10" t="s">
        <v>474</v>
      </c>
      <c r="B529" s="5"/>
      <c r="C529" s="5" t="s">
        <v>475</v>
      </c>
      <c r="D529" s="5"/>
      <c r="E529" s="40">
        <f t="shared" si="30"/>
        <v>976.58</v>
      </c>
      <c r="F529" s="13">
        <f t="shared" si="30"/>
        <v>799.18</v>
      </c>
      <c r="G529" s="27">
        <f t="shared" si="29"/>
        <v>0.81834565524585789</v>
      </c>
      <c r="H529" s="11">
        <v>976.58</v>
      </c>
      <c r="I529" s="11">
        <v>799.18</v>
      </c>
    </row>
    <row r="530" spans="1:9" outlineLevel="3">
      <c r="A530" s="10" t="s">
        <v>432</v>
      </c>
      <c r="B530" s="5" t="s">
        <v>433</v>
      </c>
      <c r="C530" s="5" t="s">
        <v>475</v>
      </c>
      <c r="D530" s="5"/>
      <c r="E530" s="40">
        <f t="shared" si="30"/>
        <v>976.58</v>
      </c>
      <c r="F530" s="13">
        <f t="shared" si="30"/>
        <v>799.18</v>
      </c>
      <c r="G530" s="27">
        <f t="shared" si="29"/>
        <v>0.81834565524585789</v>
      </c>
      <c r="H530" s="11">
        <v>976.58</v>
      </c>
      <c r="I530" s="11">
        <v>799.18</v>
      </c>
    </row>
    <row r="531" spans="1:9" ht="25.5" outlineLevel="4">
      <c r="A531" s="10" t="s">
        <v>15</v>
      </c>
      <c r="B531" s="5" t="s">
        <v>433</v>
      </c>
      <c r="C531" s="5" t="s">
        <v>475</v>
      </c>
      <c r="D531" s="5" t="s">
        <v>16</v>
      </c>
      <c r="E531" s="40">
        <v>976.58</v>
      </c>
      <c r="F531" s="13">
        <v>799.18</v>
      </c>
      <c r="G531" s="27">
        <f t="shared" si="29"/>
        <v>0.81834565524585789</v>
      </c>
      <c r="H531" s="11">
        <v>976.58</v>
      </c>
      <c r="I531" s="11">
        <v>799.18</v>
      </c>
    </row>
    <row r="532" spans="1:9" ht="25.5" outlineLevel="1">
      <c r="A532" s="10" t="s">
        <v>476</v>
      </c>
      <c r="B532" s="5"/>
      <c r="C532" s="5" t="s">
        <v>477</v>
      </c>
      <c r="D532" s="5"/>
      <c r="E532" s="40">
        <f t="shared" ref="E532:F534" si="31">E533</f>
        <v>555.51</v>
      </c>
      <c r="F532" s="13">
        <f t="shared" si="31"/>
        <v>509.79</v>
      </c>
      <c r="G532" s="27">
        <f t="shared" si="29"/>
        <v>0.91769725117459633</v>
      </c>
      <c r="H532" s="11">
        <v>555.51</v>
      </c>
      <c r="I532" s="11">
        <v>509.79</v>
      </c>
    </row>
    <row r="533" spans="1:9" ht="25.5" outlineLevel="2">
      <c r="A533" s="10" t="s">
        <v>478</v>
      </c>
      <c r="B533" s="5"/>
      <c r="C533" s="5" t="s">
        <v>479</v>
      </c>
      <c r="D533" s="5"/>
      <c r="E533" s="40">
        <f t="shared" si="31"/>
        <v>555.51</v>
      </c>
      <c r="F533" s="13">
        <f t="shared" si="31"/>
        <v>509.79</v>
      </c>
      <c r="G533" s="27">
        <f t="shared" si="29"/>
        <v>0.91769725117459633</v>
      </c>
      <c r="H533" s="11">
        <v>555.51</v>
      </c>
      <c r="I533" s="11">
        <v>509.79</v>
      </c>
    </row>
    <row r="534" spans="1:9" outlineLevel="3">
      <c r="A534" s="10" t="s">
        <v>432</v>
      </c>
      <c r="B534" s="5" t="s">
        <v>433</v>
      </c>
      <c r="C534" s="5" t="s">
        <v>479</v>
      </c>
      <c r="D534" s="5"/>
      <c r="E534" s="40">
        <f t="shared" si="31"/>
        <v>555.51</v>
      </c>
      <c r="F534" s="13">
        <f t="shared" si="31"/>
        <v>509.79</v>
      </c>
      <c r="G534" s="27">
        <f t="shared" si="29"/>
        <v>0.91769725117459633</v>
      </c>
      <c r="H534" s="11">
        <v>555.51</v>
      </c>
      <c r="I534" s="11">
        <v>509.79</v>
      </c>
    </row>
    <row r="535" spans="1:9" ht="25.5" outlineLevel="4">
      <c r="A535" s="10" t="s">
        <v>15</v>
      </c>
      <c r="B535" s="5" t="s">
        <v>433</v>
      </c>
      <c r="C535" s="5" t="s">
        <v>479</v>
      </c>
      <c r="D535" s="5" t="s">
        <v>16</v>
      </c>
      <c r="E535" s="40">
        <v>555.51</v>
      </c>
      <c r="F535" s="13">
        <v>509.79</v>
      </c>
      <c r="G535" s="27">
        <f t="shared" si="29"/>
        <v>0.91769725117459633</v>
      </c>
      <c r="H535" s="11">
        <v>555.51</v>
      </c>
      <c r="I535" s="11">
        <v>509.79</v>
      </c>
    </row>
    <row r="536" spans="1:9" ht="38.25" outlineLevel="1">
      <c r="A536" s="10" t="s">
        <v>480</v>
      </c>
      <c r="B536" s="5"/>
      <c r="C536" s="5" t="s">
        <v>481</v>
      </c>
      <c r="D536" s="5"/>
      <c r="E536" s="40">
        <f>E537+E540</f>
        <v>10712.56</v>
      </c>
      <c r="F536" s="13">
        <f>F537+F540</f>
        <v>10712.56</v>
      </c>
      <c r="G536" s="27">
        <f t="shared" si="29"/>
        <v>1</v>
      </c>
      <c r="H536" s="11">
        <v>10712.56</v>
      </c>
      <c r="I536" s="11">
        <v>10712.56</v>
      </c>
    </row>
    <row r="537" spans="1:9" ht="51" outlineLevel="2">
      <c r="A537" s="10" t="s">
        <v>482</v>
      </c>
      <c r="B537" s="5"/>
      <c r="C537" s="5" t="s">
        <v>483</v>
      </c>
      <c r="D537" s="5"/>
      <c r="E537" s="40">
        <f>E538</f>
        <v>612.55999999999995</v>
      </c>
      <c r="F537" s="13">
        <f>F538</f>
        <v>612.55999999999995</v>
      </c>
      <c r="G537" s="27">
        <f t="shared" si="29"/>
        <v>1</v>
      </c>
      <c r="H537" s="11">
        <v>612.55999999999995</v>
      </c>
      <c r="I537" s="11">
        <v>612.55999999999995</v>
      </c>
    </row>
    <row r="538" spans="1:9" outlineLevel="3">
      <c r="A538" s="10" t="s">
        <v>418</v>
      </c>
      <c r="B538" s="5" t="s">
        <v>419</v>
      </c>
      <c r="C538" s="5" t="s">
        <v>483</v>
      </c>
      <c r="D538" s="5"/>
      <c r="E538" s="40">
        <f>E539</f>
        <v>612.55999999999995</v>
      </c>
      <c r="F538" s="13">
        <f>F539</f>
        <v>612.55999999999995</v>
      </c>
      <c r="G538" s="27">
        <f t="shared" si="29"/>
        <v>1</v>
      </c>
      <c r="H538" s="11">
        <v>612.55999999999995</v>
      </c>
      <c r="I538" s="11">
        <v>612.55999999999995</v>
      </c>
    </row>
    <row r="539" spans="1:9" ht="51" outlineLevel="4">
      <c r="A539" s="10" t="s">
        <v>61</v>
      </c>
      <c r="B539" s="5" t="s">
        <v>419</v>
      </c>
      <c r="C539" s="5" t="s">
        <v>483</v>
      </c>
      <c r="D539" s="5" t="s">
        <v>62</v>
      </c>
      <c r="E539" s="40">
        <v>612.55999999999995</v>
      </c>
      <c r="F539" s="13">
        <v>612.55999999999995</v>
      </c>
      <c r="G539" s="27">
        <f t="shared" si="29"/>
        <v>1</v>
      </c>
      <c r="H539" s="11">
        <v>612.55999999999995</v>
      </c>
      <c r="I539" s="11">
        <v>612.55999999999995</v>
      </c>
    </row>
    <row r="540" spans="1:9" ht="25.5" outlineLevel="2">
      <c r="A540" s="10" t="s">
        <v>484</v>
      </c>
      <c r="B540" s="5"/>
      <c r="C540" s="5" t="s">
        <v>485</v>
      </c>
      <c r="D540" s="5"/>
      <c r="E540" s="40">
        <f>E541</f>
        <v>10100</v>
      </c>
      <c r="F540" s="13">
        <f>F541</f>
        <v>10100</v>
      </c>
      <c r="G540" s="27">
        <f t="shared" si="29"/>
        <v>1</v>
      </c>
      <c r="H540" s="11">
        <v>10100</v>
      </c>
      <c r="I540" s="11">
        <v>10100</v>
      </c>
    </row>
    <row r="541" spans="1:9" outlineLevel="3">
      <c r="A541" s="10" t="s">
        <v>418</v>
      </c>
      <c r="B541" s="5" t="s">
        <v>419</v>
      </c>
      <c r="C541" s="5" t="s">
        <v>485</v>
      </c>
      <c r="D541" s="5"/>
      <c r="E541" s="40">
        <f>E542</f>
        <v>10100</v>
      </c>
      <c r="F541" s="13">
        <f>F542</f>
        <v>10100</v>
      </c>
      <c r="G541" s="27">
        <f t="shared" si="29"/>
        <v>1</v>
      </c>
      <c r="H541" s="11">
        <v>10100</v>
      </c>
      <c r="I541" s="11">
        <v>10100</v>
      </c>
    </row>
    <row r="542" spans="1:9" ht="51" outlineLevel="4">
      <c r="A542" s="10" t="s">
        <v>61</v>
      </c>
      <c r="B542" s="5" t="s">
        <v>419</v>
      </c>
      <c r="C542" s="5" t="s">
        <v>485</v>
      </c>
      <c r="D542" s="5" t="s">
        <v>62</v>
      </c>
      <c r="E542" s="40">
        <v>10100</v>
      </c>
      <c r="F542" s="13">
        <v>10100</v>
      </c>
      <c r="G542" s="27">
        <f t="shared" si="29"/>
        <v>1</v>
      </c>
      <c r="H542" s="11">
        <v>10100</v>
      </c>
      <c r="I542" s="11">
        <v>10100</v>
      </c>
    </row>
    <row r="543" spans="1:9" s="8" customFormat="1" ht="25.5">
      <c r="A543" s="10" t="s">
        <v>486</v>
      </c>
      <c r="B543" s="5"/>
      <c r="C543" s="5" t="s">
        <v>487</v>
      </c>
      <c r="D543" s="5"/>
      <c r="E543" s="40">
        <f>E544</f>
        <v>165657.28</v>
      </c>
      <c r="F543" s="13">
        <f>F544</f>
        <v>164754.37</v>
      </c>
      <c r="G543" s="27">
        <f t="shared" si="29"/>
        <v>0.99454953021080628</v>
      </c>
      <c r="H543" s="21">
        <v>165657.28</v>
      </c>
      <c r="I543" s="21">
        <v>164754.37</v>
      </c>
    </row>
    <row r="544" spans="1:9" ht="25.5" outlineLevel="1">
      <c r="A544" s="10" t="s">
        <v>488</v>
      </c>
      <c r="B544" s="5"/>
      <c r="C544" s="5" t="s">
        <v>489</v>
      </c>
      <c r="D544" s="5"/>
      <c r="E544" s="40">
        <f>E545+E548</f>
        <v>165657.28</v>
      </c>
      <c r="F544" s="13">
        <f>F545+F548</f>
        <v>164754.37</v>
      </c>
      <c r="G544" s="27">
        <f t="shared" si="29"/>
        <v>0.99454953021080628</v>
      </c>
      <c r="H544" s="11">
        <v>165657.28</v>
      </c>
      <c r="I544" s="11">
        <v>164754.37</v>
      </c>
    </row>
    <row r="545" spans="1:9" ht="25.5" outlineLevel="2">
      <c r="A545" s="10" t="s">
        <v>490</v>
      </c>
      <c r="B545" s="5"/>
      <c r="C545" s="5" t="s">
        <v>491</v>
      </c>
      <c r="D545" s="5"/>
      <c r="E545" s="40">
        <f>E546</f>
        <v>69194.28</v>
      </c>
      <c r="F545" s="13">
        <f>F546</f>
        <v>68291.37</v>
      </c>
      <c r="G545" s="27">
        <f t="shared" si="29"/>
        <v>0.98695108902065309</v>
      </c>
      <c r="H545" s="11">
        <v>69194.28</v>
      </c>
      <c r="I545" s="11">
        <v>68291.37</v>
      </c>
    </row>
    <row r="546" spans="1:9" outlineLevel="3">
      <c r="A546" s="10" t="s">
        <v>432</v>
      </c>
      <c r="B546" s="5" t="s">
        <v>433</v>
      </c>
      <c r="C546" s="5" t="s">
        <v>491</v>
      </c>
      <c r="D546" s="5"/>
      <c r="E546" s="40">
        <f>E547</f>
        <v>69194.28</v>
      </c>
      <c r="F546" s="13">
        <f>F547</f>
        <v>68291.37</v>
      </c>
      <c r="G546" s="27">
        <f t="shared" si="29"/>
        <v>0.98695108902065309</v>
      </c>
      <c r="H546" s="11">
        <v>69194.28</v>
      </c>
      <c r="I546" s="11">
        <v>68291.37</v>
      </c>
    </row>
    <row r="547" spans="1:9" ht="25.5" outlineLevel="4">
      <c r="A547" s="10" t="s">
        <v>15</v>
      </c>
      <c r="B547" s="5" t="s">
        <v>433</v>
      </c>
      <c r="C547" s="5" t="s">
        <v>491</v>
      </c>
      <c r="D547" s="5" t="s">
        <v>16</v>
      </c>
      <c r="E547" s="40">
        <v>69194.28</v>
      </c>
      <c r="F547" s="13">
        <v>68291.37</v>
      </c>
      <c r="G547" s="27">
        <f t="shared" si="29"/>
        <v>0.98695108902065309</v>
      </c>
      <c r="H547" s="11">
        <v>69194.28</v>
      </c>
      <c r="I547" s="11">
        <v>68291.37</v>
      </c>
    </row>
    <row r="548" spans="1:9" ht="51" outlineLevel="2">
      <c r="A548" s="10" t="s">
        <v>492</v>
      </c>
      <c r="B548" s="5"/>
      <c r="C548" s="5" t="s">
        <v>493</v>
      </c>
      <c r="D548" s="5"/>
      <c r="E548" s="40">
        <f>E549</f>
        <v>96463</v>
      </c>
      <c r="F548" s="13">
        <f>F549</f>
        <v>96463</v>
      </c>
      <c r="G548" s="27">
        <f t="shared" si="29"/>
        <v>1</v>
      </c>
      <c r="H548" s="11">
        <v>96463</v>
      </c>
      <c r="I548" s="11">
        <v>96463</v>
      </c>
    </row>
    <row r="549" spans="1:9" outlineLevel="3">
      <c r="A549" s="10" t="s">
        <v>432</v>
      </c>
      <c r="B549" s="5" t="s">
        <v>433</v>
      </c>
      <c r="C549" s="5" t="s">
        <v>493</v>
      </c>
      <c r="D549" s="5"/>
      <c r="E549" s="40">
        <f>E550+E551</f>
        <v>96463</v>
      </c>
      <c r="F549" s="13">
        <f>F550+F551</f>
        <v>96463</v>
      </c>
      <c r="G549" s="27">
        <f t="shared" si="29"/>
        <v>1</v>
      </c>
      <c r="H549" s="11">
        <v>96463</v>
      </c>
      <c r="I549" s="11">
        <v>96463</v>
      </c>
    </row>
    <row r="550" spans="1:9" ht="25.5" outlineLevel="4">
      <c r="A550" s="10" t="s">
        <v>15</v>
      </c>
      <c r="B550" s="5" t="s">
        <v>433</v>
      </c>
      <c r="C550" s="5" t="s">
        <v>493</v>
      </c>
      <c r="D550" s="5" t="s">
        <v>16</v>
      </c>
      <c r="E550" s="40">
        <v>94061</v>
      </c>
      <c r="F550" s="13">
        <v>94061</v>
      </c>
      <c r="G550" s="27">
        <f t="shared" si="29"/>
        <v>1</v>
      </c>
      <c r="H550" s="11">
        <v>94061</v>
      </c>
      <c r="I550" s="11">
        <v>94061</v>
      </c>
    </row>
    <row r="551" spans="1:9" outlineLevel="4">
      <c r="A551" s="10" t="s">
        <v>338</v>
      </c>
      <c r="B551" s="5" t="s">
        <v>433</v>
      </c>
      <c r="C551" s="5" t="s">
        <v>493</v>
      </c>
      <c r="D551" s="5" t="s">
        <v>339</v>
      </c>
      <c r="E551" s="40">
        <v>2402</v>
      </c>
      <c r="F551" s="13">
        <v>2402</v>
      </c>
      <c r="G551" s="27">
        <f t="shared" si="29"/>
        <v>1</v>
      </c>
      <c r="H551" s="11">
        <v>2402</v>
      </c>
      <c r="I551" s="11">
        <v>2402</v>
      </c>
    </row>
    <row r="552" spans="1:9" s="8" customFormat="1" ht="25.5">
      <c r="A552" s="10" t="s">
        <v>494</v>
      </c>
      <c r="B552" s="5"/>
      <c r="C552" s="5" t="s">
        <v>495</v>
      </c>
      <c r="D552" s="5"/>
      <c r="E552" s="40">
        <f t="shared" ref="E552:F555" si="32">E553</f>
        <v>1405.02</v>
      </c>
      <c r="F552" s="13">
        <f t="shared" si="32"/>
        <v>945</v>
      </c>
      <c r="G552" s="27">
        <f t="shared" si="29"/>
        <v>0.67258829055814151</v>
      </c>
      <c r="H552" s="21">
        <v>1405.02</v>
      </c>
      <c r="I552" s="21">
        <v>945</v>
      </c>
    </row>
    <row r="553" spans="1:9" ht="25.5" outlineLevel="1">
      <c r="A553" s="10" t="s">
        <v>496</v>
      </c>
      <c r="B553" s="5"/>
      <c r="C553" s="5" t="s">
        <v>497</v>
      </c>
      <c r="D553" s="5"/>
      <c r="E553" s="40">
        <f t="shared" si="32"/>
        <v>1405.02</v>
      </c>
      <c r="F553" s="13">
        <f t="shared" si="32"/>
        <v>945</v>
      </c>
      <c r="G553" s="27">
        <f t="shared" si="29"/>
        <v>0.67258829055814151</v>
      </c>
      <c r="H553" s="11">
        <v>1405.02</v>
      </c>
      <c r="I553" s="11">
        <v>945</v>
      </c>
    </row>
    <row r="554" spans="1:9" ht="25.5" outlineLevel="2">
      <c r="A554" s="10" t="s">
        <v>498</v>
      </c>
      <c r="B554" s="5"/>
      <c r="C554" s="5" t="s">
        <v>499</v>
      </c>
      <c r="D554" s="5"/>
      <c r="E554" s="40">
        <f t="shared" si="32"/>
        <v>1405.02</v>
      </c>
      <c r="F554" s="13">
        <f t="shared" si="32"/>
        <v>945</v>
      </c>
      <c r="G554" s="27">
        <f t="shared" si="29"/>
        <v>0.67258829055814151</v>
      </c>
      <c r="H554" s="11">
        <v>1405.02</v>
      </c>
      <c r="I554" s="11">
        <v>945</v>
      </c>
    </row>
    <row r="555" spans="1:9" outlineLevel="3">
      <c r="A555" s="10" t="s">
        <v>79</v>
      </c>
      <c r="B555" s="5" t="s">
        <v>80</v>
      </c>
      <c r="C555" s="5" t="s">
        <v>499</v>
      </c>
      <c r="D555" s="5"/>
      <c r="E555" s="40">
        <f t="shared" si="32"/>
        <v>1405.02</v>
      </c>
      <c r="F555" s="13">
        <f t="shared" si="32"/>
        <v>945</v>
      </c>
      <c r="G555" s="27">
        <f t="shared" si="29"/>
        <v>0.67258829055814151</v>
      </c>
      <c r="H555" s="11">
        <v>1405.02</v>
      </c>
      <c r="I555" s="11">
        <v>945</v>
      </c>
    </row>
    <row r="556" spans="1:9" ht="25.5" outlineLevel="4">
      <c r="A556" s="10" t="s">
        <v>81</v>
      </c>
      <c r="B556" s="5" t="s">
        <v>80</v>
      </c>
      <c r="C556" s="5" t="s">
        <v>499</v>
      </c>
      <c r="D556" s="5" t="s">
        <v>82</v>
      </c>
      <c r="E556" s="40">
        <v>1405.02</v>
      </c>
      <c r="F556" s="13">
        <v>945</v>
      </c>
      <c r="G556" s="27">
        <f t="shared" si="29"/>
        <v>0.67258829055814151</v>
      </c>
      <c r="H556" s="11">
        <v>1405.02</v>
      </c>
      <c r="I556" s="11">
        <v>945</v>
      </c>
    </row>
    <row r="557" spans="1:9" s="8" customFormat="1" ht="25.5">
      <c r="A557" s="10" t="s">
        <v>500</v>
      </c>
      <c r="B557" s="5"/>
      <c r="C557" s="5" t="s">
        <v>501</v>
      </c>
      <c r="D557" s="5"/>
      <c r="E557" s="40">
        <f>E558</f>
        <v>25603.390000000003</v>
      </c>
      <c r="F557" s="13">
        <f>F558</f>
        <v>8869.9</v>
      </c>
      <c r="G557" s="27">
        <f t="shared" si="29"/>
        <v>0.34643459323159936</v>
      </c>
      <c r="H557" s="21">
        <v>25603.4</v>
      </c>
      <c r="I557" s="21">
        <v>8869.9</v>
      </c>
    </row>
    <row r="558" spans="1:9" ht="25.5" outlineLevel="1">
      <c r="A558" s="10" t="s">
        <v>502</v>
      </c>
      <c r="B558" s="5"/>
      <c r="C558" s="5" t="s">
        <v>503</v>
      </c>
      <c r="D558" s="5"/>
      <c r="E558" s="40">
        <f>E559+E562+E565</f>
        <v>25603.390000000003</v>
      </c>
      <c r="F558" s="13">
        <f>F559+F562+F565</f>
        <v>8869.9</v>
      </c>
      <c r="G558" s="27">
        <f t="shared" si="29"/>
        <v>0.34643459323159936</v>
      </c>
      <c r="H558" s="11">
        <v>25603.4</v>
      </c>
      <c r="I558" s="11">
        <v>8869.9</v>
      </c>
    </row>
    <row r="559" spans="1:9" ht="25.5" outlineLevel="2">
      <c r="A559" s="10" t="s">
        <v>504</v>
      </c>
      <c r="B559" s="5"/>
      <c r="C559" s="5" t="s">
        <v>506</v>
      </c>
      <c r="D559" s="5"/>
      <c r="E559" s="40">
        <f>E560</f>
        <v>19852.29</v>
      </c>
      <c r="F559" s="13">
        <f>F560</f>
        <v>5955.69</v>
      </c>
      <c r="G559" s="27">
        <f t="shared" si="29"/>
        <v>0.3000001511160677</v>
      </c>
      <c r="H559" s="11">
        <v>19852.3</v>
      </c>
      <c r="I559" s="11">
        <v>5955.69</v>
      </c>
    </row>
    <row r="560" spans="1:9" outlineLevel="3">
      <c r="A560" s="10" t="s">
        <v>404</v>
      </c>
      <c r="B560" s="5" t="s">
        <v>405</v>
      </c>
      <c r="C560" s="5" t="s">
        <v>506</v>
      </c>
      <c r="D560" s="5"/>
      <c r="E560" s="40">
        <f>E561</f>
        <v>19852.29</v>
      </c>
      <c r="F560" s="13">
        <f>F561</f>
        <v>5955.69</v>
      </c>
      <c r="G560" s="27">
        <f t="shared" si="29"/>
        <v>0.3000001511160677</v>
      </c>
      <c r="H560" s="11">
        <v>19852.3</v>
      </c>
      <c r="I560" s="11">
        <v>5955.69</v>
      </c>
    </row>
    <row r="561" spans="1:9" outlineLevel="4">
      <c r="A561" s="10" t="s">
        <v>338</v>
      </c>
      <c r="B561" s="5" t="s">
        <v>405</v>
      </c>
      <c r="C561" s="5" t="s">
        <v>506</v>
      </c>
      <c r="D561" s="5" t="s">
        <v>339</v>
      </c>
      <c r="E561" s="40">
        <v>19852.29</v>
      </c>
      <c r="F561" s="13">
        <v>5955.69</v>
      </c>
      <c r="G561" s="27">
        <f t="shared" si="29"/>
        <v>0.3000001511160677</v>
      </c>
      <c r="H561" s="11">
        <v>19852.3</v>
      </c>
      <c r="I561" s="11">
        <v>5955.69</v>
      </c>
    </row>
    <row r="562" spans="1:9" ht="38.25" outlineLevel="2">
      <c r="A562" s="10" t="s">
        <v>505</v>
      </c>
      <c r="B562" s="5"/>
      <c r="C562" s="5" t="s">
        <v>507</v>
      </c>
      <c r="D562" s="5"/>
      <c r="E562" s="40">
        <f>E563</f>
        <v>3174.4</v>
      </c>
      <c r="F562" s="13">
        <f>F563</f>
        <v>952.32</v>
      </c>
      <c r="G562" s="27">
        <f t="shared" si="29"/>
        <v>0.3</v>
      </c>
      <c r="H562" s="11">
        <v>3174.4</v>
      </c>
      <c r="I562" s="11">
        <v>952.32</v>
      </c>
    </row>
    <row r="563" spans="1:9" outlineLevel="3">
      <c r="A563" s="10" t="s">
        <v>404</v>
      </c>
      <c r="B563" s="5" t="s">
        <v>405</v>
      </c>
      <c r="C563" s="5" t="s">
        <v>507</v>
      </c>
      <c r="D563" s="5"/>
      <c r="E563" s="40">
        <f>E564</f>
        <v>3174.4</v>
      </c>
      <c r="F563" s="13">
        <f>F564</f>
        <v>952.32</v>
      </c>
      <c r="G563" s="27">
        <f t="shared" si="29"/>
        <v>0.3</v>
      </c>
      <c r="H563" s="11">
        <v>3174.4</v>
      </c>
      <c r="I563" s="11">
        <v>952.32</v>
      </c>
    </row>
    <row r="564" spans="1:9" outlineLevel="4">
      <c r="A564" s="10" t="s">
        <v>338</v>
      </c>
      <c r="B564" s="5" t="s">
        <v>405</v>
      </c>
      <c r="C564" s="5" t="s">
        <v>507</v>
      </c>
      <c r="D564" s="5" t="s">
        <v>339</v>
      </c>
      <c r="E564" s="40">
        <v>3174.4</v>
      </c>
      <c r="F564" s="13">
        <v>952.32</v>
      </c>
      <c r="G564" s="27">
        <f t="shared" si="29"/>
        <v>0.3</v>
      </c>
      <c r="H564" s="11">
        <v>3174.4</v>
      </c>
      <c r="I564" s="11">
        <v>952.32</v>
      </c>
    </row>
    <row r="565" spans="1:9" ht="25.5" outlineLevel="2">
      <c r="A565" s="10" t="s">
        <v>508</v>
      </c>
      <c r="B565" s="5"/>
      <c r="C565" s="5" t="s">
        <v>509</v>
      </c>
      <c r="D565" s="5"/>
      <c r="E565" s="40">
        <f>E566</f>
        <v>2576.6999999999998</v>
      </c>
      <c r="F565" s="13">
        <f>F566</f>
        <v>1961.89</v>
      </c>
      <c r="G565" s="27">
        <f t="shared" si="29"/>
        <v>0.7613963596848683</v>
      </c>
      <c r="H565" s="11">
        <v>2576.6999999999998</v>
      </c>
      <c r="I565" s="11">
        <v>1961.89</v>
      </c>
    </row>
    <row r="566" spans="1:9" outlineLevel="3">
      <c r="A566" s="10" t="s">
        <v>404</v>
      </c>
      <c r="B566" s="5" t="s">
        <v>405</v>
      </c>
      <c r="C566" s="5" t="s">
        <v>509</v>
      </c>
      <c r="D566" s="5"/>
      <c r="E566" s="40">
        <f>E567</f>
        <v>2576.6999999999998</v>
      </c>
      <c r="F566" s="13">
        <f>F567</f>
        <v>1961.89</v>
      </c>
      <c r="G566" s="27">
        <f t="shared" si="29"/>
        <v>0.7613963596848683</v>
      </c>
      <c r="H566" s="11">
        <v>2576.6999999999998</v>
      </c>
      <c r="I566" s="11">
        <v>1961.89</v>
      </c>
    </row>
    <row r="567" spans="1:9" outlineLevel="4">
      <c r="A567" s="10" t="s">
        <v>338</v>
      </c>
      <c r="B567" s="5" t="s">
        <v>405</v>
      </c>
      <c r="C567" s="5" t="s">
        <v>509</v>
      </c>
      <c r="D567" s="5" t="s">
        <v>339</v>
      </c>
      <c r="E567" s="40">
        <v>2576.6999999999998</v>
      </c>
      <c r="F567" s="13">
        <v>1961.89</v>
      </c>
      <c r="G567" s="27">
        <f t="shared" si="29"/>
        <v>0.7613963596848683</v>
      </c>
      <c r="H567" s="11">
        <v>2576.6999999999998</v>
      </c>
      <c r="I567" s="11">
        <v>1961.89</v>
      </c>
    </row>
    <row r="568" spans="1:9" s="8" customFormat="1" ht="14.25">
      <c r="A568" s="10" t="s">
        <v>510</v>
      </c>
      <c r="B568" s="5"/>
      <c r="C568" s="5" t="s">
        <v>511</v>
      </c>
      <c r="D568" s="5"/>
      <c r="E568" s="40">
        <f>E569+E581+E602+E616+E620+E627+E635</f>
        <v>44625.83</v>
      </c>
      <c r="F568" s="13">
        <f>F569+F581+F602+F616+F620+F627+F635</f>
        <v>37561.240000000005</v>
      </c>
      <c r="G568" s="27">
        <f t="shared" si="29"/>
        <v>0.84169280436912886</v>
      </c>
      <c r="H568" s="21">
        <v>44625.88</v>
      </c>
      <c r="I568" s="21">
        <v>37561.26</v>
      </c>
    </row>
    <row r="569" spans="1:9" ht="25.5" outlineLevel="1">
      <c r="A569" s="10" t="s">
        <v>512</v>
      </c>
      <c r="B569" s="5"/>
      <c r="C569" s="5" t="s">
        <v>513</v>
      </c>
      <c r="D569" s="5"/>
      <c r="E569" s="40">
        <f>E570+E575+E578</f>
        <v>4832.13</v>
      </c>
      <c r="F569" s="13">
        <f>F570+F575+F578</f>
        <v>4722.26</v>
      </c>
      <c r="G569" s="27">
        <f t="shared" si="29"/>
        <v>0.97726261503726097</v>
      </c>
      <c r="H569" s="11">
        <v>4832.1400000000003</v>
      </c>
      <c r="I569" s="11">
        <v>4722.26</v>
      </c>
    </row>
    <row r="570" spans="1:9" ht="38.25" outlineLevel="2">
      <c r="A570" s="10" t="s">
        <v>135</v>
      </c>
      <c r="B570" s="5"/>
      <c r="C570" s="5" t="s">
        <v>514</v>
      </c>
      <c r="D570" s="5"/>
      <c r="E570" s="40">
        <f>E571</f>
        <v>1488.19</v>
      </c>
      <c r="F570" s="13">
        <f>F571</f>
        <v>1379.71</v>
      </c>
      <c r="G570" s="27">
        <f t="shared" si="29"/>
        <v>0.92710608188470556</v>
      </c>
      <c r="H570" s="11">
        <v>1488.19</v>
      </c>
      <c r="I570" s="11">
        <v>1379.71</v>
      </c>
    </row>
    <row r="571" spans="1:9" ht="51" outlineLevel="3">
      <c r="A571" s="10" t="s">
        <v>515</v>
      </c>
      <c r="B571" s="5" t="s">
        <v>516</v>
      </c>
      <c r="C571" s="5" t="s">
        <v>514</v>
      </c>
      <c r="D571" s="5"/>
      <c r="E571" s="40">
        <f>E572+E573+E574</f>
        <v>1488.19</v>
      </c>
      <c r="F571" s="13">
        <f>F572+F573+F574</f>
        <v>1379.71</v>
      </c>
      <c r="G571" s="27">
        <f t="shared" si="29"/>
        <v>0.92710608188470556</v>
      </c>
      <c r="H571" s="11">
        <v>1488.19</v>
      </c>
      <c r="I571" s="11">
        <v>1379.71</v>
      </c>
    </row>
    <row r="572" spans="1:9" ht="25.5" outlineLevel="4">
      <c r="A572" s="10" t="s">
        <v>113</v>
      </c>
      <c r="B572" s="5" t="s">
        <v>516</v>
      </c>
      <c r="C572" s="5" t="s">
        <v>514</v>
      </c>
      <c r="D572" s="5" t="s">
        <v>114</v>
      </c>
      <c r="E572" s="40">
        <v>1384.24</v>
      </c>
      <c r="F572" s="13">
        <v>1286.98</v>
      </c>
      <c r="G572" s="27">
        <f t="shared" si="29"/>
        <v>0.92973761775414665</v>
      </c>
      <c r="H572" s="11">
        <v>1384.24</v>
      </c>
      <c r="I572" s="11">
        <v>1286.98</v>
      </c>
    </row>
    <row r="573" spans="1:9" ht="25.5" outlineLevel="4">
      <c r="A573" s="10" t="s">
        <v>15</v>
      </c>
      <c r="B573" s="5" t="s">
        <v>516</v>
      </c>
      <c r="C573" s="5" t="s">
        <v>514</v>
      </c>
      <c r="D573" s="5" t="s">
        <v>16</v>
      </c>
      <c r="E573" s="40">
        <v>102.95</v>
      </c>
      <c r="F573" s="13">
        <v>92.02</v>
      </c>
      <c r="G573" s="27">
        <f t="shared" si="29"/>
        <v>0.89383195726080611</v>
      </c>
      <c r="H573" s="11">
        <v>102.95</v>
      </c>
      <c r="I573" s="11">
        <v>92.02</v>
      </c>
    </row>
    <row r="574" spans="1:9" outlineLevel="4">
      <c r="A574" s="10" t="s">
        <v>229</v>
      </c>
      <c r="B574" s="5" t="s">
        <v>516</v>
      </c>
      <c r="C574" s="5" t="s">
        <v>514</v>
      </c>
      <c r="D574" s="5" t="s">
        <v>230</v>
      </c>
      <c r="E574" s="40">
        <v>1</v>
      </c>
      <c r="F574" s="13">
        <v>0.71</v>
      </c>
      <c r="G574" s="27">
        <f t="shared" si="29"/>
        <v>0.71</v>
      </c>
      <c r="H574" s="11">
        <v>1</v>
      </c>
      <c r="I574" s="11">
        <v>0.71</v>
      </c>
    </row>
    <row r="575" spans="1:9" ht="25.5" outlineLevel="2">
      <c r="A575" s="10" t="s">
        <v>517</v>
      </c>
      <c r="B575" s="5"/>
      <c r="C575" s="5" t="s">
        <v>518</v>
      </c>
      <c r="D575" s="5"/>
      <c r="E575" s="40">
        <f>E576</f>
        <v>1867.68</v>
      </c>
      <c r="F575" s="13">
        <f>F576</f>
        <v>1867.67</v>
      </c>
      <c r="G575" s="27">
        <f t="shared" si="29"/>
        <v>0.99999464576372832</v>
      </c>
      <c r="H575" s="11">
        <v>1867.69</v>
      </c>
      <c r="I575" s="11">
        <v>1867.67</v>
      </c>
    </row>
    <row r="576" spans="1:9" ht="51" outlineLevel="3">
      <c r="A576" s="10" t="s">
        <v>515</v>
      </c>
      <c r="B576" s="5" t="s">
        <v>516</v>
      </c>
      <c r="C576" s="5" t="s">
        <v>518</v>
      </c>
      <c r="D576" s="5"/>
      <c r="E576" s="40">
        <f>E577</f>
        <v>1867.68</v>
      </c>
      <c r="F576" s="13">
        <f>F577</f>
        <v>1867.67</v>
      </c>
      <c r="G576" s="27">
        <f t="shared" si="29"/>
        <v>0.99999464576372832</v>
      </c>
      <c r="H576" s="11">
        <v>1867.69</v>
      </c>
      <c r="I576" s="11">
        <v>1867.67</v>
      </c>
    </row>
    <row r="577" spans="1:9" ht="25.5" outlineLevel="4">
      <c r="A577" s="10" t="s">
        <v>113</v>
      </c>
      <c r="B577" s="5" t="s">
        <v>516</v>
      </c>
      <c r="C577" s="5" t="s">
        <v>518</v>
      </c>
      <c r="D577" s="5" t="s">
        <v>114</v>
      </c>
      <c r="E577" s="40">
        <v>1867.68</v>
      </c>
      <c r="F577" s="13">
        <v>1867.67</v>
      </c>
      <c r="G577" s="27">
        <f t="shared" si="29"/>
        <v>0.99999464576372832</v>
      </c>
      <c r="H577" s="11">
        <v>1867.69</v>
      </c>
      <c r="I577" s="11">
        <v>1867.67</v>
      </c>
    </row>
    <row r="578" spans="1:9" ht="25.5" outlineLevel="2">
      <c r="A578" s="10" t="s">
        <v>519</v>
      </c>
      <c r="B578" s="5"/>
      <c r="C578" s="5" t="s">
        <v>520</v>
      </c>
      <c r="D578" s="5"/>
      <c r="E578" s="40">
        <f>E579</f>
        <v>1476.26</v>
      </c>
      <c r="F578" s="13">
        <f>F579</f>
        <v>1474.88</v>
      </c>
      <c r="G578" s="27">
        <f t="shared" si="29"/>
        <v>0.99906520531613685</v>
      </c>
      <c r="H578" s="11">
        <v>1476.26</v>
      </c>
      <c r="I578" s="11">
        <v>1474.88</v>
      </c>
    </row>
    <row r="579" spans="1:9" ht="38.25" outlineLevel="3">
      <c r="A579" s="10" t="s">
        <v>274</v>
      </c>
      <c r="B579" s="5" t="s">
        <v>275</v>
      </c>
      <c r="C579" s="5" t="s">
        <v>520</v>
      </c>
      <c r="D579" s="5"/>
      <c r="E579" s="40">
        <f>E580</f>
        <v>1476.26</v>
      </c>
      <c r="F579" s="13">
        <f>F580</f>
        <v>1474.88</v>
      </c>
      <c r="G579" s="27">
        <f t="shared" si="29"/>
        <v>0.99906520531613685</v>
      </c>
      <c r="H579" s="11">
        <v>1476.26</v>
      </c>
      <c r="I579" s="11">
        <v>1474.88</v>
      </c>
    </row>
    <row r="580" spans="1:9" ht="25.5" outlineLevel="4">
      <c r="A580" s="10" t="s">
        <v>113</v>
      </c>
      <c r="B580" s="5" t="s">
        <v>275</v>
      </c>
      <c r="C580" s="5" t="s">
        <v>520</v>
      </c>
      <c r="D580" s="5" t="s">
        <v>114</v>
      </c>
      <c r="E580" s="40">
        <v>1476.26</v>
      </c>
      <c r="F580" s="13">
        <v>1474.88</v>
      </c>
      <c r="G580" s="27">
        <f t="shared" si="29"/>
        <v>0.99906520531613685</v>
      </c>
      <c r="H580" s="11">
        <v>1476.26</v>
      </c>
      <c r="I580" s="11">
        <v>1474.88</v>
      </c>
    </row>
    <row r="581" spans="1:9" outlineLevel="1">
      <c r="A581" s="10" t="s">
        <v>521</v>
      </c>
      <c r="B581" s="5"/>
      <c r="C581" s="5" t="s">
        <v>522</v>
      </c>
      <c r="D581" s="5"/>
      <c r="E581" s="40">
        <f>E582</f>
        <v>8898.4599999999991</v>
      </c>
      <c r="F581" s="13">
        <f>F582</f>
        <v>4990.6900000000005</v>
      </c>
      <c r="G581" s="27">
        <f t="shared" si="29"/>
        <v>0.56084873112875722</v>
      </c>
      <c r="H581" s="11">
        <v>8898.4699999999993</v>
      </c>
      <c r="I581" s="11">
        <v>4990.7</v>
      </c>
    </row>
    <row r="582" spans="1:9" ht="25.5" outlineLevel="2">
      <c r="A582" s="10" t="s">
        <v>523</v>
      </c>
      <c r="B582" s="5"/>
      <c r="C582" s="5" t="s">
        <v>524</v>
      </c>
      <c r="D582" s="5"/>
      <c r="E582" s="40">
        <f>E583+E585+E587+E592+E595+E597+E599</f>
        <v>8898.4599999999991</v>
      </c>
      <c r="F582" s="13">
        <f>F583+F585+F587+F592+F595+F597+F599</f>
        <v>4990.6900000000005</v>
      </c>
      <c r="G582" s="27">
        <f t="shared" si="29"/>
        <v>0.56084873112875722</v>
      </c>
      <c r="H582" s="11">
        <v>8898.4699999999993</v>
      </c>
      <c r="I582" s="11">
        <v>4990.7</v>
      </c>
    </row>
    <row r="583" spans="1:9" outlineLevel="3">
      <c r="A583" s="10" t="s">
        <v>255</v>
      </c>
      <c r="B583" s="5" t="s">
        <v>256</v>
      </c>
      <c r="C583" s="5" t="s">
        <v>524</v>
      </c>
      <c r="D583" s="5"/>
      <c r="E583" s="40">
        <f>E584</f>
        <v>519.02</v>
      </c>
      <c r="F583" s="13">
        <f>F584</f>
        <v>194.47</v>
      </c>
      <c r="G583" s="27">
        <f t="shared" si="29"/>
        <v>0.37468690994566684</v>
      </c>
      <c r="H583" s="11">
        <v>519.03</v>
      </c>
      <c r="I583" s="11">
        <v>194.48</v>
      </c>
    </row>
    <row r="584" spans="1:9" outlineLevel="4">
      <c r="A584" s="10" t="s">
        <v>525</v>
      </c>
      <c r="B584" s="5" t="s">
        <v>256</v>
      </c>
      <c r="C584" s="5" t="s">
        <v>524</v>
      </c>
      <c r="D584" s="5" t="s">
        <v>526</v>
      </c>
      <c r="E584" s="40">
        <v>519.02</v>
      </c>
      <c r="F584" s="13">
        <v>194.47</v>
      </c>
      <c r="G584" s="27">
        <f t="shared" si="29"/>
        <v>0.37468690994566684</v>
      </c>
      <c r="H584" s="11">
        <v>519.03</v>
      </c>
      <c r="I584" s="11">
        <v>194.48</v>
      </c>
    </row>
    <row r="585" spans="1:9" outlineLevel="3">
      <c r="A585" s="10" t="s">
        <v>376</v>
      </c>
      <c r="B585" s="5" t="s">
        <v>377</v>
      </c>
      <c r="C585" s="5" t="s">
        <v>524</v>
      </c>
      <c r="D585" s="5"/>
      <c r="E585" s="40">
        <f>E586</f>
        <v>322.85000000000002</v>
      </c>
      <c r="F585" s="13">
        <f>F586</f>
        <v>321.23</v>
      </c>
      <c r="G585" s="27">
        <f t="shared" si="29"/>
        <v>0.99498218987145737</v>
      </c>
      <c r="H585" s="11">
        <v>322.85000000000002</v>
      </c>
      <c r="I585" s="11">
        <v>321.23</v>
      </c>
    </row>
    <row r="586" spans="1:9" ht="25.5" outlineLevel="4">
      <c r="A586" s="10" t="s">
        <v>15</v>
      </c>
      <c r="B586" s="5" t="s">
        <v>377</v>
      </c>
      <c r="C586" s="5" t="s">
        <v>524</v>
      </c>
      <c r="D586" s="5" t="s">
        <v>16</v>
      </c>
      <c r="E586" s="40">
        <v>322.85000000000002</v>
      </c>
      <c r="F586" s="13">
        <v>321.23</v>
      </c>
      <c r="G586" s="27">
        <f t="shared" si="29"/>
        <v>0.99498218987145737</v>
      </c>
      <c r="H586" s="11">
        <v>322.85000000000002</v>
      </c>
      <c r="I586" s="11">
        <v>321.23</v>
      </c>
    </row>
    <row r="587" spans="1:9" outlineLevel="3">
      <c r="A587" s="10" t="s">
        <v>404</v>
      </c>
      <c r="B587" s="5" t="s">
        <v>405</v>
      </c>
      <c r="C587" s="5" t="s">
        <v>524</v>
      </c>
      <c r="D587" s="5"/>
      <c r="E587" s="40">
        <f>E588+E589+E590+E591</f>
        <v>4207.0599999999995</v>
      </c>
      <c r="F587" s="13">
        <f>F588+F589+F590+F591</f>
        <v>2006.65</v>
      </c>
      <c r="G587" s="27">
        <f t="shared" ref="G587:G650" si="33">F587/E587</f>
        <v>0.47697204223376904</v>
      </c>
      <c r="H587" s="11">
        <v>4207.0600000000004</v>
      </c>
      <c r="I587" s="11">
        <v>2006.65</v>
      </c>
    </row>
    <row r="588" spans="1:9" ht="25.5" outlineLevel="4">
      <c r="A588" s="10" t="s">
        <v>15</v>
      </c>
      <c r="B588" s="5" t="s">
        <v>405</v>
      </c>
      <c r="C588" s="5" t="s">
        <v>524</v>
      </c>
      <c r="D588" s="5" t="s">
        <v>16</v>
      </c>
      <c r="E588" s="40">
        <v>69.11</v>
      </c>
      <c r="F588" s="13">
        <v>69.11</v>
      </c>
      <c r="G588" s="27">
        <f t="shared" si="33"/>
        <v>1</v>
      </c>
      <c r="H588" s="11">
        <v>69.11</v>
      </c>
      <c r="I588" s="11">
        <v>69.11</v>
      </c>
    </row>
    <row r="589" spans="1:9" outlineLevel="4">
      <c r="A589" s="10" t="s">
        <v>338</v>
      </c>
      <c r="B589" s="5" t="s">
        <v>405</v>
      </c>
      <c r="C589" s="5" t="s">
        <v>524</v>
      </c>
      <c r="D589" s="5" t="s">
        <v>339</v>
      </c>
      <c r="E589" s="40">
        <v>1763.68</v>
      </c>
      <c r="F589" s="13">
        <v>1763.68</v>
      </c>
      <c r="G589" s="27">
        <f t="shared" si="33"/>
        <v>1</v>
      </c>
      <c r="H589" s="11">
        <v>1763.68</v>
      </c>
      <c r="I589" s="11">
        <v>1763.68</v>
      </c>
    </row>
    <row r="590" spans="1:9" outlineLevel="4">
      <c r="A590" s="10" t="s">
        <v>525</v>
      </c>
      <c r="B590" s="5" t="s">
        <v>405</v>
      </c>
      <c r="C590" s="5" t="s">
        <v>524</v>
      </c>
      <c r="D590" s="5" t="s">
        <v>526</v>
      </c>
      <c r="E590" s="40">
        <v>173.86</v>
      </c>
      <c r="F590" s="13">
        <v>173.86</v>
      </c>
      <c r="G590" s="27">
        <f t="shared" si="33"/>
        <v>1</v>
      </c>
      <c r="H590" s="11">
        <v>173.86</v>
      </c>
      <c r="I590" s="11">
        <v>173.86</v>
      </c>
    </row>
    <row r="591" spans="1:9" outlineLevel="4">
      <c r="A591" s="10" t="s">
        <v>229</v>
      </c>
      <c r="B591" s="5" t="s">
        <v>405</v>
      </c>
      <c r="C591" s="5" t="s">
        <v>524</v>
      </c>
      <c r="D591" s="5" t="s">
        <v>230</v>
      </c>
      <c r="E591" s="40">
        <v>2200.41</v>
      </c>
      <c r="F591" s="13">
        <v>0</v>
      </c>
      <c r="G591" s="27">
        <f t="shared" si="33"/>
        <v>0</v>
      </c>
      <c r="H591" s="11">
        <v>2200.41</v>
      </c>
      <c r="I591" s="11">
        <v>0</v>
      </c>
    </row>
    <row r="592" spans="1:9" outlineLevel="3">
      <c r="A592" s="10" t="s">
        <v>418</v>
      </c>
      <c r="B592" s="5" t="s">
        <v>419</v>
      </c>
      <c r="C592" s="5" t="s">
        <v>524</v>
      </c>
      <c r="D592" s="5"/>
      <c r="E592" s="40">
        <f>E593+E594</f>
        <v>1349.3500000000001</v>
      </c>
      <c r="F592" s="13">
        <f>F593+F594</f>
        <v>1342.8200000000002</v>
      </c>
      <c r="G592" s="27">
        <f t="shared" si="33"/>
        <v>0.99516063289732093</v>
      </c>
      <c r="H592" s="11">
        <v>1349.35</v>
      </c>
      <c r="I592" s="11">
        <v>1342.82</v>
      </c>
    </row>
    <row r="593" spans="1:9" ht="25.5" outlineLevel="4">
      <c r="A593" s="10" t="s">
        <v>15</v>
      </c>
      <c r="B593" s="5" t="s">
        <v>419</v>
      </c>
      <c r="C593" s="5" t="s">
        <v>524</v>
      </c>
      <c r="D593" s="5" t="s">
        <v>16</v>
      </c>
      <c r="E593" s="40">
        <v>97.43</v>
      </c>
      <c r="F593" s="13">
        <v>90.9</v>
      </c>
      <c r="G593" s="27">
        <f t="shared" si="33"/>
        <v>0.93297752232371955</v>
      </c>
      <c r="H593" s="11">
        <v>97.43</v>
      </c>
      <c r="I593" s="11">
        <v>90.9</v>
      </c>
    </row>
    <row r="594" spans="1:9" ht="51" outlineLevel="4">
      <c r="A594" s="10" t="s">
        <v>61</v>
      </c>
      <c r="B594" s="5" t="s">
        <v>419</v>
      </c>
      <c r="C594" s="5" t="s">
        <v>524</v>
      </c>
      <c r="D594" s="5" t="s">
        <v>62</v>
      </c>
      <c r="E594" s="40">
        <v>1251.92</v>
      </c>
      <c r="F594" s="13">
        <v>1251.92</v>
      </c>
      <c r="G594" s="27">
        <f t="shared" si="33"/>
        <v>1</v>
      </c>
      <c r="H594" s="11">
        <v>1251.92</v>
      </c>
      <c r="I594" s="11">
        <v>1251.92</v>
      </c>
    </row>
    <row r="595" spans="1:9" outlineLevel="3">
      <c r="A595" s="10" t="s">
        <v>45</v>
      </c>
      <c r="B595" s="5" t="s">
        <v>46</v>
      </c>
      <c r="C595" s="5" t="s">
        <v>524</v>
      </c>
      <c r="D595" s="5"/>
      <c r="E595" s="40">
        <f>E596</f>
        <v>486.9</v>
      </c>
      <c r="F595" s="13">
        <f>F596</f>
        <v>0</v>
      </c>
      <c r="G595" s="27">
        <f t="shared" si="33"/>
        <v>0</v>
      </c>
      <c r="H595" s="11">
        <v>486.9</v>
      </c>
      <c r="I595" s="11">
        <v>0</v>
      </c>
    </row>
    <row r="596" spans="1:9" ht="25.5" outlineLevel="4">
      <c r="A596" s="10" t="s">
        <v>15</v>
      </c>
      <c r="B596" s="5" t="s">
        <v>46</v>
      </c>
      <c r="C596" s="5" t="s">
        <v>524</v>
      </c>
      <c r="D596" s="5" t="s">
        <v>16</v>
      </c>
      <c r="E596" s="40">
        <v>486.9</v>
      </c>
      <c r="F596" s="13">
        <v>0</v>
      </c>
      <c r="G596" s="27">
        <f t="shared" si="33"/>
        <v>0</v>
      </c>
      <c r="H596" s="11">
        <v>486.9</v>
      </c>
      <c r="I596" s="11">
        <v>0</v>
      </c>
    </row>
    <row r="597" spans="1:9" outlineLevel="3">
      <c r="A597" s="10" t="s">
        <v>23</v>
      </c>
      <c r="B597" s="5" t="s">
        <v>24</v>
      </c>
      <c r="C597" s="5" t="s">
        <v>524</v>
      </c>
      <c r="D597" s="5"/>
      <c r="E597" s="40">
        <f>E598</f>
        <v>175.52</v>
      </c>
      <c r="F597" s="13">
        <f>F598</f>
        <v>175.52</v>
      </c>
      <c r="G597" s="27">
        <f t="shared" si="33"/>
        <v>1</v>
      </c>
      <c r="H597" s="11">
        <v>175.52</v>
      </c>
      <c r="I597" s="11">
        <v>175.52</v>
      </c>
    </row>
    <row r="598" spans="1:9" outlineLevel="4">
      <c r="A598" s="10" t="s">
        <v>25</v>
      </c>
      <c r="B598" s="5" t="s">
        <v>24</v>
      </c>
      <c r="C598" s="5" t="s">
        <v>524</v>
      </c>
      <c r="D598" s="5" t="s">
        <v>26</v>
      </c>
      <c r="E598" s="40">
        <v>175.52</v>
      </c>
      <c r="F598" s="13">
        <v>175.52</v>
      </c>
      <c r="G598" s="27">
        <f t="shared" si="33"/>
        <v>1</v>
      </c>
      <c r="H598" s="11">
        <v>175.52</v>
      </c>
      <c r="I598" s="11">
        <v>175.52</v>
      </c>
    </row>
    <row r="599" spans="1:9" outlineLevel="3">
      <c r="A599" s="10" t="s">
        <v>328</v>
      </c>
      <c r="B599" s="5" t="s">
        <v>329</v>
      </c>
      <c r="C599" s="5" t="s">
        <v>524</v>
      </c>
      <c r="D599" s="5"/>
      <c r="E599" s="40">
        <f>E600+E601</f>
        <v>1837.76</v>
      </c>
      <c r="F599" s="13">
        <f>F600+F601</f>
        <v>950</v>
      </c>
      <c r="G599" s="27">
        <f t="shared" si="33"/>
        <v>0.51693365836670735</v>
      </c>
      <c r="H599" s="11">
        <v>1837.76</v>
      </c>
      <c r="I599" s="11">
        <v>950</v>
      </c>
    </row>
    <row r="600" spans="1:9" outlineLevel="4">
      <c r="A600" s="10" t="s">
        <v>338</v>
      </c>
      <c r="B600" s="5" t="s">
        <v>329</v>
      </c>
      <c r="C600" s="5" t="s">
        <v>524</v>
      </c>
      <c r="D600" s="5" t="s">
        <v>339</v>
      </c>
      <c r="E600" s="40">
        <v>1803.3</v>
      </c>
      <c r="F600" s="13">
        <v>950</v>
      </c>
      <c r="G600" s="27">
        <f t="shared" si="33"/>
        <v>0.52681195585870355</v>
      </c>
      <c r="H600" s="11">
        <v>1803.3</v>
      </c>
      <c r="I600" s="11">
        <v>950</v>
      </c>
    </row>
    <row r="601" spans="1:9" outlineLevel="4">
      <c r="A601" s="10" t="s">
        <v>525</v>
      </c>
      <c r="B601" s="5" t="s">
        <v>329</v>
      </c>
      <c r="C601" s="5" t="s">
        <v>524</v>
      </c>
      <c r="D601" s="5" t="s">
        <v>526</v>
      </c>
      <c r="E601" s="40">
        <v>34.46</v>
      </c>
      <c r="F601" s="13">
        <v>0</v>
      </c>
      <c r="G601" s="27">
        <f t="shared" si="33"/>
        <v>0</v>
      </c>
      <c r="H601" s="11">
        <v>34.46</v>
      </c>
      <c r="I601" s="11">
        <v>0</v>
      </c>
    </row>
    <row r="602" spans="1:9" ht="51" outlineLevel="1">
      <c r="A602" s="10" t="s">
        <v>527</v>
      </c>
      <c r="B602" s="5"/>
      <c r="C602" s="5" t="s">
        <v>528</v>
      </c>
      <c r="D602" s="5"/>
      <c r="E602" s="40">
        <f>E603+E611</f>
        <v>16305.27</v>
      </c>
      <c r="F602" s="13">
        <f>F603+F611</f>
        <v>15894.720000000001</v>
      </c>
      <c r="G602" s="27">
        <f t="shared" si="33"/>
        <v>0.97482102412287563</v>
      </c>
      <c r="H602" s="11">
        <v>16305.28</v>
      </c>
      <c r="I602" s="11">
        <v>15894.72</v>
      </c>
    </row>
    <row r="603" spans="1:9" ht="25.5" outlineLevel="2">
      <c r="A603" s="10" t="s">
        <v>305</v>
      </c>
      <c r="B603" s="5"/>
      <c r="C603" s="5" t="s">
        <v>529</v>
      </c>
      <c r="D603" s="5"/>
      <c r="E603" s="40">
        <f>E604+E607</f>
        <v>8735.16</v>
      </c>
      <c r="F603" s="13">
        <f>F604+F607</f>
        <v>8517.9500000000007</v>
      </c>
      <c r="G603" s="27">
        <f t="shared" si="33"/>
        <v>0.97513382697054218</v>
      </c>
      <c r="H603" s="11">
        <v>8735.16</v>
      </c>
      <c r="I603" s="11">
        <v>8517.9500000000007</v>
      </c>
    </row>
    <row r="604" spans="1:9" outlineLevel="3">
      <c r="A604" s="10" t="s">
        <v>255</v>
      </c>
      <c r="B604" s="5" t="s">
        <v>256</v>
      </c>
      <c r="C604" s="5" t="s">
        <v>529</v>
      </c>
      <c r="D604" s="5"/>
      <c r="E604" s="40">
        <f>E605+E606</f>
        <v>4413.96</v>
      </c>
      <c r="F604" s="13">
        <f>F605+F606</f>
        <v>4321.2400000000007</v>
      </c>
      <c r="G604" s="27">
        <f t="shared" si="33"/>
        <v>0.97899391929242685</v>
      </c>
      <c r="H604" s="11">
        <v>4413.96</v>
      </c>
      <c r="I604" s="11">
        <v>4321.24</v>
      </c>
    </row>
    <row r="605" spans="1:9" ht="25.5" outlineLevel="4">
      <c r="A605" s="10" t="s">
        <v>223</v>
      </c>
      <c r="B605" s="5" t="s">
        <v>256</v>
      </c>
      <c r="C605" s="5" t="s">
        <v>529</v>
      </c>
      <c r="D605" s="5" t="s">
        <v>224</v>
      </c>
      <c r="E605" s="40">
        <v>4251.46</v>
      </c>
      <c r="F605" s="13">
        <v>4162.43</v>
      </c>
      <c r="G605" s="27">
        <f t="shared" si="33"/>
        <v>0.97905895856952674</v>
      </c>
      <c r="H605" s="11">
        <v>4251.46</v>
      </c>
      <c r="I605" s="11">
        <v>4162.43</v>
      </c>
    </row>
    <row r="606" spans="1:9" ht="25.5" outlineLevel="4">
      <c r="A606" s="10" t="s">
        <v>15</v>
      </c>
      <c r="B606" s="5" t="s">
        <v>256</v>
      </c>
      <c r="C606" s="5" t="s">
        <v>529</v>
      </c>
      <c r="D606" s="5" t="s">
        <v>16</v>
      </c>
      <c r="E606" s="40">
        <v>162.5</v>
      </c>
      <c r="F606" s="13">
        <v>158.81</v>
      </c>
      <c r="G606" s="27">
        <f t="shared" si="33"/>
        <v>0.97729230769230768</v>
      </c>
      <c r="H606" s="11">
        <v>162.5</v>
      </c>
      <c r="I606" s="11">
        <v>158.81</v>
      </c>
    </row>
    <row r="607" spans="1:9" ht="25.5" outlineLevel="3">
      <c r="A607" s="10" t="s">
        <v>203</v>
      </c>
      <c r="B607" s="5" t="s">
        <v>204</v>
      </c>
      <c r="C607" s="5" t="s">
        <v>529</v>
      </c>
      <c r="D607" s="5"/>
      <c r="E607" s="40">
        <f>E608+E609+E610</f>
        <v>4321.2</v>
      </c>
      <c r="F607" s="13">
        <f>F608+F609+F610</f>
        <v>4196.71</v>
      </c>
      <c r="G607" s="27">
        <f t="shared" si="33"/>
        <v>0.97119087290567441</v>
      </c>
      <c r="H607" s="11">
        <v>4321.2</v>
      </c>
      <c r="I607" s="11">
        <v>4196.71</v>
      </c>
    </row>
    <row r="608" spans="1:9" ht="25.5" outlineLevel="4">
      <c r="A608" s="10" t="s">
        <v>223</v>
      </c>
      <c r="B608" s="5" t="s">
        <v>204</v>
      </c>
      <c r="C608" s="5" t="s">
        <v>529</v>
      </c>
      <c r="D608" s="5" t="s">
        <v>224</v>
      </c>
      <c r="E608" s="40">
        <v>3475.06</v>
      </c>
      <c r="F608" s="13">
        <v>3465.66</v>
      </c>
      <c r="G608" s="27">
        <f t="shared" si="33"/>
        <v>0.99729501073362758</v>
      </c>
      <c r="H608" s="11">
        <v>3475.06</v>
      </c>
      <c r="I608" s="11">
        <v>3465.66</v>
      </c>
    </row>
    <row r="609" spans="1:9" ht="25.5" outlineLevel="4">
      <c r="A609" s="10" t="s">
        <v>15</v>
      </c>
      <c r="B609" s="5" t="s">
        <v>204</v>
      </c>
      <c r="C609" s="5" t="s">
        <v>529</v>
      </c>
      <c r="D609" s="5" t="s">
        <v>16</v>
      </c>
      <c r="E609" s="40">
        <v>845.92</v>
      </c>
      <c r="F609" s="13">
        <v>730.85</v>
      </c>
      <c r="G609" s="27">
        <f t="shared" si="33"/>
        <v>0.86397058823529416</v>
      </c>
      <c r="H609" s="11">
        <v>845.92</v>
      </c>
      <c r="I609" s="11">
        <v>730.85</v>
      </c>
    </row>
    <row r="610" spans="1:9" outlineLevel="4">
      <c r="A610" s="10" t="s">
        <v>229</v>
      </c>
      <c r="B610" s="5" t="s">
        <v>204</v>
      </c>
      <c r="C610" s="5" t="s">
        <v>529</v>
      </c>
      <c r="D610" s="5" t="s">
        <v>230</v>
      </c>
      <c r="E610" s="40">
        <v>0.22</v>
      </c>
      <c r="F610" s="13">
        <v>0.2</v>
      </c>
      <c r="G610" s="27">
        <f t="shared" si="33"/>
        <v>0.90909090909090917</v>
      </c>
      <c r="H610" s="11">
        <v>0.22</v>
      </c>
      <c r="I610" s="11">
        <v>0.2</v>
      </c>
    </row>
    <row r="611" spans="1:9" ht="25.5" outlineLevel="2">
      <c r="A611" s="10" t="s">
        <v>305</v>
      </c>
      <c r="B611" s="5"/>
      <c r="C611" s="5" t="s">
        <v>530</v>
      </c>
      <c r="D611" s="5"/>
      <c r="E611" s="40">
        <f>E612</f>
        <v>7570.11</v>
      </c>
      <c r="F611" s="13">
        <f>F612</f>
        <v>7376.7699999999995</v>
      </c>
      <c r="G611" s="27">
        <f t="shared" si="33"/>
        <v>0.97446008050081168</v>
      </c>
      <c r="H611" s="11">
        <v>7570.12</v>
      </c>
      <c r="I611" s="11">
        <v>7376.77</v>
      </c>
    </row>
    <row r="612" spans="1:9" ht="25.5" outlineLevel="3">
      <c r="A612" s="10" t="s">
        <v>531</v>
      </c>
      <c r="B612" s="5" t="s">
        <v>532</v>
      </c>
      <c r="C612" s="5" t="s">
        <v>530</v>
      </c>
      <c r="D612" s="5"/>
      <c r="E612" s="40">
        <f>E613+E614+E615</f>
        <v>7570.11</v>
      </c>
      <c r="F612" s="13">
        <f>F613+F614+F615</f>
        <v>7376.7699999999995</v>
      </c>
      <c r="G612" s="27">
        <f t="shared" si="33"/>
        <v>0.97446008050081168</v>
      </c>
      <c r="H612" s="11">
        <v>7570.12</v>
      </c>
      <c r="I612" s="11">
        <v>7376.77</v>
      </c>
    </row>
    <row r="613" spans="1:9" ht="25.5" outlineLevel="4">
      <c r="A613" s="10" t="s">
        <v>223</v>
      </c>
      <c r="B613" s="5" t="s">
        <v>532</v>
      </c>
      <c r="C613" s="5" t="s">
        <v>530</v>
      </c>
      <c r="D613" s="5" t="s">
        <v>224</v>
      </c>
      <c r="E613" s="40">
        <v>6810.86</v>
      </c>
      <c r="F613" s="13">
        <v>6777.95</v>
      </c>
      <c r="G613" s="27">
        <f t="shared" si="33"/>
        <v>0.99516801108817388</v>
      </c>
      <c r="H613" s="11">
        <v>6810.86</v>
      </c>
      <c r="I613" s="11">
        <v>6777.95</v>
      </c>
    </row>
    <row r="614" spans="1:9" ht="25.5" outlineLevel="4">
      <c r="A614" s="10" t="s">
        <v>15</v>
      </c>
      <c r="B614" s="5" t="s">
        <v>532</v>
      </c>
      <c r="C614" s="5" t="s">
        <v>530</v>
      </c>
      <c r="D614" s="5" t="s">
        <v>16</v>
      </c>
      <c r="E614" s="40">
        <v>702.84</v>
      </c>
      <c r="F614" s="13">
        <v>542.66999999999996</v>
      </c>
      <c r="G614" s="27">
        <f t="shared" si="33"/>
        <v>0.77211029537305775</v>
      </c>
      <c r="H614" s="11">
        <v>702.84</v>
      </c>
      <c r="I614" s="11">
        <v>542.66999999999996</v>
      </c>
    </row>
    <row r="615" spans="1:9" outlineLevel="4">
      <c r="A615" s="10" t="s">
        <v>229</v>
      </c>
      <c r="B615" s="5" t="s">
        <v>532</v>
      </c>
      <c r="C615" s="5" t="s">
        <v>530</v>
      </c>
      <c r="D615" s="5" t="s">
        <v>230</v>
      </c>
      <c r="E615" s="40">
        <v>56.41</v>
      </c>
      <c r="F615" s="13">
        <v>56.15</v>
      </c>
      <c r="G615" s="27">
        <f t="shared" si="33"/>
        <v>0.99539088814040066</v>
      </c>
      <c r="H615" s="11">
        <v>56.42</v>
      </c>
      <c r="I615" s="11">
        <v>56.15</v>
      </c>
    </row>
    <row r="616" spans="1:9" ht="25.5" outlineLevel="1">
      <c r="A616" s="10" t="s">
        <v>533</v>
      </c>
      <c r="B616" s="5"/>
      <c r="C616" s="5" t="s">
        <v>534</v>
      </c>
      <c r="D616" s="5"/>
      <c r="E616" s="40">
        <f t="shared" ref="E616:F618" si="34">E617</f>
        <v>111.04</v>
      </c>
      <c r="F616" s="13">
        <f t="shared" si="34"/>
        <v>0</v>
      </c>
      <c r="G616" s="27">
        <f t="shared" si="33"/>
        <v>0</v>
      </c>
      <c r="H616" s="11">
        <v>111.04</v>
      </c>
      <c r="I616" s="11">
        <v>0</v>
      </c>
    </row>
    <row r="617" spans="1:9" ht="38.25" outlineLevel="2">
      <c r="A617" s="10" t="s">
        <v>535</v>
      </c>
      <c r="B617" s="5"/>
      <c r="C617" s="5" t="s">
        <v>536</v>
      </c>
      <c r="D617" s="5"/>
      <c r="E617" s="40">
        <f t="shared" si="34"/>
        <v>111.04</v>
      </c>
      <c r="F617" s="13">
        <f t="shared" si="34"/>
        <v>0</v>
      </c>
      <c r="G617" s="27">
        <f t="shared" si="33"/>
        <v>0</v>
      </c>
      <c r="H617" s="11">
        <v>111.04</v>
      </c>
      <c r="I617" s="11">
        <v>0</v>
      </c>
    </row>
    <row r="618" spans="1:9" outlineLevel="3">
      <c r="A618" s="10" t="s">
        <v>432</v>
      </c>
      <c r="B618" s="5" t="s">
        <v>433</v>
      </c>
      <c r="C618" s="5" t="s">
        <v>536</v>
      </c>
      <c r="D618" s="5"/>
      <c r="E618" s="40">
        <f t="shared" si="34"/>
        <v>111.04</v>
      </c>
      <c r="F618" s="13">
        <f t="shared" si="34"/>
        <v>0</v>
      </c>
      <c r="G618" s="27">
        <f t="shared" si="33"/>
        <v>0</v>
      </c>
      <c r="H618" s="11">
        <v>111.04</v>
      </c>
      <c r="I618" s="11">
        <v>0</v>
      </c>
    </row>
    <row r="619" spans="1:9" ht="25.5" outlineLevel="4">
      <c r="A619" s="10" t="s">
        <v>15</v>
      </c>
      <c r="B619" s="5" t="s">
        <v>433</v>
      </c>
      <c r="C619" s="5" t="s">
        <v>536</v>
      </c>
      <c r="D619" s="5" t="s">
        <v>16</v>
      </c>
      <c r="E619" s="40">
        <v>111.04</v>
      </c>
      <c r="F619" s="13">
        <v>0</v>
      </c>
      <c r="G619" s="27">
        <f t="shared" si="33"/>
        <v>0</v>
      </c>
      <c r="H619" s="11">
        <v>111.04</v>
      </c>
      <c r="I619" s="11">
        <v>0</v>
      </c>
    </row>
    <row r="620" spans="1:9" ht="25.5" outlineLevel="1">
      <c r="A620" s="10" t="s">
        <v>537</v>
      </c>
      <c r="B620" s="5"/>
      <c r="C620" s="5" t="s">
        <v>538</v>
      </c>
      <c r="D620" s="5"/>
      <c r="E620" s="40">
        <f>E621+E624</f>
        <v>24.1</v>
      </c>
      <c r="F620" s="13">
        <f>F621+F624</f>
        <v>24.1</v>
      </c>
      <c r="G620" s="27">
        <f t="shared" si="33"/>
        <v>1</v>
      </c>
      <c r="H620" s="11">
        <v>24.11</v>
      </c>
      <c r="I620" s="11">
        <v>24.11</v>
      </c>
    </row>
    <row r="621" spans="1:9" ht="51" outlineLevel="2">
      <c r="A621" s="10" t="s">
        <v>539</v>
      </c>
      <c r="B621" s="5"/>
      <c r="C621" s="5" t="s">
        <v>540</v>
      </c>
      <c r="D621" s="5"/>
      <c r="E621" s="40">
        <f>E622</f>
        <v>7</v>
      </c>
      <c r="F621" s="13">
        <f>F622</f>
        <v>7</v>
      </c>
      <c r="G621" s="27">
        <f t="shared" si="33"/>
        <v>1</v>
      </c>
      <c r="H621" s="11">
        <v>7</v>
      </c>
      <c r="I621" s="11">
        <v>7</v>
      </c>
    </row>
    <row r="622" spans="1:9" outlineLevel="3">
      <c r="A622" s="10" t="s">
        <v>541</v>
      </c>
      <c r="B622" s="5" t="s">
        <v>542</v>
      </c>
      <c r="C622" s="5" t="s">
        <v>540</v>
      </c>
      <c r="D622" s="5"/>
      <c r="E622" s="40">
        <f>E623</f>
        <v>7</v>
      </c>
      <c r="F622" s="13">
        <f>F623</f>
        <v>7</v>
      </c>
      <c r="G622" s="27">
        <f t="shared" si="33"/>
        <v>1</v>
      </c>
      <c r="H622" s="11">
        <v>7</v>
      </c>
      <c r="I622" s="11">
        <v>7</v>
      </c>
    </row>
    <row r="623" spans="1:9" ht="25.5" outlineLevel="4">
      <c r="A623" s="10" t="s">
        <v>15</v>
      </c>
      <c r="B623" s="5" t="s">
        <v>542</v>
      </c>
      <c r="C623" s="5" t="s">
        <v>540</v>
      </c>
      <c r="D623" s="5" t="s">
        <v>16</v>
      </c>
      <c r="E623" s="40">
        <v>7</v>
      </c>
      <c r="F623" s="13">
        <v>7</v>
      </c>
      <c r="G623" s="27">
        <f t="shared" si="33"/>
        <v>1</v>
      </c>
      <c r="H623" s="11">
        <v>7</v>
      </c>
      <c r="I623" s="11">
        <v>7</v>
      </c>
    </row>
    <row r="624" spans="1:9" ht="89.25" outlineLevel="2">
      <c r="A624" s="10" t="s">
        <v>543</v>
      </c>
      <c r="B624" s="5"/>
      <c r="C624" s="5" t="s">
        <v>544</v>
      </c>
      <c r="D624" s="5"/>
      <c r="E624" s="40">
        <f>E625</f>
        <v>17.100000000000001</v>
      </c>
      <c r="F624" s="13">
        <f>F625</f>
        <v>17.100000000000001</v>
      </c>
      <c r="G624" s="27">
        <f t="shared" si="33"/>
        <v>1</v>
      </c>
      <c r="H624" s="11">
        <v>17.11</v>
      </c>
      <c r="I624" s="11">
        <v>17.11</v>
      </c>
    </row>
    <row r="625" spans="1:9" outlineLevel="3">
      <c r="A625" s="10" t="s">
        <v>545</v>
      </c>
      <c r="B625" s="5" t="s">
        <v>546</v>
      </c>
      <c r="C625" s="5" t="s">
        <v>544</v>
      </c>
      <c r="D625" s="5"/>
      <c r="E625" s="40">
        <f>E626</f>
        <v>17.100000000000001</v>
      </c>
      <c r="F625" s="13">
        <f>F626</f>
        <v>17.100000000000001</v>
      </c>
      <c r="G625" s="27">
        <f t="shared" si="33"/>
        <v>1</v>
      </c>
      <c r="H625" s="11">
        <v>17.11</v>
      </c>
      <c r="I625" s="11">
        <v>17.11</v>
      </c>
    </row>
    <row r="626" spans="1:9" ht="25.5" outlineLevel="4">
      <c r="A626" s="10" t="s">
        <v>113</v>
      </c>
      <c r="B626" s="5" t="s">
        <v>546</v>
      </c>
      <c r="C626" s="5" t="s">
        <v>544</v>
      </c>
      <c r="D626" s="5" t="s">
        <v>114</v>
      </c>
      <c r="E626" s="40">
        <v>17.100000000000001</v>
      </c>
      <c r="F626" s="13">
        <v>17.100000000000001</v>
      </c>
      <c r="G626" s="27">
        <f t="shared" si="33"/>
        <v>1</v>
      </c>
      <c r="H626" s="11">
        <v>17.11</v>
      </c>
      <c r="I626" s="11">
        <v>17.11</v>
      </c>
    </row>
    <row r="627" spans="1:9" outlineLevel="1">
      <c r="A627" s="10" t="s">
        <v>547</v>
      </c>
      <c r="B627" s="5"/>
      <c r="C627" s="5" t="s">
        <v>548</v>
      </c>
      <c r="D627" s="5"/>
      <c r="E627" s="40">
        <f>E628</f>
        <v>2499.9999999999995</v>
      </c>
      <c r="F627" s="13">
        <f>F628</f>
        <v>123.8</v>
      </c>
      <c r="G627" s="27">
        <f t="shared" si="33"/>
        <v>4.9520000000000008E-2</v>
      </c>
      <c r="H627" s="11">
        <v>2500</v>
      </c>
      <c r="I627" s="11">
        <v>123.8</v>
      </c>
    </row>
    <row r="628" spans="1:9" ht="25.5" outlineLevel="2">
      <c r="A628" s="10" t="s">
        <v>549</v>
      </c>
      <c r="B628" s="5"/>
      <c r="C628" s="5" t="s">
        <v>550</v>
      </c>
      <c r="D628" s="5"/>
      <c r="E628" s="40">
        <f>E629+E631+E633</f>
        <v>2499.9999999999995</v>
      </c>
      <c r="F628" s="13">
        <f>F629+F631+F633</f>
        <v>123.8</v>
      </c>
      <c r="G628" s="27">
        <f t="shared" si="33"/>
        <v>4.9520000000000008E-2</v>
      </c>
      <c r="H628" s="11">
        <v>2500</v>
      </c>
      <c r="I628" s="11">
        <v>123.8</v>
      </c>
    </row>
    <row r="629" spans="1:9" outlineLevel="3">
      <c r="A629" s="10" t="s">
        <v>213</v>
      </c>
      <c r="B629" s="5" t="s">
        <v>214</v>
      </c>
      <c r="C629" s="5" t="s">
        <v>550</v>
      </c>
      <c r="D629" s="5"/>
      <c r="E629" s="40">
        <f>E630</f>
        <v>2376.1999999999998</v>
      </c>
      <c r="F629" s="13">
        <f>F630</f>
        <v>0</v>
      </c>
      <c r="G629" s="27">
        <f t="shared" si="33"/>
        <v>0</v>
      </c>
      <c r="H629" s="11">
        <v>2376.1999999999998</v>
      </c>
      <c r="I629" s="11">
        <v>0</v>
      </c>
    </row>
    <row r="630" spans="1:9" outlineLevel="4">
      <c r="A630" s="10" t="s">
        <v>215</v>
      </c>
      <c r="B630" s="5" t="s">
        <v>214</v>
      </c>
      <c r="C630" s="5" t="s">
        <v>550</v>
      </c>
      <c r="D630" s="5" t="s">
        <v>216</v>
      </c>
      <c r="E630" s="40">
        <v>2376.1999999999998</v>
      </c>
      <c r="F630" s="13">
        <v>0</v>
      </c>
      <c r="G630" s="27">
        <f t="shared" si="33"/>
        <v>0</v>
      </c>
      <c r="H630" s="11">
        <v>2376.1999999999998</v>
      </c>
      <c r="I630" s="11">
        <v>0</v>
      </c>
    </row>
    <row r="631" spans="1:9" outlineLevel="3">
      <c r="A631" s="10" t="s">
        <v>376</v>
      </c>
      <c r="B631" s="5" t="s">
        <v>377</v>
      </c>
      <c r="C631" s="5" t="s">
        <v>550</v>
      </c>
      <c r="D631" s="5"/>
      <c r="E631" s="40">
        <f>E632</f>
        <v>48.58</v>
      </c>
      <c r="F631" s="13">
        <f>F632</f>
        <v>48.58</v>
      </c>
      <c r="G631" s="27">
        <f t="shared" si="33"/>
        <v>1</v>
      </c>
      <c r="H631" s="11">
        <v>48.58</v>
      </c>
      <c r="I631" s="11">
        <v>48.58</v>
      </c>
    </row>
    <row r="632" spans="1:9" ht="25.5" outlineLevel="4">
      <c r="A632" s="10" t="s">
        <v>15</v>
      </c>
      <c r="B632" s="5" t="s">
        <v>377</v>
      </c>
      <c r="C632" s="5" t="s">
        <v>550</v>
      </c>
      <c r="D632" s="5" t="s">
        <v>16</v>
      </c>
      <c r="E632" s="40">
        <v>48.58</v>
      </c>
      <c r="F632" s="13">
        <v>48.58</v>
      </c>
      <c r="G632" s="27">
        <f t="shared" si="33"/>
        <v>1</v>
      </c>
      <c r="H632" s="11">
        <v>48.58</v>
      </c>
      <c r="I632" s="11">
        <v>48.58</v>
      </c>
    </row>
    <row r="633" spans="1:9" outlineLevel="3">
      <c r="A633" s="10" t="s">
        <v>432</v>
      </c>
      <c r="B633" s="5" t="s">
        <v>433</v>
      </c>
      <c r="C633" s="5" t="s">
        <v>550</v>
      </c>
      <c r="D633" s="5"/>
      <c r="E633" s="40">
        <f>E634</f>
        <v>75.22</v>
      </c>
      <c r="F633" s="13">
        <f>F634</f>
        <v>75.22</v>
      </c>
      <c r="G633" s="27">
        <f t="shared" si="33"/>
        <v>1</v>
      </c>
      <c r="H633" s="11">
        <v>75.22</v>
      </c>
      <c r="I633" s="11">
        <v>75.22</v>
      </c>
    </row>
    <row r="634" spans="1:9" ht="25.5" outlineLevel="4">
      <c r="A634" s="10" t="s">
        <v>15</v>
      </c>
      <c r="B634" s="5" t="s">
        <v>433</v>
      </c>
      <c r="C634" s="5" t="s">
        <v>550</v>
      </c>
      <c r="D634" s="5" t="s">
        <v>16</v>
      </c>
      <c r="E634" s="40">
        <v>75.22</v>
      </c>
      <c r="F634" s="13">
        <v>75.22</v>
      </c>
      <c r="G634" s="27">
        <f t="shared" si="33"/>
        <v>1</v>
      </c>
      <c r="H634" s="11">
        <v>75.22</v>
      </c>
      <c r="I634" s="11">
        <v>75.22</v>
      </c>
    </row>
    <row r="635" spans="1:9" outlineLevel="1">
      <c r="A635" s="10" t="s">
        <v>551</v>
      </c>
      <c r="B635" s="5"/>
      <c r="C635" s="5" t="s">
        <v>552</v>
      </c>
      <c r="D635" s="5"/>
      <c r="E635" s="40">
        <f>E636+E639+E643</f>
        <v>11954.830000000002</v>
      </c>
      <c r="F635" s="13">
        <f>F636+F639+F643</f>
        <v>11805.670000000002</v>
      </c>
      <c r="G635" s="27">
        <f t="shared" si="33"/>
        <v>0.98752303462282609</v>
      </c>
      <c r="H635" s="11">
        <v>11954.84</v>
      </c>
      <c r="I635" s="11">
        <v>11805.67</v>
      </c>
    </row>
    <row r="636" spans="1:9" ht="63.75" outlineLevel="2">
      <c r="A636" s="10" t="s">
        <v>553</v>
      </c>
      <c r="B636" s="5"/>
      <c r="C636" s="5" t="s">
        <v>554</v>
      </c>
      <c r="D636" s="5"/>
      <c r="E636" s="40">
        <f>E637</f>
        <v>6000</v>
      </c>
      <c r="F636" s="13">
        <f>F637</f>
        <v>6000</v>
      </c>
      <c r="G636" s="27">
        <f t="shared" si="33"/>
        <v>1</v>
      </c>
      <c r="H636" s="11">
        <v>6000</v>
      </c>
      <c r="I636" s="11">
        <v>6000</v>
      </c>
    </row>
    <row r="637" spans="1:9" outlineLevel="3">
      <c r="A637" s="10" t="s">
        <v>418</v>
      </c>
      <c r="B637" s="5" t="s">
        <v>419</v>
      </c>
      <c r="C637" s="5" t="s">
        <v>554</v>
      </c>
      <c r="D637" s="5"/>
      <c r="E637" s="40">
        <f>E638</f>
        <v>6000</v>
      </c>
      <c r="F637" s="13">
        <f>F638</f>
        <v>6000</v>
      </c>
      <c r="G637" s="27">
        <f t="shared" si="33"/>
        <v>1</v>
      </c>
      <c r="H637" s="11">
        <v>6000</v>
      </c>
      <c r="I637" s="11">
        <v>6000</v>
      </c>
    </row>
    <row r="638" spans="1:9" ht="51" outlineLevel="4">
      <c r="A638" s="10" t="s">
        <v>61</v>
      </c>
      <c r="B638" s="5" t="s">
        <v>419</v>
      </c>
      <c r="C638" s="5" t="s">
        <v>554</v>
      </c>
      <c r="D638" s="5" t="s">
        <v>62</v>
      </c>
      <c r="E638" s="40">
        <v>6000</v>
      </c>
      <c r="F638" s="13">
        <v>6000</v>
      </c>
      <c r="G638" s="27">
        <f t="shared" si="33"/>
        <v>1</v>
      </c>
      <c r="H638" s="11">
        <v>6000</v>
      </c>
      <c r="I638" s="11">
        <v>6000</v>
      </c>
    </row>
    <row r="639" spans="1:9" ht="25.5" outlineLevel="2">
      <c r="A639" s="10" t="s">
        <v>555</v>
      </c>
      <c r="B639" s="5"/>
      <c r="C639" s="5" t="s">
        <v>556</v>
      </c>
      <c r="D639" s="5"/>
      <c r="E639" s="40">
        <f>E640</f>
        <v>5894.22</v>
      </c>
      <c r="F639" s="13">
        <f>F640</f>
        <v>5745.06</v>
      </c>
      <c r="G639" s="27">
        <f t="shared" si="33"/>
        <v>0.97469385262172092</v>
      </c>
      <c r="H639" s="11">
        <v>5894.23</v>
      </c>
      <c r="I639" s="11">
        <v>5745.06</v>
      </c>
    </row>
    <row r="640" spans="1:9" outlineLevel="3">
      <c r="A640" s="10" t="s">
        <v>418</v>
      </c>
      <c r="B640" s="5" t="s">
        <v>419</v>
      </c>
      <c r="C640" s="5" t="s">
        <v>556</v>
      </c>
      <c r="D640" s="5"/>
      <c r="E640" s="40">
        <f>E641+E642</f>
        <v>5894.22</v>
      </c>
      <c r="F640" s="13">
        <f>F641+F642</f>
        <v>5745.06</v>
      </c>
      <c r="G640" s="27">
        <f t="shared" si="33"/>
        <v>0.97469385262172092</v>
      </c>
      <c r="H640" s="11">
        <v>5894.23</v>
      </c>
      <c r="I640" s="11">
        <v>5745.06</v>
      </c>
    </row>
    <row r="641" spans="1:9" outlineLevel="4">
      <c r="A641" s="10" t="s">
        <v>25</v>
      </c>
      <c r="B641" s="5" t="s">
        <v>419</v>
      </c>
      <c r="C641" s="5" t="s">
        <v>556</v>
      </c>
      <c r="D641" s="5" t="s">
        <v>26</v>
      </c>
      <c r="E641" s="40">
        <v>145.09</v>
      </c>
      <c r="F641" s="13">
        <v>0</v>
      </c>
      <c r="G641" s="27">
        <f t="shared" si="33"/>
        <v>0</v>
      </c>
      <c r="H641" s="11">
        <v>145.09</v>
      </c>
      <c r="I641" s="11">
        <v>0</v>
      </c>
    </row>
    <row r="642" spans="1:9" ht="51" outlineLevel="4">
      <c r="A642" s="10" t="s">
        <v>61</v>
      </c>
      <c r="B642" s="5" t="s">
        <v>419</v>
      </c>
      <c r="C642" s="5" t="s">
        <v>556</v>
      </c>
      <c r="D642" s="5" t="s">
        <v>62</v>
      </c>
      <c r="E642" s="40">
        <v>5749.13</v>
      </c>
      <c r="F642" s="13">
        <v>5745.06</v>
      </c>
      <c r="G642" s="27">
        <f t="shared" si="33"/>
        <v>0.99929206679967231</v>
      </c>
      <c r="H642" s="11">
        <v>5749.14</v>
      </c>
      <c r="I642" s="11">
        <v>5745.06</v>
      </c>
    </row>
    <row r="643" spans="1:9" ht="63.75" outlineLevel="2">
      <c r="A643" s="10" t="s">
        <v>557</v>
      </c>
      <c r="B643" s="5"/>
      <c r="C643" s="5" t="s">
        <v>558</v>
      </c>
      <c r="D643" s="5"/>
      <c r="E643" s="40">
        <f>E644</f>
        <v>60.61</v>
      </c>
      <c r="F643" s="13">
        <f>F644</f>
        <v>60.61</v>
      </c>
      <c r="G643" s="27">
        <f t="shared" si="33"/>
        <v>1</v>
      </c>
      <c r="H643" s="11">
        <v>60.61</v>
      </c>
      <c r="I643" s="11">
        <v>60.61</v>
      </c>
    </row>
    <row r="644" spans="1:9" outlineLevel="3">
      <c r="A644" s="10" t="s">
        <v>418</v>
      </c>
      <c r="B644" s="5" t="s">
        <v>419</v>
      </c>
      <c r="C644" s="5" t="s">
        <v>558</v>
      </c>
      <c r="D644" s="5"/>
      <c r="E644" s="40">
        <f>E645</f>
        <v>60.61</v>
      </c>
      <c r="F644" s="13">
        <f>F645</f>
        <v>60.61</v>
      </c>
      <c r="G644" s="27">
        <f t="shared" si="33"/>
        <v>1</v>
      </c>
      <c r="H644" s="11">
        <v>60.61</v>
      </c>
      <c r="I644" s="11">
        <v>60.61</v>
      </c>
    </row>
    <row r="645" spans="1:9" ht="51" outlineLevel="4">
      <c r="A645" s="10" t="s">
        <v>61</v>
      </c>
      <c r="B645" s="5" t="s">
        <v>419</v>
      </c>
      <c r="C645" s="5" t="s">
        <v>558</v>
      </c>
      <c r="D645" s="5" t="s">
        <v>62</v>
      </c>
      <c r="E645" s="40">
        <v>60.61</v>
      </c>
      <c r="F645" s="13">
        <v>60.61</v>
      </c>
      <c r="G645" s="27">
        <f t="shared" si="33"/>
        <v>1</v>
      </c>
      <c r="H645" s="11">
        <v>60.61</v>
      </c>
      <c r="I645" s="11">
        <v>60.61</v>
      </c>
    </row>
    <row r="646" spans="1:9" s="8" customFormat="1" ht="14.25">
      <c r="A646" s="10" t="s">
        <v>559</v>
      </c>
      <c r="B646" s="5"/>
      <c r="C646" s="5" t="s">
        <v>560</v>
      </c>
      <c r="D646" s="5"/>
      <c r="E646" s="40">
        <f>E647</f>
        <v>6932.63</v>
      </c>
      <c r="F646" s="13">
        <f>F647</f>
        <v>6562.89</v>
      </c>
      <c r="G646" s="27">
        <f t="shared" si="33"/>
        <v>0.94666670513210716</v>
      </c>
      <c r="H646" s="21">
        <v>6932.63</v>
      </c>
      <c r="I646" s="21">
        <v>6562.89</v>
      </c>
    </row>
    <row r="647" spans="1:9" outlineLevel="1">
      <c r="A647" s="10" t="s">
        <v>561</v>
      </c>
      <c r="B647" s="5"/>
      <c r="C647" s="5" t="s">
        <v>562</v>
      </c>
      <c r="D647" s="5"/>
      <c r="E647" s="40">
        <f>E648+E651</f>
        <v>6932.63</v>
      </c>
      <c r="F647" s="13">
        <f>F648+F651</f>
        <v>6562.89</v>
      </c>
      <c r="G647" s="27">
        <f t="shared" si="33"/>
        <v>0.94666670513210716</v>
      </c>
      <c r="H647" s="11">
        <v>6932.63</v>
      </c>
      <c r="I647" s="11">
        <v>6562.89</v>
      </c>
    </row>
    <row r="648" spans="1:9" ht="25.5" outlineLevel="2">
      <c r="A648" s="10" t="s">
        <v>563</v>
      </c>
      <c r="B648" s="5"/>
      <c r="C648" s="5" t="s">
        <v>564</v>
      </c>
      <c r="D648" s="5"/>
      <c r="E648" s="40">
        <f>E649</f>
        <v>1710</v>
      </c>
      <c r="F648" s="13">
        <f>F649</f>
        <v>1514.51</v>
      </c>
      <c r="G648" s="27">
        <f t="shared" si="33"/>
        <v>0.8856783625730994</v>
      </c>
      <c r="H648" s="11">
        <v>1710</v>
      </c>
      <c r="I648" s="11">
        <v>1514.51</v>
      </c>
    </row>
    <row r="649" spans="1:9" ht="25.5" outlineLevel="3">
      <c r="A649" s="10" t="s">
        <v>531</v>
      </c>
      <c r="B649" s="5" t="s">
        <v>532</v>
      </c>
      <c r="C649" s="5" t="s">
        <v>564</v>
      </c>
      <c r="D649" s="5"/>
      <c r="E649" s="40">
        <f>E650</f>
        <v>1710</v>
      </c>
      <c r="F649" s="13">
        <f>F650</f>
        <v>1514.51</v>
      </c>
      <c r="G649" s="27">
        <f t="shared" si="33"/>
        <v>0.8856783625730994</v>
      </c>
      <c r="H649" s="11">
        <v>1710</v>
      </c>
      <c r="I649" s="11">
        <v>1514.51</v>
      </c>
    </row>
    <row r="650" spans="1:9" ht="25.5" outlineLevel="4">
      <c r="A650" s="10" t="s">
        <v>15</v>
      </c>
      <c r="B650" s="5" t="s">
        <v>532</v>
      </c>
      <c r="C650" s="5" t="s">
        <v>564</v>
      </c>
      <c r="D650" s="5" t="s">
        <v>16</v>
      </c>
      <c r="E650" s="40">
        <v>1710</v>
      </c>
      <c r="F650" s="13">
        <v>1514.51</v>
      </c>
      <c r="G650" s="27">
        <f t="shared" si="33"/>
        <v>0.8856783625730994</v>
      </c>
      <c r="H650" s="11">
        <v>1710</v>
      </c>
      <c r="I650" s="11">
        <v>1514.51</v>
      </c>
    </row>
    <row r="651" spans="1:9" ht="25.5" outlineLevel="2">
      <c r="A651" s="10" t="s">
        <v>563</v>
      </c>
      <c r="B651" s="5"/>
      <c r="C651" s="5" t="s">
        <v>565</v>
      </c>
      <c r="D651" s="5"/>
      <c r="E651" s="40">
        <f>E652</f>
        <v>5222.63</v>
      </c>
      <c r="F651" s="13">
        <f>F652</f>
        <v>5048.38</v>
      </c>
      <c r="G651" s="27">
        <f t="shared" ref="G651:G654" si="35">F651/E651</f>
        <v>0.96663558398737803</v>
      </c>
      <c r="H651" s="11">
        <v>5222.63</v>
      </c>
      <c r="I651" s="11">
        <v>5048.38</v>
      </c>
    </row>
    <row r="652" spans="1:9" ht="25.5" outlineLevel="3">
      <c r="A652" s="10" t="s">
        <v>531</v>
      </c>
      <c r="B652" s="5" t="s">
        <v>532</v>
      </c>
      <c r="C652" s="5" t="s">
        <v>565</v>
      </c>
      <c r="D652" s="5"/>
      <c r="E652" s="40">
        <f>E653</f>
        <v>5222.63</v>
      </c>
      <c r="F652" s="13">
        <f>F653</f>
        <v>5048.38</v>
      </c>
      <c r="G652" s="27">
        <f t="shared" si="35"/>
        <v>0.96663558398737803</v>
      </c>
      <c r="H652" s="11">
        <v>5222.63</v>
      </c>
      <c r="I652" s="11">
        <v>5048.38</v>
      </c>
    </row>
    <row r="653" spans="1:9" ht="25.5" outlineLevel="4">
      <c r="A653" s="10" t="s">
        <v>15</v>
      </c>
      <c r="B653" s="5" t="s">
        <v>532</v>
      </c>
      <c r="C653" s="5" t="s">
        <v>565</v>
      </c>
      <c r="D653" s="5" t="s">
        <v>16</v>
      </c>
      <c r="E653" s="40">
        <v>5222.63</v>
      </c>
      <c r="F653" s="13">
        <v>5048.38</v>
      </c>
      <c r="G653" s="27">
        <f t="shared" si="35"/>
        <v>0.96663558398737803</v>
      </c>
      <c r="H653" s="11">
        <v>5222.63</v>
      </c>
      <c r="I653" s="11">
        <v>5048.38</v>
      </c>
    </row>
    <row r="654" spans="1:9" s="8" customFormat="1" ht="24" customHeight="1">
      <c r="A654" s="48" t="s">
        <v>566</v>
      </c>
      <c r="B654" s="49"/>
      <c r="C654" s="49"/>
      <c r="D654" s="49"/>
      <c r="E654" s="43">
        <f>E646+E568+E557+E552+E543+E476+E471+E459+E442+E437+E422+E413+E367+E313+E295+E260+E235+E226+E181+E92+E9</f>
        <v>1607031.67</v>
      </c>
      <c r="F654" s="20">
        <f>F646+F568+F557+F552+F543+F476+F471+F459+F442+F437+F422+F413+F367+F313+F295+F260+F235+F226+F181+F92+F9</f>
        <v>1126716.2399999998</v>
      </c>
      <c r="G654" s="29">
        <f t="shared" si="35"/>
        <v>0.70111638807964494</v>
      </c>
      <c r="H654" s="19">
        <v>1607031.75</v>
      </c>
      <c r="I654" s="19">
        <v>1126716.29</v>
      </c>
    </row>
    <row r="655" spans="1:9" ht="12.75" customHeight="1">
      <c r="A655" s="1"/>
      <c r="B655" s="1"/>
      <c r="C655" s="1"/>
      <c r="D655" s="1"/>
      <c r="E655" s="41"/>
      <c r="F655" s="15"/>
      <c r="G655" s="17"/>
      <c r="H655" s="1"/>
      <c r="I655" s="1"/>
    </row>
    <row r="656" spans="1:9">
      <c r="A656" s="46"/>
      <c r="B656" s="47"/>
      <c r="C656" s="47"/>
      <c r="D656" s="47"/>
      <c r="E656" s="47"/>
      <c r="F656" s="47"/>
      <c r="G656" s="47"/>
      <c r="H656" s="47"/>
      <c r="I656" s="34"/>
    </row>
  </sheetData>
  <mergeCells count="17">
    <mergeCell ref="G7:G8"/>
    <mergeCell ref="H7:H8"/>
    <mergeCell ref="I7:I8"/>
    <mergeCell ref="A654:D654"/>
    <mergeCell ref="A656:H656"/>
    <mergeCell ref="A7:A8"/>
    <mergeCell ref="B7:B8"/>
    <mergeCell ref="C7:C8"/>
    <mergeCell ref="D7:D8"/>
    <mergeCell ref="E7:E8"/>
    <mergeCell ref="F7:F8"/>
    <mergeCell ref="A6:I6"/>
    <mergeCell ref="A1:G1"/>
    <mergeCell ref="A2:G2"/>
    <mergeCell ref="A3:G3"/>
    <mergeCell ref="A4:G4"/>
    <mergeCell ref="A5:G5"/>
  </mergeCells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2D3497-A8D9-477C-8A0D-C4D0050F09E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40204810240300004019</vt:lpstr>
      <vt:lpstr>Лист1</vt:lpstr>
      <vt:lpstr>'40204810240300004019'!Заголовки_для_печати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a.krezhanovskaya</cp:lastModifiedBy>
  <cp:lastPrinted>2020-03-02T12:48:18Z</cp:lastPrinted>
  <dcterms:created xsi:type="dcterms:W3CDTF">2020-02-03T15:19:34Z</dcterms:created>
  <dcterms:modified xsi:type="dcterms:W3CDTF">2020-05-25T14:51:03Z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 разрезе МП_к исполнению(4).xlsx</vt:lpwstr>
  </property>
  <property fmtid="{D5CDD505-2E9C-101B-9397-08002B2CF9AE}" pid="3" name="Название отчета">
    <vt:lpwstr>В разрезе МП_к исполнению(4).xlsx</vt:lpwstr>
  </property>
  <property fmtid="{D5CDD505-2E9C-101B-9397-08002B2CF9AE}" pid="4" name="Версия клиента">
    <vt:lpwstr>19.2.34.12310</vt:lpwstr>
  </property>
  <property fmtid="{D5CDD505-2E9C-101B-9397-08002B2CF9AE}" pid="5" name="Версия базы">
    <vt:lpwstr>19.2.2804.355526030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minfin_rayons_2019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