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8) 12.12.2022_№\проект решения 19.12.2022\"/>
    </mc:Choice>
  </mc:AlternateContent>
  <xr:revisionPtr revIDLastSave="0" documentId="13_ncr:1_{5B3870E3-5942-481C-ABB9-5BCF73924193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Print_Titles" localSheetId="0">Документ!$13:$15</definedName>
  </definedNames>
  <calcPr calcId="181029" calcOnSave="0"/>
</workbook>
</file>

<file path=xl/calcChain.xml><?xml version="1.0" encoding="utf-8"?>
<calcChain xmlns="http://schemas.openxmlformats.org/spreadsheetml/2006/main">
  <c r="Z733" i="2" l="1"/>
  <c r="S733" i="2"/>
  <c r="Z732" i="2"/>
  <c r="Z731" i="2"/>
  <c r="U730" i="2"/>
  <c r="U729" i="2" s="1"/>
  <c r="U728" i="2" s="1"/>
  <c r="U727" i="2" s="1"/>
  <c r="Z726" i="2"/>
  <c r="Z725" i="2"/>
  <c r="U724" i="2"/>
  <c r="Z723" i="2"/>
  <c r="Z722" i="2" s="1"/>
  <c r="U722" i="2"/>
  <c r="Z716" i="2"/>
  <c r="Z715" i="2" s="1"/>
  <c r="U715" i="2"/>
  <c r="Z714" i="2"/>
  <c r="Z713" i="2" s="1"/>
  <c r="U713" i="2"/>
  <c r="Z708" i="2"/>
  <c r="Z707" i="2" s="1"/>
  <c r="Z706" i="2" s="1"/>
  <c r="U707" i="2"/>
  <c r="U706" i="2" s="1"/>
  <c r="Z705" i="2"/>
  <c r="Z704" i="2" s="1"/>
  <c r="Z703" i="2" s="1"/>
  <c r="U704" i="2"/>
  <c r="U703" i="2" s="1"/>
  <c r="Z699" i="2"/>
  <c r="Z698" i="2"/>
  <c r="U697" i="2"/>
  <c r="U696" i="2" s="1"/>
  <c r="U695" i="2" s="1"/>
  <c r="U694" i="2" s="1"/>
  <c r="Z693" i="2"/>
  <c r="Z692" i="2" s="1"/>
  <c r="Z691" i="2" s="1"/>
  <c r="Z690" i="2" s="1"/>
  <c r="Z689" i="2" s="1"/>
  <c r="U692" i="2"/>
  <c r="U691" i="2" s="1"/>
  <c r="U690" i="2" s="1"/>
  <c r="U689" i="2" s="1"/>
  <c r="Z687" i="2"/>
  <c r="Z686" i="2" s="1"/>
  <c r="Z685" i="2" s="1"/>
  <c r="Z684" i="2" s="1"/>
  <c r="Z683" i="2" s="1"/>
  <c r="Z682" i="2" s="1"/>
  <c r="U686" i="2"/>
  <c r="U685" i="2" s="1"/>
  <c r="U684" i="2" s="1"/>
  <c r="U683" i="2" s="1"/>
  <c r="U682" i="2" s="1"/>
  <c r="Z681" i="2"/>
  <c r="Z680" i="2" s="1"/>
  <c r="U680" i="2"/>
  <c r="Z679" i="2"/>
  <c r="Z678" i="2" s="1"/>
  <c r="U678" i="2"/>
  <c r="Z675" i="2"/>
  <c r="Z674" i="2"/>
  <c r="U673" i="2"/>
  <c r="Z672" i="2"/>
  <c r="Z671" i="2" s="1"/>
  <c r="U671" i="2"/>
  <c r="Z670" i="2"/>
  <c r="Z669" i="2" s="1"/>
  <c r="U669" i="2"/>
  <c r="Z667" i="2"/>
  <c r="Z666" i="2" s="1"/>
  <c r="Z665" i="2" s="1"/>
  <c r="U666" i="2"/>
  <c r="U665" i="2" s="1"/>
  <c r="Z662" i="2"/>
  <c r="Z661" i="2" s="1"/>
  <c r="Z660" i="2" s="1"/>
  <c r="Z659" i="2" s="1"/>
  <c r="Z658" i="2" s="1"/>
  <c r="U661" i="2"/>
  <c r="U660" i="2" s="1"/>
  <c r="U659" i="2" s="1"/>
  <c r="U658" i="2" s="1"/>
  <c r="Z657" i="2"/>
  <c r="Z656" i="2" s="1"/>
  <c r="Z655" i="2" s="1"/>
  <c r="Z654" i="2" s="1"/>
  <c r="Z653" i="2" s="1"/>
  <c r="U656" i="2"/>
  <c r="U655" i="2" s="1"/>
  <c r="U654" i="2" s="1"/>
  <c r="U653" i="2" s="1"/>
  <c r="Z651" i="2"/>
  <c r="Z650" i="2" s="1"/>
  <c r="Z649" i="2" s="1"/>
  <c r="U650" i="2"/>
  <c r="U649" i="2" s="1"/>
  <c r="Z648" i="2"/>
  <c r="Z647" i="2" s="1"/>
  <c r="Z646" i="2" s="1"/>
  <c r="U647" i="2"/>
  <c r="U646" i="2" s="1"/>
  <c r="Z644" i="2"/>
  <c r="Z643" i="2" s="1"/>
  <c r="U643" i="2"/>
  <c r="Z642" i="2"/>
  <c r="Z641" i="2" s="1"/>
  <c r="U641" i="2"/>
  <c r="Z637" i="2"/>
  <c r="Z636" i="2" s="1"/>
  <c r="Z635" i="2" s="1"/>
  <c r="Z634" i="2" s="1"/>
  <c r="Z633" i="2" s="1"/>
  <c r="U636" i="2"/>
  <c r="U635" i="2" s="1"/>
  <c r="U634" i="2" s="1"/>
  <c r="U633" i="2" s="1"/>
  <c r="Z632" i="2"/>
  <c r="Z631" i="2" s="1"/>
  <c r="U631" i="2"/>
  <c r="Z630" i="2"/>
  <c r="Z629" i="2"/>
  <c r="U628" i="2"/>
  <c r="Z626" i="2"/>
  <c r="Z625" i="2" s="1"/>
  <c r="Z624" i="2" s="1"/>
  <c r="U625" i="2"/>
  <c r="U624" i="2" s="1"/>
  <c r="Z620" i="2"/>
  <c r="Z619" i="2"/>
  <c r="U618" i="2"/>
  <c r="U617" i="2" s="1"/>
  <c r="U616" i="2" s="1"/>
  <c r="U615" i="2" s="1"/>
  <c r="U614" i="2" s="1"/>
  <c r="Z613" i="2"/>
  <c r="Z612" i="2" s="1"/>
  <c r="U612" i="2"/>
  <c r="Z611" i="2"/>
  <c r="Z610" i="2" s="1"/>
  <c r="U610" i="2"/>
  <c r="Z608" i="2"/>
  <c r="Z607" i="2"/>
  <c r="Z606" i="2"/>
  <c r="U605" i="2"/>
  <c r="Z604" i="2"/>
  <c r="Z603" i="2"/>
  <c r="Z602" i="2"/>
  <c r="U601" i="2"/>
  <c r="Z599" i="2"/>
  <c r="Z598" i="2"/>
  <c r="U597" i="2"/>
  <c r="U596" i="2" s="1"/>
  <c r="Z595" i="2"/>
  <c r="Z594" i="2" s="1"/>
  <c r="Z593" i="2" s="1"/>
  <c r="U594" i="2"/>
  <c r="U593" i="2" s="1"/>
  <c r="Z591" i="2"/>
  <c r="Z590" i="2"/>
  <c r="U589" i="2"/>
  <c r="U588" i="2" s="1"/>
  <c r="U587" i="2" s="1"/>
  <c r="Z586" i="2"/>
  <c r="Z585" i="2"/>
  <c r="U584" i="2"/>
  <c r="U583" i="2" s="1"/>
  <c r="U582" i="2" s="1"/>
  <c r="Z580" i="2"/>
  <c r="Z579" i="2" s="1"/>
  <c r="Z578" i="2" s="1"/>
  <c r="Z577" i="2" s="1"/>
  <c r="Z576" i="2" s="1"/>
  <c r="U579" i="2"/>
  <c r="U578" i="2" s="1"/>
  <c r="U577" i="2" s="1"/>
  <c r="U576" i="2" s="1"/>
  <c r="Z575" i="2"/>
  <c r="Z574" i="2" s="1"/>
  <c r="Z573" i="2" s="1"/>
  <c r="Z572" i="2" s="1"/>
  <c r="Z571" i="2" s="1"/>
  <c r="U574" i="2"/>
  <c r="U573" i="2" s="1"/>
  <c r="U572" i="2" s="1"/>
  <c r="U571" i="2" s="1"/>
  <c r="Z570" i="2"/>
  <c r="Z569" i="2"/>
  <c r="U568" i="2"/>
  <c r="Z567" i="2"/>
  <c r="Z566" i="2" s="1"/>
  <c r="U566" i="2"/>
  <c r="Z560" i="2"/>
  <c r="Z559" i="2"/>
  <c r="Z558" i="2"/>
  <c r="U557" i="2"/>
  <c r="U556" i="2" s="1"/>
  <c r="U555" i="2" s="1"/>
  <c r="U554" i="2" s="1"/>
  <c r="U553" i="2" s="1"/>
  <c r="U552" i="2" s="1"/>
  <c r="Z551" i="2"/>
  <c r="Z550" i="2" s="1"/>
  <c r="U550" i="2"/>
  <c r="Z549" i="2"/>
  <c r="Z548" i="2" s="1"/>
  <c r="U548" i="2"/>
  <c r="Z543" i="2"/>
  <c r="Z542" i="2" s="1"/>
  <c r="U542" i="2"/>
  <c r="Z541" i="2"/>
  <c r="Z540" i="2" s="1"/>
  <c r="U540" i="2"/>
  <c r="Z538" i="2"/>
  <c r="Z537" i="2" s="1"/>
  <c r="U537" i="2"/>
  <c r="Z536" i="2"/>
  <c r="Z535" i="2" s="1"/>
  <c r="U535" i="2"/>
  <c r="Z534" i="2"/>
  <c r="Z533" i="2" s="1"/>
  <c r="U533" i="2"/>
  <c r="Z532" i="2"/>
  <c r="Z531" i="2" s="1"/>
  <c r="U531" i="2"/>
  <c r="Z529" i="2"/>
  <c r="Z528" i="2" s="1"/>
  <c r="Z527" i="2" s="1"/>
  <c r="U528" i="2"/>
  <c r="U527" i="2" s="1"/>
  <c r="Z526" i="2"/>
  <c r="Z525" i="2" s="1"/>
  <c r="Z524" i="2" s="1"/>
  <c r="U525" i="2"/>
  <c r="U524" i="2" s="1"/>
  <c r="Z520" i="2"/>
  <c r="Z519" i="2"/>
  <c r="U518" i="2"/>
  <c r="U517" i="2" s="1"/>
  <c r="U516" i="2" s="1"/>
  <c r="U515" i="2" s="1"/>
  <c r="Z514" i="2"/>
  <c r="Z513" i="2" s="1"/>
  <c r="Z512" i="2" s="1"/>
  <c r="Z511" i="2" s="1"/>
  <c r="Z510" i="2" s="1"/>
  <c r="U513" i="2"/>
  <c r="U512" i="2" s="1"/>
  <c r="U511" i="2" s="1"/>
  <c r="U510" i="2" s="1"/>
  <c r="Z509" i="2"/>
  <c r="Z508" i="2" s="1"/>
  <c r="Z507" i="2" s="1"/>
  <c r="Z506" i="2" s="1"/>
  <c r="Z505" i="2" s="1"/>
  <c r="U508" i="2"/>
  <c r="U507" i="2" s="1"/>
  <c r="U506" i="2" s="1"/>
  <c r="U505" i="2" s="1"/>
  <c r="Z503" i="2"/>
  <c r="Z502" i="2" s="1"/>
  <c r="Z501" i="2" s="1"/>
  <c r="U502" i="2"/>
  <c r="U501" i="2" s="1"/>
  <c r="Z500" i="2"/>
  <c r="Z499" i="2" s="1"/>
  <c r="U499" i="2"/>
  <c r="Z498" i="2"/>
  <c r="Z497" i="2" s="1"/>
  <c r="U497" i="2"/>
  <c r="Z495" i="2"/>
  <c r="Z494" i="2" s="1"/>
  <c r="U494" i="2"/>
  <c r="Z493" i="2"/>
  <c r="Z492" i="2" s="1"/>
  <c r="U492" i="2"/>
  <c r="Z490" i="2"/>
  <c r="Z489" i="2" s="1"/>
  <c r="U489" i="2"/>
  <c r="Z488" i="2"/>
  <c r="Z487" i="2" s="1"/>
  <c r="U487" i="2"/>
  <c r="Z486" i="2"/>
  <c r="Z485" i="2"/>
  <c r="U484" i="2"/>
  <c r="Z483" i="2"/>
  <c r="Z482" i="2" s="1"/>
  <c r="U482" i="2"/>
  <c r="Z480" i="2"/>
  <c r="Z479" i="2" s="1"/>
  <c r="U479" i="2"/>
  <c r="Z478" i="2"/>
  <c r="Z477" i="2" s="1"/>
  <c r="U477" i="2"/>
  <c r="Z472" i="2"/>
  <c r="Z471" i="2"/>
  <c r="U470" i="2"/>
  <c r="Z469" i="2"/>
  <c r="Z468" i="2"/>
  <c r="U467" i="2"/>
  <c r="Z464" i="2"/>
  <c r="Z463" i="2"/>
  <c r="U462" i="2"/>
  <c r="Z461" i="2"/>
  <c r="Z460" i="2"/>
  <c r="U459" i="2"/>
  <c r="Z455" i="2"/>
  <c r="Z454" i="2" s="1"/>
  <c r="Z453" i="2" s="1"/>
  <c r="Z452" i="2" s="1"/>
  <c r="U454" i="2"/>
  <c r="U453" i="2" s="1"/>
  <c r="U452" i="2" s="1"/>
  <c r="Z451" i="2"/>
  <c r="Z450" i="2" s="1"/>
  <c r="Z449" i="2" s="1"/>
  <c r="Z448" i="2" s="1"/>
  <c r="U450" i="2"/>
  <c r="U449" i="2" s="1"/>
  <c r="U448" i="2" s="1"/>
  <c r="Z446" i="2"/>
  <c r="Z445" i="2" s="1"/>
  <c r="Z444" i="2" s="1"/>
  <c r="U445" i="2"/>
  <c r="U444" i="2" s="1"/>
  <c r="Z443" i="2"/>
  <c r="Z442" i="2" s="1"/>
  <c r="U442" i="2"/>
  <c r="Z441" i="2"/>
  <c r="Z440" i="2" s="1"/>
  <c r="U440" i="2"/>
  <c r="Z439" i="2"/>
  <c r="Z438" i="2" s="1"/>
  <c r="U438" i="2"/>
  <c r="Z437" i="2"/>
  <c r="Z436" i="2" s="1"/>
  <c r="U436" i="2"/>
  <c r="Z433" i="2"/>
  <c r="Z432" i="2"/>
  <c r="U431" i="2"/>
  <c r="U430" i="2" s="1"/>
  <c r="Z429" i="2"/>
  <c r="Z428" i="2" s="1"/>
  <c r="U428" i="2"/>
  <c r="Z427" i="2"/>
  <c r="Z426" i="2"/>
  <c r="U425" i="2"/>
  <c r="Z421" i="2"/>
  <c r="Z420" i="2"/>
  <c r="U419" i="2"/>
  <c r="U418" i="2" s="1"/>
  <c r="Z417" i="2"/>
  <c r="Z416" i="2" s="1"/>
  <c r="Z415" i="2" s="1"/>
  <c r="U416" i="2"/>
  <c r="U415" i="2" s="1"/>
  <c r="Z414" i="2"/>
  <c r="Z413" i="2" s="1"/>
  <c r="U413" i="2"/>
  <c r="Z412" i="2"/>
  <c r="Z411" i="2" s="1"/>
  <c r="U411" i="2"/>
  <c r="Z410" i="2"/>
  <c r="Z409" i="2" s="1"/>
  <c r="U409" i="2"/>
  <c r="Z408" i="2"/>
  <c r="Z407" i="2"/>
  <c r="U406" i="2"/>
  <c r="Z404" i="2"/>
  <c r="Z403" i="2"/>
  <c r="U402" i="2"/>
  <c r="U401" i="2" s="1"/>
  <c r="Z400" i="2"/>
  <c r="Z399" i="2"/>
  <c r="U398" i="2"/>
  <c r="Z397" i="2"/>
  <c r="Z396" i="2"/>
  <c r="U395" i="2"/>
  <c r="Z394" i="2"/>
  <c r="Z393" i="2"/>
  <c r="U392" i="2"/>
  <c r="Z391" i="2"/>
  <c r="Z390" i="2"/>
  <c r="U389" i="2"/>
  <c r="Z387" i="2"/>
  <c r="Z386" i="2" s="1"/>
  <c r="U386" i="2"/>
  <c r="Z385" i="2"/>
  <c r="Z384" i="2"/>
  <c r="U383" i="2"/>
  <c r="Z382" i="2"/>
  <c r="Z381" i="2"/>
  <c r="U380" i="2"/>
  <c r="Z379" i="2"/>
  <c r="Z378" i="2"/>
  <c r="U377" i="2"/>
  <c r="Z373" i="2"/>
  <c r="Z372" i="2" s="1"/>
  <c r="U372" i="2"/>
  <c r="Z371" i="2"/>
  <c r="Z370" i="2"/>
  <c r="U369" i="2"/>
  <c r="Z368" i="2"/>
  <c r="Z367" i="2"/>
  <c r="U366" i="2"/>
  <c r="Z364" i="2"/>
  <c r="Z363" i="2"/>
  <c r="U362" i="2"/>
  <c r="Z361" i="2"/>
  <c r="Z360" i="2"/>
  <c r="U359" i="2"/>
  <c r="Z354" i="2"/>
  <c r="Z353" i="2" s="1"/>
  <c r="Z352" i="2" s="1"/>
  <c r="Z351" i="2" s="1"/>
  <c r="Z350" i="2" s="1"/>
  <c r="U353" i="2"/>
  <c r="U352" i="2" s="1"/>
  <c r="U351" i="2" s="1"/>
  <c r="U350" i="2" s="1"/>
  <c r="Z349" i="2"/>
  <c r="Z348" i="2" s="1"/>
  <c r="U348" i="2"/>
  <c r="Z347" i="2"/>
  <c r="Z346" i="2" s="1"/>
  <c r="U346" i="2"/>
  <c r="Z343" i="2"/>
  <c r="Z342" i="2" s="1"/>
  <c r="Z341" i="2" s="1"/>
  <c r="U342" i="2"/>
  <c r="U341" i="2" s="1"/>
  <c r="Z340" i="2"/>
  <c r="Z339" i="2" s="1"/>
  <c r="Z338" i="2" s="1"/>
  <c r="U339" i="2"/>
  <c r="U338" i="2" s="1"/>
  <c r="Z336" i="2"/>
  <c r="Z335" i="2" s="1"/>
  <c r="U335" i="2"/>
  <c r="Z334" i="2"/>
  <c r="Z333" i="2" s="1"/>
  <c r="U333" i="2"/>
  <c r="Z332" i="2"/>
  <c r="Z331" i="2" s="1"/>
  <c r="U331" i="2"/>
  <c r="Z327" i="2"/>
  <c r="Z326" i="2" s="1"/>
  <c r="U326" i="2"/>
  <c r="Z325" i="2"/>
  <c r="Z324" i="2" s="1"/>
  <c r="U324" i="2"/>
  <c r="Z319" i="2"/>
  <c r="Z318" i="2" s="1"/>
  <c r="Z317" i="2" s="1"/>
  <c r="Z316" i="2" s="1"/>
  <c r="U318" i="2"/>
  <c r="U317" i="2" s="1"/>
  <c r="U316" i="2" s="1"/>
  <c r="Z315" i="2"/>
  <c r="Z314" i="2" s="1"/>
  <c r="Z313" i="2" s="1"/>
  <c r="Z312" i="2" s="1"/>
  <c r="U314" i="2"/>
  <c r="U313" i="2" s="1"/>
  <c r="U312" i="2" s="1"/>
  <c r="Z311" i="2"/>
  <c r="Z310" i="2"/>
  <c r="U309" i="2"/>
  <c r="Z308" i="2"/>
  <c r="Z307" i="2" s="1"/>
  <c r="U307" i="2"/>
  <c r="Z306" i="2"/>
  <c r="Z305" i="2"/>
  <c r="U304" i="2"/>
  <c r="Z300" i="2"/>
  <c r="Z299" i="2" s="1"/>
  <c r="U299" i="2"/>
  <c r="Z298" i="2"/>
  <c r="Z297" i="2" s="1"/>
  <c r="U297" i="2"/>
  <c r="Z292" i="2"/>
  <c r="Z291" i="2" s="1"/>
  <c r="Z290" i="2" s="1"/>
  <c r="Z289" i="2" s="1"/>
  <c r="Z288" i="2" s="1"/>
  <c r="Z287" i="2" s="1"/>
  <c r="U291" i="2"/>
  <c r="U290" i="2" s="1"/>
  <c r="U289" i="2" s="1"/>
  <c r="U288" i="2" s="1"/>
  <c r="U287" i="2" s="1"/>
  <c r="Z286" i="2"/>
  <c r="Z285" i="2" s="1"/>
  <c r="U285" i="2"/>
  <c r="Z284" i="2"/>
  <c r="Z283" i="2" s="1"/>
  <c r="U283" i="2"/>
  <c r="Z281" i="2"/>
  <c r="Z280" i="2" s="1"/>
  <c r="U280" i="2"/>
  <c r="Z279" i="2"/>
  <c r="Z278" i="2" s="1"/>
  <c r="U278" i="2"/>
  <c r="Z277" i="2"/>
  <c r="Z276" i="2" s="1"/>
  <c r="U276" i="2"/>
  <c r="Z275" i="2"/>
  <c r="Z274" i="2" s="1"/>
  <c r="U274" i="2"/>
  <c r="Z272" i="2"/>
  <c r="Z271" i="2" s="1"/>
  <c r="Z270" i="2" s="1"/>
  <c r="U271" i="2"/>
  <c r="U270" i="2" s="1"/>
  <c r="Z267" i="2"/>
  <c r="Z266" i="2" s="1"/>
  <c r="Z265" i="2" s="1"/>
  <c r="U266" i="2"/>
  <c r="U265" i="2" s="1"/>
  <c r="Z264" i="2"/>
  <c r="Z263" i="2" s="1"/>
  <c r="U263" i="2"/>
  <c r="Z262" i="2"/>
  <c r="Z261" i="2"/>
  <c r="U260" i="2"/>
  <c r="Z254" i="2"/>
  <c r="Z253" i="2"/>
  <c r="Z252" i="2"/>
  <c r="U251" i="2"/>
  <c r="U250" i="2" s="1"/>
  <c r="U249" i="2" s="1"/>
  <c r="U248" i="2" s="1"/>
  <c r="U247" i="2" s="1"/>
  <c r="U246" i="2" s="1"/>
  <c r="Z245" i="2"/>
  <c r="Z244" i="2"/>
  <c r="Z243" i="2"/>
  <c r="U242" i="2"/>
  <c r="U241" i="2" s="1"/>
  <c r="U240" i="2" s="1"/>
  <c r="U239" i="2" s="1"/>
  <c r="Z238" i="2"/>
  <c r="Z237" i="2" s="1"/>
  <c r="Z236" i="2" s="1"/>
  <c r="Z235" i="2" s="1"/>
  <c r="U237" i="2"/>
  <c r="U236" i="2" s="1"/>
  <c r="U235" i="2" s="1"/>
  <c r="Z234" i="2"/>
  <c r="Z233" i="2" s="1"/>
  <c r="U233" i="2"/>
  <c r="Z232" i="2"/>
  <c r="Z231" i="2" s="1"/>
  <c r="U231" i="2"/>
  <c r="Z229" i="2"/>
  <c r="Z228" i="2" s="1"/>
  <c r="Z227" i="2" s="1"/>
  <c r="U228" i="2"/>
  <c r="U227" i="2" s="1"/>
  <c r="Z226" i="2"/>
  <c r="Z225" i="2" s="1"/>
  <c r="Z224" i="2" s="1"/>
  <c r="U225" i="2"/>
  <c r="U224" i="2" s="1"/>
  <c r="Z223" i="2"/>
  <c r="Z222" i="2" s="1"/>
  <c r="Z221" i="2" s="1"/>
  <c r="U222" i="2"/>
  <c r="U221" i="2" s="1"/>
  <c r="Z220" i="2"/>
  <c r="Z219" i="2" s="1"/>
  <c r="U219" i="2"/>
  <c r="Z218" i="2"/>
  <c r="Z217" i="2" s="1"/>
  <c r="U217" i="2"/>
  <c r="Z216" i="2"/>
  <c r="Z215" i="2" s="1"/>
  <c r="U215" i="2"/>
  <c r="Z213" i="2"/>
  <c r="Z212" i="2" s="1"/>
  <c r="Z211" i="2" s="1"/>
  <c r="U212" i="2"/>
  <c r="U211" i="2" s="1"/>
  <c r="Z210" i="2"/>
  <c r="Z209" i="2" s="1"/>
  <c r="U209" i="2"/>
  <c r="Z208" i="2"/>
  <c r="Z207" i="2" s="1"/>
  <c r="U207" i="2"/>
  <c r="Z206" i="2"/>
  <c r="Z205" i="2" s="1"/>
  <c r="U205" i="2"/>
  <c r="Z204" i="2"/>
  <c r="Z203" i="2" s="1"/>
  <c r="U203" i="2"/>
  <c r="Z201" i="2"/>
  <c r="Z200" i="2" s="1"/>
  <c r="U200" i="2"/>
  <c r="Z199" i="2"/>
  <c r="Z198" i="2" s="1"/>
  <c r="U198" i="2"/>
  <c r="Z197" i="2"/>
  <c r="Z196" i="2" s="1"/>
  <c r="U196" i="2"/>
  <c r="Z195" i="2"/>
  <c r="Z194" i="2" s="1"/>
  <c r="U194" i="2"/>
  <c r="Z193" i="2"/>
  <c r="Z192" i="2" s="1"/>
  <c r="U192" i="2"/>
  <c r="Z191" i="2"/>
  <c r="Z190" i="2" s="1"/>
  <c r="U190" i="2"/>
  <c r="Z188" i="2"/>
  <c r="Z187" i="2" s="1"/>
  <c r="U187" i="2"/>
  <c r="Z186" i="2"/>
  <c r="Z185" i="2" s="1"/>
  <c r="U185" i="2"/>
  <c r="Z184" i="2"/>
  <c r="Z183" i="2"/>
  <c r="U182" i="2"/>
  <c r="Z181" i="2"/>
  <c r="Z180" i="2" s="1"/>
  <c r="U180" i="2"/>
  <c r="Z178" i="2"/>
  <c r="Z177" i="2" s="1"/>
  <c r="Z176" i="2" s="1"/>
  <c r="U177" i="2"/>
  <c r="U176" i="2" s="1"/>
  <c r="Z174" i="2"/>
  <c r="Z173" i="2" s="1"/>
  <c r="U173" i="2"/>
  <c r="Z172" i="2"/>
  <c r="Z171" i="2" s="1"/>
  <c r="U171" i="2"/>
  <c r="Z170" i="2"/>
  <c r="Z169" i="2" s="1"/>
  <c r="U169" i="2"/>
  <c r="Z165" i="2"/>
  <c r="Z164" i="2" s="1"/>
  <c r="U164" i="2"/>
  <c r="Z163" i="2"/>
  <c r="Z162" i="2" s="1"/>
  <c r="U162" i="2"/>
  <c r="Z160" i="2"/>
  <c r="Z159" i="2" s="1"/>
  <c r="Z158" i="2" s="1"/>
  <c r="U159" i="2"/>
  <c r="U158" i="2" s="1"/>
  <c r="Z156" i="2"/>
  <c r="Z155" i="2" s="1"/>
  <c r="U155" i="2"/>
  <c r="Z154" i="2"/>
  <c r="Z153" i="2" s="1"/>
  <c r="U153" i="2"/>
  <c r="Z152" i="2"/>
  <c r="Z151" i="2" s="1"/>
  <c r="U151" i="2"/>
  <c r="Z147" i="2"/>
  <c r="Z146" i="2" s="1"/>
  <c r="U146" i="2"/>
  <c r="Z145" i="2"/>
  <c r="Z144" i="2" s="1"/>
  <c r="U144" i="2"/>
  <c r="Z143" i="2"/>
  <c r="Z142" i="2" s="1"/>
  <c r="U142" i="2"/>
  <c r="Z137" i="2"/>
  <c r="Z136" i="2" s="1"/>
  <c r="U136" i="2"/>
  <c r="Z135" i="2"/>
  <c r="Z134" i="2" s="1"/>
  <c r="U134" i="2"/>
  <c r="Z131" i="2"/>
  <c r="Z130" i="2" s="1"/>
  <c r="U130" i="2"/>
  <c r="Z129" i="2"/>
  <c r="Z128" i="2" s="1"/>
  <c r="U128" i="2"/>
  <c r="Z124" i="2"/>
  <c r="Z123" i="2" s="1"/>
  <c r="U123" i="2"/>
  <c r="Z122" i="2"/>
  <c r="Z121" i="2" s="1"/>
  <c r="U121" i="2"/>
  <c r="Z116" i="2"/>
  <c r="Z115" i="2" s="1"/>
  <c r="Z114" i="2" s="1"/>
  <c r="Z113" i="2" s="1"/>
  <c r="Z112" i="2" s="1"/>
  <c r="U115" i="2"/>
  <c r="U114" i="2" s="1"/>
  <c r="U113" i="2" s="1"/>
  <c r="U112" i="2" s="1"/>
  <c r="Z111" i="2"/>
  <c r="Z110" i="2"/>
  <c r="U109" i="2"/>
  <c r="U108" i="2" s="1"/>
  <c r="U107" i="2" s="1"/>
  <c r="U106" i="2" s="1"/>
  <c r="Z103" i="2"/>
  <c r="Z102" i="2"/>
  <c r="U101" i="2"/>
  <c r="Z100" i="2"/>
  <c r="Z99" i="2"/>
  <c r="U98" i="2"/>
  <c r="Z97" i="2"/>
  <c r="Z96" i="2"/>
  <c r="U95" i="2"/>
  <c r="Z94" i="2"/>
  <c r="Z93" i="2"/>
  <c r="U92" i="2"/>
  <c r="Z88" i="2"/>
  <c r="Z87" i="2" s="1"/>
  <c r="Z86" i="2" s="1"/>
  <c r="Z85" i="2" s="1"/>
  <c r="U87" i="2"/>
  <c r="U86" i="2" s="1"/>
  <c r="U85" i="2" s="1"/>
  <c r="Z84" i="2"/>
  <c r="Z83" i="2" s="1"/>
  <c r="Z82" i="2" s="1"/>
  <c r="U83" i="2"/>
  <c r="U82" i="2" s="1"/>
  <c r="Z81" i="2"/>
  <c r="Z80" i="2" s="1"/>
  <c r="U80" i="2"/>
  <c r="Z79" i="2"/>
  <c r="Z78" i="2" s="1"/>
  <c r="U78" i="2"/>
  <c r="Z77" i="2"/>
  <c r="Z76" i="2" s="1"/>
  <c r="U76" i="2"/>
  <c r="Z75" i="2"/>
  <c r="Z74" i="2" s="1"/>
  <c r="U74" i="2"/>
  <c r="Z73" i="2"/>
  <c r="Z72" i="2" s="1"/>
  <c r="U72" i="2"/>
  <c r="Z70" i="2"/>
  <c r="Z69" i="2" s="1"/>
  <c r="U69" i="2"/>
  <c r="Z68" i="2"/>
  <c r="Z67" i="2" s="1"/>
  <c r="U67" i="2"/>
  <c r="Z63" i="2"/>
  <c r="Z62" i="2"/>
  <c r="U61" i="2"/>
  <c r="Z60" i="2"/>
  <c r="Z59" i="2" s="1"/>
  <c r="U59" i="2"/>
  <c r="Z58" i="2"/>
  <c r="Z57" i="2" s="1"/>
  <c r="U57" i="2"/>
  <c r="Z55" i="2"/>
  <c r="Z54" i="2" s="1"/>
  <c r="Z53" i="2" s="1"/>
  <c r="U54" i="2"/>
  <c r="U53" i="2" s="1"/>
  <c r="Z52" i="2"/>
  <c r="Z51" i="2" s="1"/>
  <c r="Z50" i="2" s="1"/>
  <c r="U51" i="2"/>
  <c r="U50" i="2" s="1"/>
  <c r="Z49" i="2"/>
  <c r="Z48" i="2" s="1"/>
  <c r="U48" i="2"/>
  <c r="Z47" i="2"/>
  <c r="Z46" i="2" s="1"/>
  <c r="U46" i="2"/>
  <c r="Z45" i="2"/>
  <c r="Z44" i="2" s="1"/>
  <c r="U44" i="2"/>
  <c r="Z43" i="2"/>
  <c r="Z42" i="2" s="1"/>
  <c r="U42" i="2"/>
  <c r="Z41" i="2"/>
  <c r="Z40" i="2" s="1"/>
  <c r="U40" i="2"/>
  <c r="Z39" i="2"/>
  <c r="Z38" i="2" s="1"/>
  <c r="U38" i="2"/>
  <c r="Z34" i="2"/>
  <c r="Z33" i="2" s="1"/>
  <c r="Z32" i="2" s="1"/>
  <c r="Z31" i="2" s="1"/>
  <c r="Z30" i="2" s="1"/>
  <c r="U33" i="2"/>
  <c r="U32" i="2" s="1"/>
  <c r="U31" i="2" s="1"/>
  <c r="U30" i="2" s="1"/>
  <c r="Z28" i="2"/>
  <c r="Z27" i="2" s="1"/>
  <c r="Z26" i="2" s="1"/>
  <c r="U27" i="2"/>
  <c r="U26" i="2" s="1"/>
  <c r="Z25" i="2"/>
  <c r="Z24" i="2" s="1"/>
  <c r="Z23" i="2" s="1"/>
  <c r="U24" i="2"/>
  <c r="U23" i="2" s="1"/>
  <c r="Z22" i="2"/>
  <c r="Z21" i="2" s="1"/>
  <c r="Z20" i="2" s="1"/>
  <c r="U21" i="2"/>
  <c r="U20" i="2" s="1"/>
  <c r="S732" i="2"/>
  <c r="S731" i="2"/>
  <c r="N730" i="2"/>
  <c r="N729" i="2" s="1"/>
  <c r="N728" i="2" s="1"/>
  <c r="N727" i="2" s="1"/>
  <c r="S726" i="2"/>
  <c r="S725" i="2"/>
  <c r="N724" i="2"/>
  <c r="S723" i="2"/>
  <c r="S722" i="2" s="1"/>
  <c r="N722" i="2"/>
  <c r="S716" i="2"/>
  <c r="N715" i="2"/>
  <c r="S714" i="2"/>
  <c r="N713" i="2"/>
  <c r="S708" i="2"/>
  <c r="N707" i="2"/>
  <c r="N706" i="2" s="1"/>
  <c r="S705" i="2"/>
  <c r="S704" i="2" s="1"/>
  <c r="N704" i="2"/>
  <c r="N703" i="2" s="1"/>
  <c r="S699" i="2"/>
  <c r="S698" i="2"/>
  <c r="N697" i="2"/>
  <c r="N696" i="2" s="1"/>
  <c r="N695" i="2" s="1"/>
  <c r="N694" i="2" s="1"/>
  <c r="S693" i="2"/>
  <c r="S692" i="2" s="1"/>
  <c r="N692" i="2"/>
  <c r="N691" i="2" s="1"/>
  <c r="N690" i="2" s="1"/>
  <c r="N689" i="2" s="1"/>
  <c r="S687" i="2"/>
  <c r="S686" i="2" s="1"/>
  <c r="N686" i="2"/>
  <c r="N685" i="2" s="1"/>
  <c r="N684" i="2" s="1"/>
  <c r="N683" i="2" s="1"/>
  <c r="N682" i="2" s="1"/>
  <c r="S681" i="2"/>
  <c r="S680" i="2" s="1"/>
  <c r="N680" i="2"/>
  <c r="S679" i="2"/>
  <c r="N678" i="2"/>
  <c r="S675" i="2"/>
  <c r="S674" i="2"/>
  <c r="N673" i="2"/>
  <c r="S672" i="2"/>
  <c r="N671" i="2"/>
  <c r="S670" i="2"/>
  <c r="N669" i="2"/>
  <c r="S667" i="2"/>
  <c r="N666" i="2"/>
  <c r="N665" i="2" s="1"/>
  <c r="S662" i="2"/>
  <c r="N661" i="2"/>
  <c r="N660" i="2" s="1"/>
  <c r="N659" i="2" s="1"/>
  <c r="N658" i="2" s="1"/>
  <c r="S657" i="2"/>
  <c r="S656" i="2" s="1"/>
  <c r="N656" i="2"/>
  <c r="N655" i="2" s="1"/>
  <c r="N654" i="2" s="1"/>
  <c r="N653" i="2" s="1"/>
  <c r="S651" i="2"/>
  <c r="S650" i="2" s="1"/>
  <c r="N650" i="2"/>
  <c r="N649" i="2" s="1"/>
  <c r="S648" i="2"/>
  <c r="N647" i="2"/>
  <c r="N646" i="2" s="1"/>
  <c r="S644" i="2"/>
  <c r="N643" i="2"/>
  <c r="S642" i="2"/>
  <c r="N641" i="2"/>
  <c r="S637" i="2"/>
  <c r="N636" i="2"/>
  <c r="N635" i="2" s="1"/>
  <c r="N634" i="2" s="1"/>
  <c r="N633" i="2" s="1"/>
  <c r="S632" i="2"/>
  <c r="N631" i="2"/>
  <c r="S630" i="2"/>
  <c r="S629" i="2"/>
  <c r="N628" i="2"/>
  <c r="S626" i="2"/>
  <c r="N625" i="2"/>
  <c r="N624" i="2" s="1"/>
  <c r="S620" i="2"/>
  <c r="S619" i="2"/>
  <c r="N618" i="2"/>
  <c r="N617" i="2" s="1"/>
  <c r="N616" i="2" s="1"/>
  <c r="N615" i="2" s="1"/>
  <c r="N614" i="2" s="1"/>
  <c r="S613" i="2"/>
  <c r="N612" i="2"/>
  <c r="S611" i="2"/>
  <c r="N610" i="2"/>
  <c r="S608" i="2"/>
  <c r="S607" i="2"/>
  <c r="S606" i="2"/>
  <c r="N605" i="2"/>
  <c r="S604" i="2"/>
  <c r="S603" i="2"/>
  <c r="S602" i="2"/>
  <c r="N601" i="2"/>
  <c r="S599" i="2"/>
  <c r="S598" i="2"/>
  <c r="N597" i="2"/>
  <c r="N596" i="2" s="1"/>
  <c r="S595" i="2"/>
  <c r="N594" i="2"/>
  <c r="N593" i="2" s="1"/>
  <c r="S591" i="2"/>
  <c r="S590" i="2"/>
  <c r="N589" i="2"/>
  <c r="N588" i="2" s="1"/>
  <c r="N587" i="2" s="1"/>
  <c r="S586" i="2"/>
  <c r="S585" i="2"/>
  <c r="N584" i="2"/>
  <c r="N583" i="2" s="1"/>
  <c r="N582" i="2" s="1"/>
  <c r="S580" i="2"/>
  <c r="N579" i="2"/>
  <c r="N578" i="2" s="1"/>
  <c r="N577" i="2" s="1"/>
  <c r="N576" i="2" s="1"/>
  <c r="S575" i="2"/>
  <c r="N574" i="2"/>
  <c r="N573" i="2" s="1"/>
  <c r="N572" i="2" s="1"/>
  <c r="N571" i="2" s="1"/>
  <c r="S570" i="2"/>
  <c r="S569" i="2"/>
  <c r="N568" i="2"/>
  <c r="S567" i="2"/>
  <c r="S566" i="2" s="1"/>
  <c r="N566" i="2"/>
  <c r="S560" i="2"/>
  <c r="S559" i="2"/>
  <c r="S558" i="2"/>
  <c r="N557" i="2"/>
  <c r="N556" i="2" s="1"/>
  <c r="N555" i="2" s="1"/>
  <c r="N554" i="2" s="1"/>
  <c r="N553" i="2" s="1"/>
  <c r="N552" i="2" s="1"/>
  <c r="S551" i="2"/>
  <c r="N550" i="2"/>
  <c r="S549" i="2"/>
  <c r="S548" i="2" s="1"/>
  <c r="N548" i="2"/>
  <c r="S543" i="2"/>
  <c r="S542" i="2" s="1"/>
  <c r="N542" i="2"/>
  <c r="S541" i="2"/>
  <c r="N540" i="2"/>
  <c r="S538" i="2"/>
  <c r="N537" i="2"/>
  <c r="S536" i="2"/>
  <c r="N535" i="2"/>
  <c r="S534" i="2"/>
  <c r="S533" i="2" s="1"/>
  <c r="N533" i="2"/>
  <c r="S532" i="2"/>
  <c r="N531" i="2"/>
  <c r="S529" i="2"/>
  <c r="N528" i="2"/>
  <c r="N527" i="2" s="1"/>
  <c r="S526" i="2"/>
  <c r="N525" i="2"/>
  <c r="N524" i="2" s="1"/>
  <c r="S520" i="2"/>
  <c r="S519" i="2"/>
  <c r="N518" i="2"/>
  <c r="N517" i="2" s="1"/>
  <c r="N516" i="2" s="1"/>
  <c r="N515" i="2" s="1"/>
  <c r="S514" i="2"/>
  <c r="N513" i="2"/>
  <c r="S509" i="2"/>
  <c r="N508" i="2"/>
  <c r="N507" i="2" s="1"/>
  <c r="N506" i="2" s="1"/>
  <c r="N505" i="2" s="1"/>
  <c r="S503" i="2"/>
  <c r="N502" i="2"/>
  <c r="N501" i="2" s="1"/>
  <c r="S500" i="2"/>
  <c r="N499" i="2"/>
  <c r="S498" i="2"/>
  <c r="S497" i="2" s="1"/>
  <c r="N497" i="2"/>
  <c r="S495" i="2"/>
  <c r="S494" i="2" s="1"/>
  <c r="N494" i="2"/>
  <c r="S493" i="2"/>
  <c r="N492" i="2"/>
  <c r="S490" i="2"/>
  <c r="N489" i="2"/>
  <c r="S488" i="2"/>
  <c r="N487" i="2"/>
  <c r="S486" i="2"/>
  <c r="S485" i="2"/>
  <c r="N484" i="2"/>
  <c r="S483" i="2"/>
  <c r="S482" i="2" s="1"/>
  <c r="N482" i="2"/>
  <c r="S480" i="2"/>
  <c r="S479" i="2" s="1"/>
  <c r="N479" i="2"/>
  <c r="S478" i="2"/>
  <c r="N477" i="2"/>
  <c r="S472" i="2"/>
  <c r="S471" i="2"/>
  <c r="N470" i="2"/>
  <c r="S469" i="2"/>
  <c r="S468" i="2"/>
  <c r="N467" i="2"/>
  <c r="S464" i="2"/>
  <c r="S463" i="2"/>
  <c r="N462" i="2"/>
  <c r="S461" i="2"/>
  <c r="S460" i="2"/>
  <c r="N459" i="2"/>
  <c r="S455" i="2"/>
  <c r="N454" i="2"/>
  <c r="N453" i="2" s="1"/>
  <c r="N452" i="2" s="1"/>
  <c r="S451" i="2"/>
  <c r="N450" i="2"/>
  <c r="N449" i="2" s="1"/>
  <c r="N448" i="2" s="1"/>
  <c r="S446" i="2"/>
  <c r="N445" i="2"/>
  <c r="N444" i="2" s="1"/>
  <c r="S443" i="2"/>
  <c r="N442" i="2"/>
  <c r="S441" i="2"/>
  <c r="S440" i="2" s="1"/>
  <c r="N440" i="2"/>
  <c r="S439" i="2"/>
  <c r="N438" i="2"/>
  <c r="S437" i="2"/>
  <c r="N436" i="2"/>
  <c r="S433" i="2"/>
  <c r="S432" i="2"/>
  <c r="N431" i="2"/>
  <c r="N430" i="2" s="1"/>
  <c r="S429" i="2"/>
  <c r="S428" i="2" s="1"/>
  <c r="N428" i="2"/>
  <c r="S427" i="2"/>
  <c r="S426" i="2"/>
  <c r="N425" i="2"/>
  <c r="S421" i="2"/>
  <c r="S420" i="2"/>
  <c r="N419" i="2"/>
  <c r="N418" i="2" s="1"/>
  <c r="S417" i="2"/>
  <c r="S416" i="2" s="1"/>
  <c r="N416" i="2"/>
  <c r="N415" i="2" s="1"/>
  <c r="S414" i="2"/>
  <c r="S413" i="2" s="1"/>
  <c r="N413" i="2"/>
  <c r="S412" i="2"/>
  <c r="N411" i="2"/>
  <c r="S410" i="2"/>
  <c r="N409" i="2"/>
  <c r="S408" i="2"/>
  <c r="S407" i="2"/>
  <c r="N406" i="2"/>
  <c r="S404" i="2"/>
  <c r="S403" i="2"/>
  <c r="N402" i="2"/>
  <c r="N401" i="2" s="1"/>
  <c r="S400" i="2"/>
  <c r="S399" i="2"/>
  <c r="N398" i="2"/>
  <c r="S397" i="2"/>
  <c r="S396" i="2"/>
  <c r="N395" i="2"/>
  <c r="S394" i="2"/>
  <c r="S393" i="2"/>
  <c r="N392" i="2"/>
  <c r="S391" i="2"/>
  <c r="S390" i="2"/>
  <c r="N389" i="2"/>
  <c r="S387" i="2"/>
  <c r="S386" i="2" s="1"/>
  <c r="N386" i="2"/>
  <c r="S385" i="2"/>
  <c r="S384" i="2"/>
  <c r="N383" i="2"/>
  <c r="S382" i="2"/>
  <c r="S381" i="2"/>
  <c r="N380" i="2"/>
  <c r="S379" i="2"/>
  <c r="S378" i="2"/>
  <c r="N377" i="2"/>
  <c r="S373" i="2"/>
  <c r="N372" i="2"/>
  <c r="S371" i="2"/>
  <c r="S370" i="2"/>
  <c r="N369" i="2"/>
  <c r="S368" i="2"/>
  <c r="S367" i="2"/>
  <c r="N366" i="2"/>
  <c r="S364" i="2"/>
  <c r="S363" i="2"/>
  <c r="N362" i="2"/>
  <c r="S361" i="2"/>
  <c r="S360" i="2"/>
  <c r="N359" i="2"/>
  <c r="S354" i="2"/>
  <c r="S353" i="2" s="1"/>
  <c r="N353" i="2"/>
  <c r="N352" i="2" s="1"/>
  <c r="N351" i="2" s="1"/>
  <c r="N350" i="2" s="1"/>
  <c r="S349" i="2"/>
  <c r="S348" i="2" s="1"/>
  <c r="N348" i="2"/>
  <c r="S347" i="2"/>
  <c r="N346" i="2"/>
  <c r="S343" i="2"/>
  <c r="S342" i="2" s="1"/>
  <c r="S341" i="2" s="1"/>
  <c r="N342" i="2"/>
  <c r="N341" i="2" s="1"/>
  <c r="S340" i="2"/>
  <c r="N339" i="2"/>
  <c r="N338" i="2" s="1"/>
  <c r="S336" i="2"/>
  <c r="S335" i="2" s="1"/>
  <c r="N335" i="2"/>
  <c r="S334" i="2"/>
  <c r="N333" i="2"/>
  <c r="S332" i="2"/>
  <c r="S331" i="2" s="1"/>
  <c r="N331" i="2"/>
  <c r="S327" i="2"/>
  <c r="S326" i="2" s="1"/>
  <c r="N326" i="2"/>
  <c r="S325" i="2"/>
  <c r="S324" i="2" s="1"/>
  <c r="N324" i="2"/>
  <c r="S319" i="2"/>
  <c r="S318" i="2" s="1"/>
  <c r="S317" i="2" s="1"/>
  <c r="N318" i="2"/>
  <c r="N317" i="2" s="1"/>
  <c r="N316" i="2" s="1"/>
  <c r="S315" i="2"/>
  <c r="S314" i="2" s="1"/>
  <c r="S313" i="2" s="1"/>
  <c r="S312" i="2" s="1"/>
  <c r="N314" i="2"/>
  <c r="N313" i="2" s="1"/>
  <c r="N312" i="2" s="1"/>
  <c r="S311" i="2"/>
  <c r="S310" i="2"/>
  <c r="N309" i="2"/>
  <c r="S308" i="2"/>
  <c r="S307" i="2" s="1"/>
  <c r="N307" i="2"/>
  <c r="S306" i="2"/>
  <c r="S305" i="2"/>
  <c r="N304" i="2"/>
  <c r="S300" i="2"/>
  <c r="S299" i="2" s="1"/>
  <c r="N299" i="2"/>
  <c r="S298" i="2"/>
  <c r="N297" i="2"/>
  <c r="S292" i="2"/>
  <c r="N291" i="2"/>
  <c r="N290" i="2" s="1"/>
  <c r="N289" i="2" s="1"/>
  <c r="N288" i="2" s="1"/>
  <c r="N287" i="2" s="1"/>
  <c r="S286" i="2"/>
  <c r="N285" i="2"/>
  <c r="S284" i="2"/>
  <c r="S283" i="2" s="1"/>
  <c r="N283" i="2"/>
  <c r="S281" i="2"/>
  <c r="N280" i="2"/>
  <c r="S279" i="2"/>
  <c r="S278" i="2" s="1"/>
  <c r="N278" i="2"/>
  <c r="S277" i="2"/>
  <c r="S276" i="2" s="1"/>
  <c r="N276" i="2"/>
  <c r="S275" i="2"/>
  <c r="N274" i="2"/>
  <c r="S272" i="2"/>
  <c r="S271" i="2" s="1"/>
  <c r="S270" i="2" s="1"/>
  <c r="N271" i="2"/>
  <c r="N270" i="2" s="1"/>
  <c r="S267" i="2"/>
  <c r="S266" i="2" s="1"/>
  <c r="S265" i="2" s="1"/>
  <c r="N266" i="2"/>
  <c r="N265" i="2" s="1"/>
  <c r="S264" i="2"/>
  <c r="S263" i="2" s="1"/>
  <c r="N263" i="2"/>
  <c r="S262" i="2"/>
  <c r="S261" i="2"/>
  <c r="N260" i="2"/>
  <c r="S254" i="2"/>
  <c r="S253" i="2"/>
  <c r="S252" i="2"/>
  <c r="N251" i="2"/>
  <c r="N250" i="2" s="1"/>
  <c r="N249" i="2" s="1"/>
  <c r="N248" i="2" s="1"/>
  <c r="N247" i="2" s="1"/>
  <c r="N246" i="2" s="1"/>
  <c r="S245" i="2"/>
  <c r="S244" i="2"/>
  <c r="S243" i="2"/>
  <c r="N242" i="2"/>
  <c r="N241" i="2" s="1"/>
  <c r="N240" i="2" s="1"/>
  <c r="N239" i="2" s="1"/>
  <c r="S238" i="2"/>
  <c r="N237" i="2"/>
  <c r="N236" i="2" s="1"/>
  <c r="N235" i="2" s="1"/>
  <c r="S234" i="2"/>
  <c r="S233" i="2" s="1"/>
  <c r="N233" i="2"/>
  <c r="S232" i="2"/>
  <c r="N231" i="2"/>
  <c r="S229" i="2"/>
  <c r="S228" i="2" s="1"/>
  <c r="S227" i="2" s="1"/>
  <c r="N228" i="2"/>
  <c r="N227" i="2" s="1"/>
  <c r="S226" i="2"/>
  <c r="N225" i="2"/>
  <c r="N224" i="2" s="1"/>
  <c r="S223" i="2"/>
  <c r="S222" i="2" s="1"/>
  <c r="S221" i="2" s="1"/>
  <c r="N222" i="2"/>
  <c r="N221" i="2" s="1"/>
  <c r="S220" i="2"/>
  <c r="S219" i="2" s="1"/>
  <c r="N219" i="2"/>
  <c r="S218" i="2"/>
  <c r="S217" i="2" s="1"/>
  <c r="N217" i="2"/>
  <c r="S216" i="2"/>
  <c r="S215" i="2" s="1"/>
  <c r="N215" i="2"/>
  <c r="S213" i="2"/>
  <c r="S212" i="2" s="1"/>
  <c r="S211" i="2" s="1"/>
  <c r="N212" i="2"/>
  <c r="N211" i="2" s="1"/>
  <c r="S210" i="2"/>
  <c r="S209" i="2" s="1"/>
  <c r="N209" i="2"/>
  <c r="S208" i="2"/>
  <c r="S207" i="2" s="1"/>
  <c r="N207" i="2"/>
  <c r="S206" i="2"/>
  <c r="S205" i="2" s="1"/>
  <c r="N205" i="2"/>
  <c r="S204" i="2"/>
  <c r="S203" i="2" s="1"/>
  <c r="N203" i="2"/>
  <c r="S201" i="2"/>
  <c r="S200" i="2" s="1"/>
  <c r="N200" i="2"/>
  <c r="S199" i="2"/>
  <c r="S198" i="2" s="1"/>
  <c r="N198" i="2"/>
  <c r="S197" i="2"/>
  <c r="S196" i="2" s="1"/>
  <c r="N196" i="2"/>
  <c r="S195" i="2"/>
  <c r="S194" i="2" s="1"/>
  <c r="N194" i="2"/>
  <c r="S193" i="2"/>
  <c r="S192" i="2" s="1"/>
  <c r="N192" i="2"/>
  <c r="S191" i="2"/>
  <c r="S190" i="2" s="1"/>
  <c r="N190" i="2"/>
  <c r="S188" i="2"/>
  <c r="S187" i="2" s="1"/>
  <c r="N187" i="2"/>
  <c r="S186" i="2"/>
  <c r="S185" i="2" s="1"/>
  <c r="N185" i="2"/>
  <c r="S184" i="2"/>
  <c r="S183" i="2"/>
  <c r="N182" i="2"/>
  <c r="S181" i="2"/>
  <c r="S180" i="2" s="1"/>
  <c r="N180" i="2"/>
  <c r="S178" i="2"/>
  <c r="S177" i="2" s="1"/>
  <c r="S176" i="2" s="1"/>
  <c r="N177" i="2"/>
  <c r="N176" i="2" s="1"/>
  <c r="S174" i="2"/>
  <c r="S173" i="2" s="1"/>
  <c r="N173" i="2"/>
  <c r="S172" i="2"/>
  <c r="S171" i="2" s="1"/>
  <c r="N171" i="2"/>
  <c r="S170" i="2"/>
  <c r="S169" i="2" s="1"/>
  <c r="N169" i="2"/>
  <c r="S165" i="2"/>
  <c r="S164" i="2" s="1"/>
  <c r="N164" i="2"/>
  <c r="S163" i="2"/>
  <c r="S162" i="2" s="1"/>
  <c r="N162" i="2"/>
  <c r="S160" i="2"/>
  <c r="S159" i="2" s="1"/>
  <c r="S158" i="2" s="1"/>
  <c r="N159" i="2"/>
  <c r="N158" i="2" s="1"/>
  <c r="S156" i="2"/>
  <c r="S155" i="2" s="1"/>
  <c r="N155" i="2"/>
  <c r="S154" i="2"/>
  <c r="S153" i="2" s="1"/>
  <c r="N153" i="2"/>
  <c r="S152" i="2"/>
  <c r="S151" i="2" s="1"/>
  <c r="N151" i="2"/>
  <c r="S147" i="2"/>
  <c r="S146" i="2" s="1"/>
  <c r="N146" i="2"/>
  <c r="S145" i="2"/>
  <c r="S144" i="2" s="1"/>
  <c r="N144" i="2"/>
  <c r="S143" i="2"/>
  <c r="S142" i="2" s="1"/>
  <c r="N142" i="2"/>
  <c r="S137" i="2"/>
  <c r="S136" i="2" s="1"/>
  <c r="N136" i="2"/>
  <c r="S135" i="2"/>
  <c r="S134" i="2" s="1"/>
  <c r="N134" i="2"/>
  <c r="S131" i="2"/>
  <c r="S130" i="2" s="1"/>
  <c r="N130" i="2"/>
  <c r="S129" i="2"/>
  <c r="S128" i="2" s="1"/>
  <c r="N128" i="2"/>
  <c r="S124" i="2"/>
  <c r="S123" i="2" s="1"/>
  <c r="N123" i="2"/>
  <c r="S122" i="2"/>
  <c r="S121" i="2" s="1"/>
  <c r="N121" i="2"/>
  <c r="S116" i="2"/>
  <c r="S115" i="2" s="1"/>
  <c r="S114" i="2" s="1"/>
  <c r="S113" i="2" s="1"/>
  <c r="S112" i="2" s="1"/>
  <c r="N115" i="2"/>
  <c r="N114" i="2" s="1"/>
  <c r="N113" i="2" s="1"/>
  <c r="N112" i="2" s="1"/>
  <c r="S111" i="2"/>
  <c r="S110" i="2"/>
  <c r="N109" i="2"/>
  <c r="N108" i="2" s="1"/>
  <c r="N107" i="2" s="1"/>
  <c r="N106" i="2" s="1"/>
  <c r="S103" i="2"/>
  <c r="S102" i="2"/>
  <c r="N101" i="2"/>
  <c r="S100" i="2"/>
  <c r="S99" i="2"/>
  <c r="N98" i="2"/>
  <c r="S97" i="2"/>
  <c r="S96" i="2"/>
  <c r="N95" i="2"/>
  <c r="S94" i="2"/>
  <c r="S93" i="2"/>
  <c r="N92" i="2"/>
  <c r="S88" i="2"/>
  <c r="S87" i="2" s="1"/>
  <c r="S86" i="2" s="1"/>
  <c r="S85" i="2" s="1"/>
  <c r="N87" i="2"/>
  <c r="N86" i="2" s="1"/>
  <c r="N85" i="2" s="1"/>
  <c r="S84" i="2"/>
  <c r="S83" i="2" s="1"/>
  <c r="S82" i="2" s="1"/>
  <c r="N83" i="2"/>
  <c r="N82" i="2" s="1"/>
  <c r="S81" i="2"/>
  <c r="S80" i="2" s="1"/>
  <c r="N80" i="2"/>
  <c r="S79" i="2"/>
  <c r="S78" i="2" s="1"/>
  <c r="N78" i="2"/>
  <c r="S77" i="2"/>
  <c r="S76" i="2" s="1"/>
  <c r="N76" i="2"/>
  <c r="S75" i="2"/>
  <c r="S74" i="2" s="1"/>
  <c r="N74" i="2"/>
  <c r="S73" i="2"/>
  <c r="S72" i="2" s="1"/>
  <c r="N72" i="2"/>
  <c r="S70" i="2"/>
  <c r="S69" i="2" s="1"/>
  <c r="N69" i="2"/>
  <c r="S68" i="2"/>
  <c r="S67" i="2" s="1"/>
  <c r="N67" i="2"/>
  <c r="S63" i="2"/>
  <c r="S62" i="2"/>
  <c r="N61" i="2"/>
  <c r="S60" i="2"/>
  <c r="S59" i="2" s="1"/>
  <c r="N59" i="2"/>
  <c r="S58" i="2"/>
  <c r="S57" i="2" s="1"/>
  <c r="N57" i="2"/>
  <c r="S55" i="2"/>
  <c r="S54" i="2" s="1"/>
  <c r="S53" i="2" s="1"/>
  <c r="N54" i="2"/>
  <c r="N53" i="2" s="1"/>
  <c r="S52" i="2"/>
  <c r="S51" i="2" s="1"/>
  <c r="S50" i="2" s="1"/>
  <c r="N51" i="2"/>
  <c r="N50" i="2" s="1"/>
  <c r="S49" i="2"/>
  <c r="S48" i="2" s="1"/>
  <c r="N48" i="2"/>
  <c r="S47" i="2"/>
  <c r="S46" i="2" s="1"/>
  <c r="N46" i="2"/>
  <c r="S45" i="2"/>
  <c r="S44" i="2" s="1"/>
  <c r="N44" i="2"/>
  <c r="S43" i="2"/>
  <c r="S42" i="2" s="1"/>
  <c r="N42" i="2"/>
  <c r="S41" i="2"/>
  <c r="S40" i="2" s="1"/>
  <c r="N40" i="2"/>
  <c r="S39" i="2"/>
  <c r="S38" i="2" s="1"/>
  <c r="N38" i="2"/>
  <c r="S34" i="2"/>
  <c r="S33" i="2" s="1"/>
  <c r="S32" i="2" s="1"/>
  <c r="S31" i="2" s="1"/>
  <c r="S30" i="2" s="1"/>
  <c r="N33" i="2"/>
  <c r="N32" i="2" s="1"/>
  <c r="N31" i="2" s="1"/>
  <c r="N30" i="2" s="1"/>
  <c r="S28" i="2"/>
  <c r="S27" i="2" s="1"/>
  <c r="S26" i="2" s="1"/>
  <c r="N27" i="2"/>
  <c r="N26" i="2" s="1"/>
  <c r="S25" i="2"/>
  <c r="S24" i="2" s="1"/>
  <c r="S23" i="2" s="1"/>
  <c r="N24" i="2"/>
  <c r="N23" i="2" s="1"/>
  <c r="S22" i="2"/>
  <c r="S21" i="2" s="1"/>
  <c r="S20" i="2" s="1"/>
  <c r="N21" i="2"/>
  <c r="N20" i="2" s="1"/>
  <c r="L732" i="2"/>
  <c r="L731" i="2"/>
  <c r="L726" i="2"/>
  <c r="L725" i="2"/>
  <c r="L723" i="2"/>
  <c r="L722" i="2" s="1"/>
  <c r="L716" i="2"/>
  <c r="L715" i="2" s="1"/>
  <c r="L714" i="2"/>
  <c r="L713" i="2" s="1"/>
  <c r="L708" i="2"/>
  <c r="L707" i="2" s="1"/>
  <c r="L706" i="2" s="1"/>
  <c r="L705" i="2"/>
  <c r="L704" i="2" s="1"/>
  <c r="L703" i="2" s="1"/>
  <c r="L699" i="2"/>
  <c r="L698" i="2"/>
  <c r="L693" i="2"/>
  <c r="L692" i="2" s="1"/>
  <c r="L691" i="2" s="1"/>
  <c r="L690" i="2" s="1"/>
  <c r="L689" i="2" s="1"/>
  <c r="L687" i="2"/>
  <c r="L686" i="2" s="1"/>
  <c r="L685" i="2" s="1"/>
  <c r="L684" i="2" s="1"/>
  <c r="L683" i="2" s="1"/>
  <c r="L682" i="2" s="1"/>
  <c r="L681" i="2"/>
  <c r="L680" i="2" s="1"/>
  <c r="L679" i="2"/>
  <c r="L678" i="2" s="1"/>
  <c r="L675" i="2"/>
  <c r="L674" i="2"/>
  <c r="L672" i="2"/>
  <c r="L671" i="2" s="1"/>
  <c r="L670" i="2"/>
  <c r="L669" i="2" s="1"/>
  <c r="L667" i="2"/>
  <c r="L666" i="2" s="1"/>
  <c r="L665" i="2" s="1"/>
  <c r="L662" i="2"/>
  <c r="L661" i="2" s="1"/>
  <c r="L660" i="2" s="1"/>
  <c r="L659" i="2" s="1"/>
  <c r="L658" i="2" s="1"/>
  <c r="L657" i="2"/>
  <c r="L656" i="2" s="1"/>
  <c r="L655" i="2" s="1"/>
  <c r="L654" i="2" s="1"/>
  <c r="L653" i="2" s="1"/>
  <c r="L651" i="2"/>
  <c r="L650" i="2" s="1"/>
  <c r="L649" i="2" s="1"/>
  <c r="L648" i="2"/>
  <c r="L647" i="2" s="1"/>
  <c r="L646" i="2" s="1"/>
  <c r="L644" i="2"/>
  <c r="L643" i="2" s="1"/>
  <c r="L642" i="2"/>
  <c r="L641" i="2" s="1"/>
  <c r="L637" i="2"/>
  <c r="L636" i="2" s="1"/>
  <c r="L635" i="2" s="1"/>
  <c r="L634" i="2" s="1"/>
  <c r="L633" i="2" s="1"/>
  <c r="L632" i="2"/>
  <c r="L631" i="2" s="1"/>
  <c r="L630" i="2"/>
  <c r="L629" i="2"/>
  <c r="L626" i="2"/>
  <c r="L625" i="2" s="1"/>
  <c r="L624" i="2" s="1"/>
  <c r="L620" i="2"/>
  <c r="L619" i="2"/>
  <c r="L613" i="2"/>
  <c r="L612" i="2" s="1"/>
  <c r="L611" i="2"/>
  <c r="L610" i="2" s="1"/>
  <c r="L608" i="2"/>
  <c r="L607" i="2"/>
  <c r="L606" i="2"/>
  <c r="L604" i="2"/>
  <c r="L603" i="2"/>
  <c r="L602" i="2"/>
  <c r="L599" i="2"/>
  <c r="L598" i="2"/>
  <c r="L595" i="2"/>
  <c r="L594" i="2" s="1"/>
  <c r="L593" i="2" s="1"/>
  <c r="L591" i="2"/>
  <c r="L590" i="2"/>
  <c r="L586" i="2"/>
  <c r="L585" i="2"/>
  <c r="L580" i="2"/>
  <c r="L579" i="2" s="1"/>
  <c r="L578" i="2" s="1"/>
  <c r="L577" i="2" s="1"/>
  <c r="L576" i="2" s="1"/>
  <c r="L575" i="2"/>
  <c r="L574" i="2" s="1"/>
  <c r="L573" i="2" s="1"/>
  <c r="L572" i="2" s="1"/>
  <c r="L571" i="2" s="1"/>
  <c r="L570" i="2"/>
  <c r="L569" i="2"/>
  <c r="L567" i="2"/>
  <c r="L566" i="2" s="1"/>
  <c r="L560" i="2"/>
  <c r="L559" i="2"/>
  <c r="L558" i="2"/>
  <c r="L551" i="2"/>
  <c r="L550" i="2" s="1"/>
  <c r="L549" i="2"/>
  <c r="L548" i="2" s="1"/>
  <c r="L543" i="2"/>
  <c r="L542" i="2" s="1"/>
  <c r="L541" i="2"/>
  <c r="L540" i="2" s="1"/>
  <c r="L538" i="2"/>
  <c r="L537" i="2" s="1"/>
  <c r="L536" i="2"/>
  <c r="L535" i="2" s="1"/>
  <c r="L534" i="2"/>
  <c r="L533" i="2" s="1"/>
  <c r="L532" i="2"/>
  <c r="L531" i="2" s="1"/>
  <c r="L529" i="2"/>
  <c r="L528" i="2" s="1"/>
  <c r="L527" i="2" s="1"/>
  <c r="L526" i="2"/>
  <c r="L525" i="2" s="1"/>
  <c r="L524" i="2" s="1"/>
  <c r="L520" i="2"/>
  <c r="L519" i="2"/>
  <c r="L514" i="2"/>
  <c r="L513" i="2" s="1"/>
  <c r="L512" i="2" s="1"/>
  <c r="L511" i="2" s="1"/>
  <c r="L510" i="2" s="1"/>
  <c r="L509" i="2"/>
  <c r="L508" i="2" s="1"/>
  <c r="L507" i="2" s="1"/>
  <c r="L506" i="2" s="1"/>
  <c r="L505" i="2" s="1"/>
  <c r="L503" i="2"/>
  <c r="L502" i="2" s="1"/>
  <c r="L501" i="2" s="1"/>
  <c r="L500" i="2"/>
  <c r="L499" i="2" s="1"/>
  <c r="L498" i="2"/>
  <c r="L497" i="2" s="1"/>
  <c r="L495" i="2"/>
  <c r="L494" i="2" s="1"/>
  <c r="L493" i="2"/>
  <c r="L492" i="2" s="1"/>
  <c r="L490" i="2"/>
  <c r="L489" i="2" s="1"/>
  <c r="L488" i="2"/>
  <c r="L487" i="2" s="1"/>
  <c r="L483" i="2"/>
  <c r="L482" i="2" s="1"/>
  <c r="L486" i="2"/>
  <c r="L485" i="2"/>
  <c r="L480" i="2"/>
  <c r="L479" i="2" s="1"/>
  <c r="L478" i="2"/>
  <c r="L477" i="2" s="1"/>
  <c r="L472" i="2"/>
  <c r="L471" i="2"/>
  <c r="L469" i="2"/>
  <c r="L468" i="2"/>
  <c r="L464" i="2"/>
  <c r="L463" i="2"/>
  <c r="L461" i="2"/>
  <c r="L460" i="2"/>
  <c r="L455" i="2"/>
  <c r="L454" i="2" s="1"/>
  <c r="L453" i="2" s="1"/>
  <c r="L452" i="2" s="1"/>
  <c r="L451" i="2"/>
  <c r="L450" i="2" s="1"/>
  <c r="L449" i="2" s="1"/>
  <c r="L448" i="2" s="1"/>
  <c r="L446" i="2"/>
  <c r="L445" i="2" s="1"/>
  <c r="L444" i="2" s="1"/>
  <c r="L443" i="2"/>
  <c r="L442" i="2" s="1"/>
  <c r="L441" i="2"/>
  <c r="L440" i="2" s="1"/>
  <c r="L439" i="2"/>
  <c r="L438" i="2" s="1"/>
  <c r="L437" i="2"/>
  <c r="L436" i="2" s="1"/>
  <c r="L433" i="2"/>
  <c r="L432" i="2"/>
  <c r="L429" i="2"/>
  <c r="L428" i="2" s="1"/>
  <c r="L427" i="2"/>
  <c r="L426" i="2"/>
  <c r="L421" i="2"/>
  <c r="L420" i="2"/>
  <c r="L417" i="2"/>
  <c r="L416" i="2" s="1"/>
  <c r="L415" i="2" s="1"/>
  <c r="L414" i="2"/>
  <c r="L413" i="2" s="1"/>
  <c r="L412" i="2"/>
  <c r="L411" i="2" s="1"/>
  <c r="L410" i="2"/>
  <c r="L409" i="2" s="1"/>
  <c r="L408" i="2"/>
  <c r="L407" i="2"/>
  <c r="L404" i="2"/>
  <c r="L403" i="2"/>
  <c r="L400" i="2"/>
  <c r="L399" i="2"/>
  <c r="L397" i="2"/>
  <c r="L396" i="2"/>
  <c r="L394" i="2"/>
  <c r="L393" i="2"/>
  <c r="L391" i="2"/>
  <c r="L390" i="2"/>
  <c r="L387" i="2"/>
  <c r="L386" i="2" s="1"/>
  <c r="L385" i="2"/>
  <c r="L384" i="2"/>
  <c r="L382" i="2"/>
  <c r="L381" i="2"/>
  <c r="L379" i="2"/>
  <c r="L378" i="2"/>
  <c r="L373" i="2"/>
  <c r="L372" i="2" s="1"/>
  <c r="L371" i="2"/>
  <c r="L370" i="2"/>
  <c r="L368" i="2"/>
  <c r="L367" i="2"/>
  <c r="L364" i="2"/>
  <c r="L363" i="2"/>
  <c r="L361" i="2"/>
  <c r="L360" i="2"/>
  <c r="L354" i="2"/>
  <c r="L353" i="2" s="1"/>
  <c r="L352" i="2" s="1"/>
  <c r="L351" i="2" s="1"/>
  <c r="L350" i="2" s="1"/>
  <c r="L349" i="2"/>
  <c r="L348" i="2" s="1"/>
  <c r="L347" i="2"/>
  <c r="L346" i="2" s="1"/>
  <c r="L343" i="2"/>
  <c r="L342" i="2" s="1"/>
  <c r="L341" i="2" s="1"/>
  <c r="L340" i="2"/>
  <c r="L339" i="2" s="1"/>
  <c r="L338" i="2" s="1"/>
  <c r="L336" i="2"/>
  <c r="L335" i="2" s="1"/>
  <c r="L334" i="2"/>
  <c r="L333" i="2" s="1"/>
  <c r="L332" i="2"/>
  <c r="L331" i="2" s="1"/>
  <c r="L327" i="2"/>
  <c r="L326" i="2" s="1"/>
  <c r="L325" i="2"/>
  <c r="L324" i="2" s="1"/>
  <c r="L319" i="2"/>
  <c r="L318" i="2" s="1"/>
  <c r="L317" i="2" s="1"/>
  <c r="L316" i="2" s="1"/>
  <c r="L315" i="2"/>
  <c r="L314" i="2" s="1"/>
  <c r="L313" i="2" s="1"/>
  <c r="L312" i="2" s="1"/>
  <c r="L311" i="2"/>
  <c r="L310" i="2"/>
  <c r="L308" i="2"/>
  <c r="L307" i="2" s="1"/>
  <c r="L306" i="2"/>
  <c r="L305" i="2"/>
  <c r="L300" i="2"/>
  <c r="L299" i="2" s="1"/>
  <c r="L298" i="2"/>
  <c r="L297" i="2" s="1"/>
  <c r="L292" i="2"/>
  <c r="L291" i="2" s="1"/>
  <c r="L290" i="2" s="1"/>
  <c r="L289" i="2" s="1"/>
  <c r="L288" i="2" s="1"/>
  <c r="L287" i="2" s="1"/>
  <c r="L286" i="2"/>
  <c r="L285" i="2" s="1"/>
  <c r="L284" i="2"/>
  <c r="L283" i="2" s="1"/>
  <c r="L281" i="2"/>
  <c r="L280" i="2" s="1"/>
  <c r="L279" i="2"/>
  <c r="L278" i="2" s="1"/>
  <c r="L277" i="2"/>
  <c r="L276" i="2" s="1"/>
  <c r="L275" i="2"/>
  <c r="L274" i="2" s="1"/>
  <c r="L272" i="2"/>
  <c r="L271" i="2" s="1"/>
  <c r="L270" i="2" s="1"/>
  <c r="L267" i="2"/>
  <c r="L266" i="2" s="1"/>
  <c r="L265" i="2" s="1"/>
  <c r="L264" i="2"/>
  <c r="L263" i="2" s="1"/>
  <c r="L262" i="2"/>
  <c r="L261" i="2"/>
  <c r="L254" i="2"/>
  <c r="L253" i="2"/>
  <c r="L252" i="2"/>
  <c r="L245" i="2"/>
  <c r="L244" i="2"/>
  <c r="L243" i="2"/>
  <c r="L238" i="2"/>
  <c r="L237" i="2" s="1"/>
  <c r="L236" i="2" s="1"/>
  <c r="L235" i="2" s="1"/>
  <c r="L234" i="2"/>
  <c r="L233" i="2" s="1"/>
  <c r="L232" i="2"/>
  <c r="L231" i="2" s="1"/>
  <c r="L229" i="2"/>
  <c r="L228" i="2" s="1"/>
  <c r="L227" i="2" s="1"/>
  <c r="L226" i="2"/>
  <c r="L225" i="2" s="1"/>
  <c r="L224" i="2" s="1"/>
  <c r="L223" i="2"/>
  <c r="L222" i="2" s="1"/>
  <c r="L221" i="2" s="1"/>
  <c r="L220" i="2"/>
  <c r="L219" i="2" s="1"/>
  <c r="L218" i="2"/>
  <c r="L217" i="2" s="1"/>
  <c r="L216" i="2"/>
  <c r="L215" i="2" s="1"/>
  <c r="L213" i="2"/>
  <c r="L212" i="2" s="1"/>
  <c r="L211" i="2" s="1"/>
  <c r="L210" i="2"/>
  <c r="L209" i="2" s="1"/>
  <c r="L208" i="2"/>
  <c r="L207" i="2" s="1"/>
  <c r="L206" i="2"/>
  <c r="L205" i="2" s="1"/>
  <c r="L204" i="2"/>
  <c r="L203" i="2" s="1"/>
  <c r="L201" i="2"/>
  <c r="L200" i="2" s="1"/>
  <c r="L199" i="2"/>
  <c r="L198" i="2" s="1"/>
  <c r="L197" i="2"/>
  <c r="L196" i="2" s="1"/>
  <c r="L195" i="2"/>
  <c r="L194" i="2" s="1"/>
  <c r="L193" i="2"/>
  <c r="L192" i="2" s="1"/>
  <c r="L191" i="2"/>
  <c r="L190" i="2" s="1"/>
  <c r="L188" i="2"/>
  <c r="L187" i="2" s="1"/>
  <c r="L186" i="2"/>
  <c r="L185" i="2" s="1"/>
  <c r="L184" i="2"/>
  <c r="L183" i="2"/>
  <c r="L181" i="2"/>
  <c r="L180" i="2" s="1"/>
  <c r="L178" i="2"/>
  <c r="L177" i="2" s="1"/>
  <c r="L176" i="2" s="1"/>
  <c r="L174" i="2"/>
  <c r="L173" i="2" s="1"/>
  <c r="L172" i="2"/>
  <c r="L171" i="2" s="1"/>
  <c r="L170" i="2"/>
  <c r="L169" i="2" s="1"/>
  <c r="L165" i="2"/>
  <c r="L164" i="2" s="1"/>
  <c r="L163" i="2"/>
  <c r="L162" i="2" s="1"/>
  <c r="L160" i="2"/>
  <c r="L159" i="2" s="1"/>
  <c r="L158" i="2" s="1"/>
  <c r="L156" i="2"/>
  <c r="L155" i="2" s="1"/>
  <c r="L154" i="2"/>
  <c r="L153" i="2" s="1"/>
  <c r="L152" i="2"/>
  <c r="L151" i="2" s="1"/>
  <c r="L147" i="2"/>
  <c r="L146" i="2" s="1"/>
  <c r="L145" i="2"/>
  <c r="L144" i="2" s="1"/>
  <c r="L143" i="2"/>
  <c r="L142" i="2" s="1"/>
  <c r="L137" i="2"/>
  <c r="L136" i="2" s="1"/>
  <c r="L135" i="2"/>
  <c r="L134" i="2" s="1"/>
  <c r="L131" i="2"/>
  <c r="L130" i="2" s="1"/>
  <c r="L129" i="2"/>
  <c r="L128" i="2" s="1"/>
  <c r="L124" i="2"/>
  <c r="L123" i="2" s="1"/>
  <c r="L122" i="2"/>
  <c r="L121" i="2" s="1"/>
  <c r="L116" i="2"/>
  <c r="L115" i="2" s="1"/>
  <c r="L114" i="2" s="1"/>
  <c r="L113" i="2" s="1"/>
  <c r="L112" i="2" s="1"/>
  <c r="L111" i="2"/>
  <c r="L110" i="2"/>
  <c r="L103" i="2"/>
  <c r="L102" i="2"/>
  <c r="L100" i="2"/>
  <c r="L99" i="2"/>
  <c r="L97" i="2"/>
  <c r="L96" i="2"/>
  <c r="L94" i="2"/>
  <c r="L93" i="2"/>
  <c r="L88" i="2"/>
  <c r="L87" i="2" s="1"/>
  <c r="L86" i="2" s="1"/>
  <c r="L85" i="2" s="1"/>
  <c r="L84" i="2"/>
  <c r="L83" i="2" s="1"/>
  <c r="L82" i="2" s="1"/>
  <c r="L81" i="2"/>
  <c r="L80" i="2" s="1"/>
  <c r="L79" i="2"/>
  <c r="L78" i="2" s="1"/>
  <c r="L77" i="2"/>
  <c r="L76" i="2" s="1"/>
  <c r="L75" i="2"/>
  <c r="L74" i="2" s="1"/>
  <c r="L73" i="2"/>
  <c r="L72" i="2" s="1"/>
  <c r="L70" i="2"/>
  <c r="L69" i="2" s="1"/>
  <c r="L68" i="2"/>
  <c r="L67" i="2" s="1"/>
  <c r="L63" i="2"/>
  <c r="L62" i="2"/>
  <c r="L60" i="2"/>
  <c r="L59" i="2" s="1"/>
  <c r="L58" i="2"/>
  <c r="L57" i="2" s="1"/>
  <c r="L55" i="2"/>
  <c r="L54" i="2" s="1"/>
  <c r="L53" i="2" s="1"/>
  <c r="L52" i="2"/>
  <c r="L51" i="2" s="1"/>
  <c r="L50" i="2" s="1"/>
  <c r="L49" i="2"/>
  <c r="L48" i="2" s="1"/>
  <c r="L47" i="2"/>
  <c r="L46" i="2" s="1"/>
  <c r="L45" i="2"/>
  <c r="L44" i="2" s="1"/>
  <c r="L43" i="2"/>
  <c r="L42" i="2" s="1"/>
  <c r="L41" i="2"/>
  <c r="L40" i="2" s="1"/>
  <c r="L39" i="2"/>
  <c r="L38" i="2" s="1"/>
  <c r="L34" i="2"/>
  <c r="L33" i="2" s="1"/>
  <c r="L32" i="2" s="1"/>
  <c r="L31" i="2" s="1"/>
  <c r="L30" i="2" s="1"/>
  <c r="L28" i="2"/>
  <c r="L27" i="2" s="1"/>
  <c r="L26" i="2" s="1"/>
  <c r="L25" i="2"/>
  <c r="L24" i="2" s="1"/>
  <c r="L23" i="2" s="1"/>
  <c r="L22" i="2"/>
  <c r="L21" i="2" s="1"/>
  <c r="L20" i="2" s="1"/>
  <c r="G730" i="2"/>
  <c r="G729" i="2" s="1"/>
  <c r="G728" i="2" s="1"/>
  <c r="G727" i="2" s="1"/>
  <c r="G724" i="2"/>
  <c r="G722" i="2"/>
  <c r="G715" i="2"/>
  <c r="G713" i="2"/>
  <c r="G707" i="2"/>
  <c r="G706" i="2" s="1"/>
  <c r="G704" i="2"/>
  <c r="G703" i="2" s="1"/>
  <c r="G697" i="2"/>
  <c r="G696" i="2" s="1"/>
  <c r="G695" i="2" s="1"/>
  <c r="G694" i="2" s="1"/>
  <c r="G692" i="2"/>
  <c r="G691" i="2" s="1"/>
  <c r="G690" i="2" s="1"/>
  <c r="G689" i="2" s="1"/>
  <c r="G686" i="2"/>
  <c r="G685" i="2" s="1"/>
  <c r="G684" i="2" s="1"/>
  <c r="G683" i="2" s="1"/>
  <c r="G682" i="2" s="1"/>
  <c r="G680" i="2"/>
  <c r="G678" i="2"/>
  <c r="G673" i="2"/>
  <c r="G671" i="2"/>
  <c r="G669" i="2"/>
  <c r="G666" i="2"/>
  <c r="G665" i="2" s="1"/>
  <c r="G661" i="2"/>
  <c r="G660" i="2" s="1"/>
  <c r="G659" i="2" s="1"/>
  <c r="G658" i="2" s="1"/>
  <c r="G656" i="2"/>
  <c r="G655" i="2" s="1"/>
  <c r="G654" i="2" s="1"/>
  <c r="G653" i="2" s="1"/>
  <c r="G650" i="2"/>
  <c r="G649" i="2" s="1"/>
  <c r="G647" i="2"/>
  <c r="G646" i="2" s="1"/>
  <c r="G643" i="2"/>
  <c r="G641" i="2"/>
  <c r="G636" i="2"/>
  <c r="G635" i="2" s="1"/>
  <c r="G634" i="2" s="1"/>
  <c r="G633" i="2" s="1"/>
  <c r="G631" i="2"/>
  <c r="G628" i="2"/>
  <c r="G625" i="2"/>
  <c r="G624" i="2" s="1"/>
  <c r="G618" i="2"/>
  <c r="G617" i="2" s="1"/>
  <c r="G616" i="2" s="1"/>
  <c r="G615" i="2" s="1"/>
  <c r="G614" i="2" s="1"/>
  <c r="G612" i="2"/>
  <c r="G610" i="2"/>
  <c r="G605" i="2"/>
  <c r="G601" i="2"/>
  <c r="G597" i="2"/>
  <c r="G596" i="2" s="1"/>
  <c r="G594" i="2"/>
  <c r="G593" i="2" s="1"/>
  <c r="G589" i="2"/>
  <c r="G588" i="2" s="1"/>
  <c r="G587" i="2" s="1"/>
  <c r="G584" i="2"/>
  <c r="G583" i="2" s="1"/>
  <c r="G582" i="2" s="1"/>
  <c r="G579" i="2"/>
  <c r="G578" i="2" s="1"/>
  <c r="G577" i="2" s="1"/>
  <c r="G576" i="2" s="1"/>
  <c r="G574" i="2"/>
  <c r="G573" i="2" s="1"/>
  <c r="G572" i="2" s="1"/>
  <c r="G571" i="2" s="1"/>
  <c r="G568" i="2"/>
  <c r="G566" i="2"/>
  <c r="G557" i="2"/>
  <c r="G556" i="2" s="1"/>
  <c r="G555" i="2" s="1"/>
  <c r="G554" i="2" s="1"/>
  <c r="G553" i="2" s="1"/>
  <c r="G552" i="2" s="1"/>
  <c r="G550" i="2"/>
  <c r="G548" i="2"/>
  <c r="G542" i="2"/>
  <c r="G540" i="2"/>
  <c r="G537" i="2"/>
  <c r="G535" i="2"/>
  <c r="G533" i="2"/>
  <c r="G531" i="2"/>
  <c r="G528" i="2"/>
  <c r="G527" i="2" s="1"/>
  <c r="G525" i="2"/>
  <c r="G524" i="2" s="1"/>
  <c r="G518" i="2"/>
  <c r="G517" i="2" s="1"/>
  <c r="G516" i="2" s="1"/>
  <c r="G515" i="2" s="1"/>
  <c r="G513" i="2"/>
  <c r="G512" i="2" s="1"/>
  <c r="G511" i="2" s="1"/>
  <c r="G510" i="2" s="1"/>
  <c r="G508" i="2"/>
  <c r="G507" i="2" s="1"/>
  <c r="G506" i="2" s="1"/>
  <c r="G505" i="2" s="1"/>
  <c r="G502" i="2"/>
  <c r="G501" i="2" s="1"/>
  <c r="G499" i="2"/>
  <c r="G497" i="2"/>
  <c r="G494" i="2"/>
  <c r="G492" i="2"/>
  <c r="G489" i="2"/>
  <c r="G487" i="2"/>
  <c r="G484" i="2"/>
  <c r="G482" i="2"/>
  <c r="G479" i="2"/>
  <c r="G477" i="2"/>
  <c r="G470" i="2"/>
  <c r="G467" i="2"/>
  <c r="G462" i="2"/>
  <c r="G459" i="2"/>
  <c r="G454" i="2"/>
  <c r="G453" i="2" s="1"/>
  <c r="G452" i="2" s="1"/>
  <c r="G450" i="2"/>
  <c r="G449" i="2" s="1"/>
  <c r="G448" i="2" s="1"/>
  <c r="G445" i="2"/>
  <c r="G444" i="2" s="1"/>
  <c r="G442" i="2"/>
  <c r="G440" i="2"/>
  <c r="G438" i="2"/>
  <c r="G436" i="2"/>
  <c r="G431" i="2"/>
  <c r="G430" i="2" s="1"/>
  <c r="G428" i="2"/>
  <c r="G425" i="2"/>
  <c r="G419" i="2"/>
  <c r="G418" i="2" s="1"/>
  <c r="G416" i="2"/>
  <c r="G415" i="2" s="1"/>
  <c r="G413" i="2"/>
  <c r="G411" i="2"/>
  <c r="G409" i="2"/>
  <c r="G406" i="2"/>
  <c r="G402" i="2"/>
  <c r="G401" i="2" s="1"/>
  <c r="G398" i="2"/>
  <c r="G395" i="2"/>
  <c r="G392" i="2"/>
  <c r="G389" i="2"/>
  <c r="G386" i="2"/>
  <c r="G383" i="2"/>
  <c r="G380" i="2"/>
  <c r="G377" i="2"/>
  <c r="G372" i="2"/>
  <c r="G369" i="2"/>
  <c r="G366" i="2"/>
  <c r="G362" i="2"/>
  <c r="G359" i="2"/>
  <c r="G353" i="2"/>
  <c r="G352" i="2" s="1"/>
  <c r="G351" i="2" s="1"/>
  <c r="G350" i="2" s="1"/>
  <c r="G348" i="2"/>
  <c r="G346" i="2"/>
  <c r="G342" i="2"/>
  <c r="G341" i="2" s="1"/>
  <c r="G339" i="2"/>
  <c r="G338" i="2" s="1"/>
  <c r="G335" i="2"/>
  <c r="G333" i="2"/>
  <c r="G331" i="2"/>
  <c r="G326" i="2"/>
  <c r="G324" i="2"/>
  <c r="G318" i="2"/>
  <c r="G317" i="2" s="1"/>
  <c r="G316" i="2" s="1"/>
  <c r="G314" i="2"/>
  <c r="G313" i="2" s="1"/>
  <c r="G312" i="2" s="1"/>
  <c r="G309" i="2"/>
  <c r="G307" i="2"/>
  <c r="G304" i="2"/>
  <c r="G299" i="2"/>
  <c r="G297" i="2"/>
  <c r="G291" i="2"/>
  <c r="G290" i="2" s="1"/>
  <c r="G289" i="2" s="1"/>
  <c r="G288" i="2" s="1"/>
  <c r="G287" i="2" s="1"/>
  <c r="G285" i="2"/>
  <c r="G283" i="2"/>
  <c r="G280" i="2"/>
  <c r="G278" i="2"/>
  <c r="G276" i="2"/>
  <c r="G274" i="2"/>
  <c r="G271" i="2"/>
  <c r="G270" i="2" s="1"/>
  <c r="G266" i="2"/>
  <c r="G265" i="2" s="1"/>
  <c r="G263" i="2"/>
  <c r="G260" i="2"/>
  <c r="G251" i="2"/>
  <c r="G250" i="2" s="1"/>
  <c r="G249" i="2" s="1"/>
  <c r="G248" i="2" s="1"/>
  <c r="G247" i="2" s="1"/>
  <c r="G246" i="2" s="1"/>
  <c r="G242" i="2"/>
  <c r="G241" i="2" s="1"/>
  <c r="G240" i="2" s="1"/>
  <c r="G239" i="2" s="1"/>
  <c r="G237" i="2"/>
  <c r="G236" i="2" s="1"/>
  <c r="G235" i="2" s="1"/>
  <c r="G233" i="2"/>
  <c r="G231" i="2"/>
  <c r="G228" i="2"/>
  <c r="G227" i="2" s="1"/>
  <c r="G225" i="2"/>
  <c r="G224" i="2" s="1"/>
  <c r="G222" i="2"/>
  <c r="G221" i="2" s="1"/>
  <c r="G219" i="2"/>
  <c r="G217" i="2"/>
  <c r="G215" i="2"/>
  <c r="G212" i="2"/>
  <c r="G211" i="2" s="1"/>
  <c r="G209" i="2"/>
  <c r="G207" i="2"/>
  <c r="G205" i="2"/>
  <c r="G203" i="2"/>
  <c r="G200" i="2"/>
  <c r="G198" i="2"/>
  <c r="G196" i="2"/>
  <c r="G194" i="2"/>
  <c r="G192" i="2"/>
  <c r="G190" i="2"/>
  <c r="G187" i="2"/>
  <c r="G185" i="2"/>
  <c r="G182" i="2"/>
  <c r="G180" i="2"/>
  <c r="G177" i="2"/>
  <c r="G176" i="2" s="1"/>
  <c r="G173" i="2"/>
  <c r="G171" i="2"/>
  <c r="G169" i="2"/>
  <c r="G164" i="2"/>
  <c r="G162" i="2"/>
  <c r="G159" i="2"/>
  <c r="G158" i="2" s="1"/>
  <c r="G155" i="2"/>
  <c r="G153" i="2"/>
  <c r="G151" i="2"/>
  <c r="G146" i="2"/>
  <c r="G144" i="2"/>
  <c r="G142" i="2"/>
  <c r="G136" i="2"/>
  <c r="G134" i="2"/>
  <c r="G130" i="2"/>
  <c r="G128" i="2"/>
  <c r="G123" i="2"/>
  <c r="G121" i="2"/>
  <c r="G115" i="2"/>
  <c r="G114" i="2" s="1"/>
  <c r="G113" i="2" s="1"/>
  <c r="G112" i="2" s="1"/>
  <c r="G109" i="2"/>
  <c r="G108" i="2" s="1"/>
  <c r="G107" i="2" s="1"/>
  <c r="G106" i="2" s="1"/>
  <c r="G101" i="2"/>
  <c r="G98" i="2"/>
  <c r="G95" i="2"/>
  <c r="G92" i="2"/>
  <c r="G87" i="2"/>
  <c r="G86" i="2" s="1"/>
  <c r="G85" i="2" s="1"/>
  <c r="G83" i="2"/>
  <c r="G82" i="2" s="1"/>
  <c r="G80" i="2"/>
  <c r="G78" i="2"/>
  <c r="G76" i="2"/>
  <c r="G74" i="2"/>
  <c r="G72" i="2"/>
  <c r="G69" i="2"/>
  <c r="G67" i="2"/>
  <c r="G61" i="2"/>
  <c r="G59" i="2"/>
  <c r="G57" i="2"/>
  <c r="G54" i="2"/>
  <c r="G53" i="2" s="1"/>
  <c r="G51" i="2"/>
  <c r="G50" i="2" s="1"/>
  <c r="G48" i="2"/>
  <c r="G46" i="2"/>
  <c r="G44" i="2"/>
  <c r="G42" i="2"/>
  <c r="G40" i="2"/>
  <c r="G38" i="2"/>
  <c r="G33" i="2"/>
  <c r="G32" i="2" s="1"/>
  <c r="G31" i="2" s="1"/>
  <c r="G30" i="2" s="1"/>
  <c r="G27" i="2"/>
  <c r="G26" i="2" s="1"/>
  <c r="G24" i="2"/>
  <c r="G23" i="2" s="1"/>
  <c r="G21" i="2"/>
  <c r="G20" i="2" s="1"/>
  <c r="N512" i="2" l="1"/>
  <c r="N511" i="2" s="1"/>
  <c r="N510" i="2" s="1"/>
  <c r="N504" i="2" s="1"/>
  <c r="L597" i="2"/>
  <c r="L596" i="2" s="1"/>
  <c r="S333" i="2"/>
  <c r="S438" i="2"/>
  <c r="S477" i="2"/>
  <c r="S476" i="2" s="1"/>
  <c r="S525" i="2"/>
  <c r="S540" i="2"/>
  <c r="S647" i="2"/>
  <c r="L406" i="2"/>
  <c r="L405" i="2" s="1"/>
  <c r="L484" i="2"/>
  <c r="L481" i="2" s="1"/>
  <c r="L557" i="2"/>
  <c r="L556" i="2" s="1"/>
  <c r="L555" i="2" s="1"/>
  <c r="L554" i="2" s="1"/>
  <c r="L553" i="2" s="1"/>
  <c r="L552" i="2" s="1"/>
  <c r="S231" i="2"/>
  <c r="S492" i="2"/>
  <c r="S499" i="2"/>
  <c r="S496" i="2" s="1"/>
  <c r="S513" i="2"/>
  <c r="S579" i="2"/>
  <c r="S291" i="2"/>
  <c r="S661" i="2"/>
  <c r="S297" i="2"/>
  <c r="S346" i="2"/>
  <c r="S372" i="2"/>
  <c r="S450" i="2"/>
  <c r="S528" i="2"/>
  <c r="S535" i="2"/>
  <c r="S641" i="2"/>
  <c r="S649" i="2"/>
  <c r="S666" i="2"/>
  <c r="S713" i="2"/>
  <c r="S280" i="2"/>
  <c r="S445" i="2"/>
  <c r="S612" i="2"/>
  <c r="S636" i="2"/>
  <c r="S671" i="2"/>
  <c r="S707" i="2"/>
  <c r="S225" i="2"/>
  <c r="S409" i="2"/>
  <c r="S415" i="2"/>
  <c r="S487" i="2"/>
  <c r="S502" i="2"/>
  <c r="S594" i="2"/>
  <c r="S685" i="2"/>
  <c r="S352" i="2"/>
  <c r="S550" i="2"/>
  <c r="S285" i="2"/>
  <c r="S316" i="2"/>
  <c r="S339" i="2"/>
  <c r="S436" i="2"/>
  <c r="S442" i="2"/>
  <c r="S454" i="2"/>
  <c r="S531" i="2"/>
  <c r="S537" i="2"/>
  <c r="S610" i="2"/>
  <c r="S631" i="2"/>
  <c r="S643" i="2"/>
  <c r="S655" i="2"/>
  <c r="S669" i="2"/>
  <c r="S703" i="2"/>
  <c r="S715" i="2"/>
  <c r="S274" i="2"/>
  <c r="S237" i="2"/>
  <c r="S411" i="2"/>
  <c r="S489" i="2"/>
  <c r="S508" i="2"/>
  <c r="S574" i="2"/>
  <c r="S625" i="2"/>
  <c r="S678" i="2"/>
  <c r="S691" i="2"/>
  <c r="T737" i="2"/>
  <c r="L383" i="2"/>
  <c r="L98" i="2"/>
  <c r="L395" i="2"/>
  <c r="L419" i="2"/>
  <c r="L418" i="2" s="1"/>
  <c r="L518" i="2"/>
  <c r="L517" i="2" s="1"/>
  <c r="L516" i="2" s="1"/>
  <c r="L515" i="2" s="1"/>
  <c r="L504" i="2" s="1"/>
  <c r="L730" i="2"/>
  <c r="L729" i="2" s="1"/>
  <c r="L728" i="2" s="1"/>
  <c r="L727" i="2" s="1"/>
  <c r="L304" i="2"/>
  <c r="L251" i="2"/>
  <c r="L250" i="2" s="1"/>
  <c r="L249" i="2" s="1"/>
  <c r="L248" i="2" s="1"/>
  <c r="L247" i="2" s="1"/>
  <c r="L246" i="2" s="1"/>
  <c r="G120" i="2"/>
  <c r="G119" i="2" s="1"/>
  <c r="G118" i="2" s="1"/>
  <c r="G565" i="2"/>
  <c r="G564" i="2" s="1"/>
  <c r="G563" i="2" s="1"/>
  <c r="G721" i="2"/>
  <c r="G720" i="2" s="1"/>
  <c r="G719" i="2" s="1"/>
  <c r="G718" i="2" s="1"/>
  <c r="G717" i="2" s="1"/>
  <c r="L92" i="2"/>
  <c r="L101" i="2"/>
  <c r="L309" i="2"/>
  <c r="L366" i="2"/>
  <c r="L389" i="2"/>
  <c r="L425" i="2"/>
  <c r="L424" i="2" s="1"/>
  <c r="L459" i="2"/>
  <c r="L470" i="2"/>
  <c r="U133" i="2"/>
  <c r="U132" i="2" s="1"/>
  <c r="S109" i="2"/>
  <c r="N323" i="2"/>
  <c r="N322" i="2" s="1"/>
  <c r="N321" i="2" s="1"/>
  <c r="S419" i="2"/>
  <c r="G150" i="2"/>
  <c r="G149" i="2" s="1"/>
  <c r="Z95" i="2"/>
  <c r="Z101" i="2"/>
  <c r="S568" i="2"/>
  <c r="U259" i="2"/>
  <c r="N296" i="2"/>
  <c r="N295" i="2" s="1"/>
  <c r="N294" i="2" s="1"/>
  <c r="Z389" i="2"/>
  <c r="Z395" i="2"/>
  <c r="L369" i="2"/>
  <c r="L402" i="2"/>
  <c r="L401" i="2" s="1"/>
  <c r="L462" i="2"/>
  <c r="L589" i="2"/>
  <c r="L588" i="2" s="1"/>
  <c r="L587" i="2" s="1"/>
  <c r="L724" i="2"/>
  <c r="L721" i="2" s="1"/>
  <c r="L720" i="2" s="1"/>
  <c r="L719" i="2" s="1"/>
  <c r="Z92" i="2"/>
  <c r="Z383" i="2"/>
  <c r="N91" i="2"/>
  <c r="N90" i="2" s="1"/>
  <c r="N89" i="2" s="1"/>
  <c r="Z673" i="2"/>
  <c r="Z668" i="2" s="1"/>
  <c r="Z664" i="2" s="1"/>
  <c r="S141" i="2"/>
  <c r="S161" i="2"/>
  <c r="U323" i="2"/>
  <c r="U322" i="2" s="1"/>
  <c r="U321" i="2" s="1"/>
  <c r="S61" i="2"/>
  <c r="N640" i="2"/>
  <c r="N639" i="2" s="1"/>
  <c r="U496" i="2"/>
  <c r="U702" i="2"/>
  <c r="U701" i="2" s="1"/>
  <c r="U700" i="2" s="1"/>
  <c r="U365" i="2"/>
  <c r="G127" i="2"/>
  <c r="G126" i="2" s="1"/>
  <c r="G296" i="2"/>
  <c r="G295" i="2" s="1"/>
  <c r="G294" i="2" s="1"/>
  <c r="G600" i="2"/>
  <c r="L61" i="2"/>
  <c r="L56" i="2" s="1"/>
  <c r="L380" i="2"/>
  <c r="N539" i="2"/>
  <c r="N491" i="2"/>
  <c r="S459" i="2"/>
  <c r="N481" i="2"/>
  <c r="Z359" i="2"/>
  <c r="L640" i="2"/>
  <c r="L639" i="2" s="1"/>
  <c r="S518" i="2"/>
  <c r="Z296" i="2"/>
  <c r="Z295" i="2" s="1"/>
  <c r="Z294" i="2" s="1"/>
  <c r="S101" i="2"/>
  <c r="N466" i="2"/>
  <c r="N465" i="2" s="1"/>
  <c r="L230" i="2"/>
  <c r="S484" i="2"/>
  <c r="N712" i="2"/>
  <c r="N711" i="2" s="1"/>
  <c r="N710" i="2" s="1"/>
  <c r="N709" i="2" s="1"/>
  <c r="U466" i="2"/>
  <c r="U465" i="2" s="1"/>
  <c r="Z496" i="2"/>
  <c r="N19" i="2"/>
  <c r="N18" i="2" s="1"/>
  <c r="N17" i="2" s="1"/>
  <c r="S359" i="2"/>
  <c r="U66" i="2"/>
  <c r="Z380" i="2"/>
  <c r="Z392" i="2"/>
  <c r="Z476" i="2"/>
  <c r="Z484" i="2"/>
  <c r="Z481" i="2" s="1"/>
  <c r="G435" i="2"/>
  <c r="G434" i="2" s="1"/>
  <c r="L547" i="2"/>
  <c r="L546" i="2" s="1"/>
  <c r="L545" i="2" s="1"/>
  <c r="L544" i="2" s="1"/>
  <c r="L697" i="2"/>
  <c r="L696" i="2" s="1"/>
  <c r="L695" i="2" s="1"/>
  <c r="L694" i="2" s="1"/>
  <c r="L688" i="2" s="1"/>
  <c r="N565" i="2"/>
  <c r="N564" i="2" s="1"/>
  <c r="N563" i="2" s="1"/>
  <c r="U296" i="2"/>
  <c r="U295" i="2" s="1"/>
  <c r="U294" i="2" s="1"/>
  <c r="Z304" i="2"/>
  <c r="Z377" i="2"/>
  <c r="U539" i="2"/>
  <c r="Z597" i="2"/>
  <c r="Z596" i="2" s="1"/>
  <c r="U609" i="2"/>
  <c r="G273" i="2"/>
  <c r="G496" i="2"/>
  <c r="G424" i="2"/>
  <c r="G423" i="2" s="1"/>
  <c r="G677" i="2"/>
  <c r="G676" i="2" s="1"/>
  <c r="L677" i="2"/>
  <c r="L676" i="2" s="1"/>
  <c r="L431" i="2"/>
  <c r="L430" i="2" s="1"/>
  <c r="L618" i="2"/>
  <c r="L617" i="2" s="1"/>
  <c r="L616" i="2" s="1"/>
  <c r="L615" i="2" s="1"/>
  <c r="L614" i="2" s="1"/>
  <c r="N66" i="2"/>
  <c r="N71" i="2"/>
  <c r="N259" i="2"/>
  <c r="N258" i="2" s="1"/>
  <c r="N257" i="2" s="1"/>
  <c r="N303" i="2"/>
  <c r="N302" i="2" s="1"/>
  <c r="N301" i="2" s="1"/>
  <c r="N345" i="2"/>
  <c r="N344" i="2" s="1"/>
  <c r="N358" i="2"/>
  <c r="N435" i="2"/>
  <c r="N434" i="2" s="1"/>
  <c r="N547" i="2"/>
  <c r="N546" i="2" s="1"/>
  <c r="N545" i="2" s="1"/>
  <c r="N544" i="2" s="1"/>
  <c r="Z133" i="2"/>
  <c r="Z132" i="2" s="1"/>
  <c r="U345" i="2"/>
  <c r="U344" i="2" s="1"/>
  <c r="G161" i="2"/>
  <c r="G157" i="2" s="1"/>
  <c r="S605" i="2"/>
  <c r="N627" i="2"/>
  <c r="N623" i="2" s="1"/>
  <c r="N622" i="2" s="1"/>
  <c r="S697" i="2"/>
  <c r="Z398" i="2"/>
  <c r="U640" i="2"/>
  <c r="U639" i="2" s="1"/>
  <c r="G282" i="2"/>
  <c r="G345" i="2"/>
  <c r="G344" i="2" s="1"/>
  <c r="G365" i="2"/>
  <c r="G476" i="2"/>
  <c r="G491" i="2"/>
  <c r="G609" i="2"/>
  <c r="G640" i="2"/>
  <c r="G639" i="2" s="1"/>
  <c r="G712" i="2"/>
  <c r="G711" i="2" s="1"/>
  <c r="G710" i="2" s="1"/>
  <c r="G709" i="2" s="1"/>
  <c r="N330" i="2"/>
  <c r="N329" i="2" s="1"/>
  <c r="S395" i="2"/>
  <c r="N458" i="2"/>
  <c r="N457" i="2" s="1"/>
  <c r="U150" i="2"/>
  <c r="U149" i="2" s="1"/>
  <c r="U168" i="2"/>
  <c r="U167" i="2" s="1"/>
  <c r="Z182" i="2"/>
  <c r="Z179" i="2" s="1"/>
  <c r="U202" i="2"/>
  <c r="U337" i="2"/>
  <c r="Z601" i="2"/>
  <c r="Z618" i="2"/>
  <c r="Z617" i="2" s="1"/>
  <c r="Z616" i="2" s="1"/>
  <c r="Z615" i="2" s="1"/>
  <c r="Z614" i="2" s="1"/>
  <c r="S127" i="2"/>
  <c r="S182" i="2"/>
  <c r="N496" i="2"/>
  <c r="S618" i="2"/>
  <c r="S724" i="2"/>
  <c r="Z425" i="2"/>
  <c r="Z424" i="2" s="1"/>
  <c r="S19" i="2"/>
  <c r="G259" i="2"/>
  <c r="G258" i="2" s="1"/>
  <c r="G257" i="2" s="1"/>
  <c r="L95" i="2"/>
  <c r="L242" i="2"/>
  <c r="L241" i="2" s="1"/>
  <c r="L240" i="2" s="1"/>
  <c r="L239" i="2" s="1"/>
  <c r="L359" i="2"/>
  <c r="L392" i="2"/>
  <c r="L568" i="2"/>
  <c r="L565" i="2" s="1"/>
  <c r="L564" i="2" s="1"/>
  <c r="L563" i="2" s="1"/>
  <c r="S92" i="2"/>
  <c r="S98" i="2"/>
  <c r="S260" i="2"/>
  <c r="N376" i="2"/>
  <c r="S392" i="2"/>
  <c r="S597" i="2"/>
  <c r="S628" i="2"/>
  <c r="Z323" i="2"/>
  <c r="Z322" i="2" s="1"/>
  <c r="Z321" i="2" s="1"/>
  <c r="Z362" i="2"/>
  <c r="Z406" i="2"/>
  <c r="Z405" i="2" s="1"/>
  <c r="Z462" i="2"/>
  <c r="Z491" i="2"/>
  <c r="U565" i="2"/>
  <c r="U564" i="2" s="1"/>
  <c r="U563" i="2" s="1"/>
  <c r="Z677" i="2"/>
  <c r="Z676" i="2" s="1"/>
  <c r="Z712" i="2"/>
  <c r="Z711" i="2" s="1"/>
  <c r="Z710" i="2" s="1"/>
  <c r="Z709" i="2" s="1"/>
  <c r="Z724" i="2"/>
  <c r="Z721" i="2" s="1"/>
  <c r="Z720" i="2" s="1"/>
  <c r="Z719" i="2" s="1"/>
  <c r="L133" i="2"/>
  <c r="L132" i="2" s="1"/>
  <c r="L467" i="2"/>
  <c r="N202" i="2"/>
  <c r="N282" i="2"/>
  <c r="S380" i="2"/>
  <c r="S470" i="2"/>
  <c r="S589" i="2"/>
  <c r="N721" i="2"/>
  <c r="N720" i="2" s="1"/>
  <c r="N719" i="2" s="1"/>
  <c r="N718" i="2" s="1"/>
  <c r="N717" i="2" s="1"/>
  <c r="Z127" i="2"/>
  <c r="Z126" i="2" s="1"/>
  <c r="U161" i="2"/>
  <c r="U157" i="2" s="1"/>
  <c r="Z214" i="2"/>
  <c r="Z470" i="2"/>
  <c r="U688" i="2"/>
  <c r="G230" i="2"/>
  <c r="N37" i="2"/>
  <c r="U358" i="2"/>
  <c r="G214" i="2"/>
  <c r="G56" i="2"/>
  <c r="L345" i="2"/>
  <c r="L344" i="2" s="1"/>
  <c r="L398" i="2"/>
  <c r="L584" i="2"/>
  <c r="L583" i="2" s="1"/>
  <c r="L582" i="2" s="1"/>
  <c r="L628" i="2"/>
  <c r="L627" i="2" s="1"/>
  <c r="L623" i="2" s="1"/>
  <c r="L622" i="2" s="1"/>
  <c r="S309" i="2"/>
  <c r="N476" i="2"/>
  <c r="S601" i="2"/>
  <c r="U56" i="2"/>
  <c r="Z242" i="2"/>
  <c r="Z241" i="2" s="1"/>
  <c r="Z240" i="2" s="1"/>
  <c r="Z239" i="2" s="1"/>
  <c r="U330" i="2"/>
  <c r="U329" i="2" s="1"/>
  <c r="Z402" i="2"/>
  <c r="Z401" i="2" s="1"/>
  <c r="U447" i="2"/>
  <c r="U476" i="2"/>
  <c r="U547" i="2"/>
  <c r="U546" i="2" s="1"/>
  <c r="U545" i="2" s="1"/>
  <c r="U544" i="2" s="1"/>
  <c r="Z605" i="2"/>
  <c r="Z730" i="2"/>
  <c r="Z729" i="2" s="1"/>
  <c r="Z728" i="2" s="1"/>
  <c r="Z727" i="2" s="1"/>
  <c r="G539" i="2"/>
  <c r="L182" i="2"/>
  <c r="L179" i="2" s="1"/>
  <c r="L260" i="2"/>
  <c r="L259" i="2" s="1"/>
  <c r="L258" i="2" s="1"/>
  <c r="L257" i="2" s="1"/>
  <c r="S120" i="2"/>
  <c r="N273" i="2"/>
  <c r="N337" i="2"/>
  <c r="N677" i="2"/>
  <c r="N676" i="2" s="1"/>
  <c r="Z71" i="2"/>
  <c r="Z141" i="2"/>
  <c r="Z140" i="2" s="1"/>
  <c r="Z139" i="2" s="1"/>
  <c r="Z161" i="2"/>
  <c r="Z157" i="2" s="1"/>
  <c r="U214" i="2"/>
  <c r="Z260" i="2"/>
  <c r="Z259" i="2" s="1"/>
  <c r="Z258" i="2" s="1"/>
  <c r="Z257" i="2" s="1"/>
  <c r="Z330" i="2"/>
  <c r="Z329" i="2" s="1"/>
  <c r="Z366" i="2"/>
  <c r="Z447" i="2"/>
  <c r="Z697" i="2"/>
  <c r="Z696" i="2" s="1"/>
  <c r="Z695" i="2" s="1"/>
  <c r="Z694" i="2" s="1"/>
  <c r="Z688" i="2" s="1"/>
  <c r="G337" i="2"/>
  <c r="G91" i="2"/>
  <c r="G90" i="2" s="1"/>
  <c r="G89" i="2" s="1"/>
  <c r="G141" i="2"/>
  <c r="G140" i="2" s="1"/>
  <c r="G139" i="2" s="1"/>
  <c r="G330" i="2"/>
  <c r="G329" i="2" s="1"/>
  <c r="G530" i="2"/>
  <c r="G668" i="2"/>
  <c r="G664" i="2" s="1"/>
  <c r="L476" i="2"/>
  <c r="U458" i="2"/>
  <c r="U457" i="2" s="1"/>
  <c r="G189" i="2"/>
  <c r="G202" i="2"/>
  <c r="G458" i="2"/>
  <c r="G457" i="2" s="1"/>
  <c r="L150" i="2"/>
  <c r="L149" i="2" s="1"/>
  <c r="G627" i="2"/>
  <c r="G623" i="2" s="1"/>
  <c r="G622" i="2" s="1"/>
  <c r="L66" i="2"/>
  <c r="S71" i="2"/>
  <c r="S202" i="2"/>
  <c r="U19" i="2"/>
  <c r="U18" i="2" s="1"/>
  <c r="U17" i="2" s="1"/>
  <c r="Z66" i="2"/>
  <c r="G133" i="2"/>
  <c r="G132" i="2" s="1"/>
  <c r="G303" i="2"/>
  <c r="G302" i="2" s="1"/>
  <c r="G301" i="2" s="1"/>
  <c r="L296" i="2"/>
  <c r="L295" i="2" s="1"/>
  <c r="L294" i="2" s="1"/>
  <c r="S95" i="2"/>
  <c r="N120" i="2"/>
  <c r="N119" i="2" s="1"/>
  <c r="N118" i="2" s="1"/>
  <c r="S362" i="2"/>
  <c r="S369" i="2"/>
  <c r="Z19" i="2"/>
  <c r="Z18" i="2" s="1"/>
  <c r="Z17" i="2" s="1"/>
  <c r="Z168" i="2"/>
  <c r="Z167" i="2" s="1"/>
  <c r="U303" i="2"/>
  <c r="U302" i="2" s="1"/>
  <c r="U301" i="2" s="1"/>
  <c r="U481" i="2"/>
  <c r="U677" i="2"/>
  <c r="U676" i="2" s="1"/>
  <c r="U712" i="2"/>
  <c r="U711" i="2" s="1"/>
  <c r="U710" i="2" s="1"/>
  <c r="U709" i="2" s="1"/>
  <c r="L109" i="2"/>
  <c r="L108" i="2" s="1"/>
  <c r="L107" i="2" s="1"/>
  <c r="L106" i="2" s="1"/>
  <c r="L105" i="2" s="1"/>
  <c r="L601" i="2"/>
  <c r="L673" i="2"/>
  <c r="L668" i="2" s="1"/>
  <c r="L664" i="2" s="1"/>
  <c r="N127" i="2"/>
  <c r="N126" i="2" s="1"/>
  <c r="N189" i="2"/>
  <c r="S242" i="2"/>
  <c r="S251" i="2"/>
  <c r="S304" i="2"/>
  <c r="S402" i="2"/>
  <c r="N600" i="2"/>
  <c r="N668" i="2"/>
  <c r="N664" i="2" s="1"/>
  <c r="U141" i="2"/>
  <c r="U140" i="2" s="1"/>
  <c r="U139" i="2" s="1"/>
  <c r="U282" i="2"/>
  <c r="Z547" i="2"/>
  <c r="Z546" i="2" s="1"/>
  <c r="Z545" i="2" s="1"/>
  <c r="Z544" i="2" s="1"/>
  <c r="Z557" i="2"/>
  <c r="Z556" i="2" s="1"/>
  <c r="Z555" i="2" s="1"/>
  <c r="Z554" i="2" s="1"/>
  <c r="Z553" i="2" s="1"/>
  <c r="Z552" i="2" s="1"/>
  <c r="U668" i="2"/>
  <c r="U664" i="2" s="1"/>
  <c r="Z702" i="2"/>
  <c r="Z701" i="2" s="1"/>
  <c r="Z700" i="2" s="1"/>
  <c r="S189" i="2"/>
  <c r="N424" i="2"/>
  <c r="N423" i="2" s="1"/>
  <c r="S557" i="2"/>
  <c r="Z37" i="2"/>
  <c r="U37" i="2"/>
  <c r="Z98" i="2"/>
  <c r="Z369" i="2"/>
  <c r="U388" i="2"/>
  <c r="U405" i="2"/>
  <c r="U491" i="2"/>
  <c r="U530" i="2"/>
  <c r="Z589" i="2"/>
  <c r="Z588" i="2" s="1"/>
  <c r="Z587" i="2" s="1"/>
  <c r="U627" i="2"/>
  <c r="U623" i="2" s="1"/>
  <c r="U622" i="2" s="1"/>
  <c r="U721" i="2"/>
  <c r="U720" i="2" s="1"/>
  <c r="U719" i="2" s="1"/>
  <c r="U718" i="2" s="1"/>
  <c r="U717" i="2" s="1"/>
  <c r="L605" i="2"/>
  <c r="N56" i="2"/>
  <c r="N133" i="2"/>
  <c r="N132" i="2" s="1"/>
  <c r="N141" i="2"/>
  <c r="N140" i="2" s="1"/>
  <c r="N139" i="2" s="1"/>
  <c r="N230" i="2"/>
  <c r="S323" i="2"/>
  <c r="S366" i="2"/>
  <c r="N388" i="2"/>
  <c r="N405" i="2"/>
  <c r="S467" i="2"/>
  <c r="U127" i="2"/>
  <c r="U126" i="2" s="1"/>
  <c r="U125" i="2" s="1"/>
  <c r="Z150" i="2"/>
  <c r="Z149" i="2" s="1"/>
  <c r="U179" i="2"/>
  <c r="Z459" i="2"/>
  <c r="Z518" i="2"/>
  <c r="Z517" i="2" s="1"/>
  <c r="Z516" i="2" s="1"/>
  <c r="Z515" i="2" s="1"/>
  <c r="Z504" i="2" s="1"/>
  <c r="Z568" i="2"/>
  <c r="Z565" i="2" s="1"/>
  <c r="Z564" i="2" s="1"/>
  <c r="Z563" i="2" s="1"/>
  <c r="Z628" i="2"/>
  <c r="Z627" i="2" s="1"/>
  <c r="Z623" i="2" s="1"/>
  <c r="Z622" i="2" s="1"/>
  <c r="L362" i="2"/>
  <c r="L377" i="2"/>
  <c r="S133" i="2"/>
  <c r="N168" i="2"/>
  <c r="N167" i="2" s="1"/>
  <c r="N365" i="2"/>
  <c r="S377" i="2"/>
  <c r="S389" i="2"/>
  <c r="S406" i="2"/>
  <c r="S462" i="2"/>
  <c r="N702" i="2"/>
  <c r="N701" i="2" s="1"/>
  <c r="N700" i="2" s="1"/>
  <c r="U71" i="2"/>
  <c r="Z109" i="2"/>
  <c r="Z108" i="2" s="1"/>
  <c r="Z107" i="2" s="1"/>
  <c r="Z106" i="2" s="1"/>
  <c r="Z105" i="2" s="1"/>
  <c r="U230" i="2"/>
  <c r="U258" i="2"/>
  <c r="U257" i="2" s="1"/>
  <c r="U273" i="2"/>
  <c r="Z309" i="2"/>
  <c r="Z345" i="2"/>
  <c r="Z344" i="2" s="1"/>
  <c r="U376" i="2"/>
  <c r="U424" i="2"/>
  <c r="U423" i="2" s="1"/>
  <c r="Z467" i="2"/>
  <c r="Z584" i="2"/>
  <c r="Z583" i="2" s="1"/>
  <c r="Z582" i="2" s="1"/>
  <c r="U600" i="2"/>
  <c r="Z202" i="2"/>
  <c r="U105" i="2"/>
  <c r="U91" i="2"/>
  <c r="U90" i="2" s="1"/>
  <c r="U89" i="2" s="1"/>
  <c r="Z120" i="2"/>
  <c r="Z119" i="2" s="1"/>
  <c r="Z118" i="2" s="1"/>
  <c r="Z230" i="2"/>
  <c r="U189" i="2"/>
  <c r="U120" i="2"/>
  <c r="U119" i="2" s="1"/>
  <c r="U118" i="2" s="1"/>
  <c r="Z189" i="2"/>
  <c r="Z273" i="2"/>
  <c r="Z61" i="2"/>
  <c r="Z56" i="2" s="1"/>
  <c r="U504" i="2"/>
  <c r="Z251" i="2"/>
  <c r="Z250" i="2" s="1"/>
  <c r="Z249" i="2" s="1"/>
  <c r="Z248" i="2" s="1"/>
  <c r="Z247" i="2" s="1"/>
  <c r="Z246" i="2" s="1"/>
  <c r="Z282" i="2"/>
  <c r="Z337" i="2"/>
  <c r="Z431" i="2"/>
  <c r="Z430" i="2" s="1"/>
  <c r="Z435" i="2"/>
  <c r="Z434" i="2" s="1"/>
  <c r="U645" i="2"/>
  <c r="U435" i="2"/>
  <c r="U434" i="2" s="1"/>
  <c r="Z539" i="2"/>
  <c r="Z419" i="2"/>
  <c r="Z418" i="2" s="1"/>
  <c r="Z530" i="2"/>
  <c r="Z609" i="2"/>
  <c r="Z640" i="2"/>
  <c r="Z639" i="2" s="1"/>
  <c r="Z645" i="2"/>
  <c r="S37" i="2"/>
  <c r="S150" i="2"/>
  <c r="S168" i="2"/>
  <c r="S214" i="2"/>
  <c r="S66" i="2"/>
  <c r="N161" i="2"/>
  <c r="N157" i="2" s="1"/>
  <c r="N179" i="2"/>
  <c r="N214" i="2"/>
  <c r="S383" i="2"/>
  <c r="N447" i="2"/>
  <c r="N105" i="2"/>
  <c r="N150" i="2"/>
  <c r="N149" i="2" s="1"/>
  <c r="N688" i="2"/>
  <c r="N530" i="2"/>
  <c r="N645" i="2"/>
  <c r="S491" i="2"/>
  <c r="S425" i="2"/>
  <c r="S431" i="2"/>
  <c r="S730" i="2"/>
  <c r="S398" i="2"/>
  <c r="S584" i="2"/>
  <c r="N609" i="2"/>
  <c r="S673" i="2"/>
  <c r="L712" i="2"/>
  <c r="L711" i="2" s="1"/>
  <c r="L710" i="2" s="1"/>
  <c r="L709" i="2" s="1"/>
  <c r="L702" i="2"/>
  <c r="L701" i="2" s="1"/>
  <c r="L700" i="2" s="1"/>
  <c r="L645" i="2"/>
  <c r="L609" i="2"/>
  <c r="L539" i="2"/>
  <c r="L530" i="2"/>
  <c r="L496" i="2"/>
  <c r="L491" i="2"/>
  <c r="L447" i="2"/>
  <c r="L435" i="2"/>
  <c r="L434" i="2" s="1"/>
  <c r="L337" i="2"/>
  <c r="L330" i="2"/>
  <c r="L329" i="2" s="1"/>
  <c r="L323" i="2"/>
  <c r="L322" i="2" s="1"/>
  <c r="L321" i="2" s="1"/>
  <c r="L282" i="2"/>
  <c r="L273" i="2"/>
  <c r="L214" i="2"/>
  <c r="L202" i="2"/>
  <c r="L189" i="2"/>
  <c r="L168" i="2"/>
  <c r="L167" i="2" s="1"/>
  <c r="L161" i="2"/>
  <c r="L157" i="2" s="1"/>
  <c r="L141" i="2"/>
  <c r="L140" i="2" s="1"/>
  <c r="L139" i="2" s="1"/>
  <c r="L127" i="2"/>
  <c r="L126" i="2" s="1"/>
  <c r="L120" i="2"/>
  <c r="L119" i="2" s="1"/>
  <c r="L118" i="2" s="1"/>
  <c r="L71" i="2"/>
  <c r="L37" i="2"/>
  <c r="L19" i="2"/>
  <c r="L18" i="2" s="1"/>
  <c r="L17" i="2" s="1"/>
  <c r="G645" i="2"/>
  <c r="G547" i="2"/>
  <c r="G546" i="2" s="1"/>
  <c r="G545" i="2" s="1"/>
  <c r="G544" i="2" s="1"/>
  <c r="G481" i="2"/>
  <c r="G466" i="2"/>
  <c r="G465" i="2" s="1"/>
  <c r="G405" i="2"/>
  <c r="G388" i="2"/>
  <c r="G376" i="2"/>
  <c r="G358" i="2"/>
  <c r="G323" i="2"/>
  <c r="G322" i="2" s="1"/>
  <c r="G321" i="2" s="1"/>
  <c r="G179" i="2"/>
  <c r="G168" i="2"/>
  <c r="G167" i="2" s="1"/>
  <c r="G71" i="2"/>
  <c r="G66" i="2"/>
  <c r="G37" i="2"/>
  <c r="G702" i="2"/>
  <c r="G701" i="2" s="1"/>
  <c r="G700" i="2" s="1"/>
  <c r="G19" i="2"/>
  <c r="G18" i="2" s="1"/>
  <c r="G17" i="2" s="1"/>
  <c r="G688" i="2"/>
  <c r="G447" i="2"/>
  <c r="G105" i="2"/>
  <c r="G504" i="2"/>
  <c r="L365" i="2" l="1"/>
  <c r="U456" i="2"/>
  <c r="S530" i="2"/>
  <c r="S282" i="2"/>
  <c r="S345" i="2"/>
  <c r="S344" i="2" s="1"/>
  <c r="S640" i="2"/>
  <c r="S230" i="2"/>
  <c r="S273" i="2"/>
  <c r="S609" i="2"/>
  <c r="N269" i="2"/>
  <c r="N268" i="2" s="1"/>
  <c r="N256" i="2" s="1"/>
  <c r="S712" i="2"/>
  <c r="S711" i="2" s="1"/>
  <c r="S330" i="2"/>
  <c r="S329" i="2" s="1"/>
  <c r="S547" i="2"/>
  <c r="S546" i="2" s="1"/>
  <c r="G148" i="2"/>
  <c r="S167" i="2"/>
  <c r="S424" i="2"/>
  <c r="S241" i="2"/>
  <c r="S588" i="2"/>
  <c r="S624" i="2"/>
  <c r="S593" i="2"/>
  <c r="S706" i="2"/>
  <c r="S578" i="2"/>
  <c r="S583" i="2"/>
  <c r="S677" i="2"/>
  <c r="S435" i="2"/>
  <c r="S132" i="2"/>
  <c r="S539" i="2"/>
  <c r="S596" i="2"/>
  <c r="S296" i="2"/>
  <c r="S696" i="2"/>
  <c r="S517" i="2"/>
  <c r="S157" i="2"/>
  <c r="S665" i="2"/>
  <c r="S660" i="2"/>
  <c r="S646" i="2"/>
  <c r="S405" i="2"/>
  <c r="S18" i="2"/>
  <c r="S179" i="2"/>
  <c r="S481" i="2"/>
  <c r="S140" i="2"/>
  <c r="S418" i="2"/>
  <c r="S690" i="2"/>
  <c r="S573" i="2"/>
  <c r="S501" i="2"/>
  <c r="S444" i="2"/>
  <c r="S512" i="2"/>
  <c r="S401" i="2"/>
  <c r="S126" i="2"/>
  <c r="S654" i="2"/>
  <c r="S453" i="2"/>
  <c r="S338" i="2"/>
  <c r="S527" i="2"/>
  <c r="S290" i="2"/>
  <c r="S322" i="2"/>
  <c r="S556" i="2"/>
  <c r="S119" i="2"/>
  <c r="S721" i="2"/>
  <c r="S565" i="2"/>
  <c r="S108" i="2"/>
  <c r="S507" i="2"/>
  <c r="S236" i="2"/>
  <c r="S684" i="2"/>
  <c r="S224" i="2"/>
  <c r="S635" i="2"/>
  <c r="S729" i="2"/>
  <c r="S149" i="2"/>
  <c r="S668" i="2"/>
  <c r="S430" i="2"/>
  <c r="S250" i="2"/>
  <c r="S627" i="2"/>
  <c r="S259" i="2"/>
  <c r="S617" i="2"/>
  <c r="S56" i="2"/>
  <c r="S351" i="2"/>
  <c r="S449" i="2"/>
  <c r="S524" i="2"/>
  <c r="L125" i="2"/>
  <c r="L117" i="2" s="1"/>
  <c r="L466" i="2"/>
  <c r="L465" i="2" s="1"/>
  <c r="Z466" i="2"/>
  <c r="Z465" i="2" s="1"/>
  <c r="Z376" i="2"/>
  <c r="L148" i="2"/>
  <c r="N592" i="2"/>
  <c r="N581" i="2" s="1"/>
  <c r="N562" i="2" s="1"/>
  <c r="L376" i="2"/>
  <c r="U65" i="2"/>
  <c r="U64" i="2" s="1"/>
  <c r="L718" i="2"/>
  <c r="L717" i="2" s="1"/>
  <c r="N663" i="2"/>
  <c r="N652" i="2" s="1"/>
  <c r="G36" i="2"/>
  <c r="G35" i="2" s="1"/>
  <c r="L663" i="2"/>
  <c r="L652" i="2" s="1"/>
  <c r="U357" i="2"/>
  <c r="U356" i="2" s="1"/>
  <c r="Z125" i="2"/>
  <c r="Z117" i="2" s="1"/>
  <c r="U592" i="2"/>
  <c r="U581" i="2" s="1"/>
  <c r="U562" i="2" s="1"/>
  <c r="G638" i="2"/>
  <c r="G621" i="2" s="1"/>
  <c r="L638" i="2"/>
  <c r="L621" i="2" s="1"/>
  <c r="N638" i="2"/>
  <c r="N621" i="2" s="1"/>
  <c r="U638" i="2"/>
  <c r="U621" i="2" s="1"/>
  <c r="N456" i="2"/>
  <c r="G293" i="2"/>
  <c r="G328" i="2"/>
  <c r="G320" i="2" s="1"/>
  <c r="S600" i="2"/>
  <c r="L458" i="2"/>
  <c r="L457" i="2" s="1"/>
  <c r="L91" i="2"/>
  <c r="L90" i="2" s="1"/>
  <c r="L89" i="2" s="1"/>
  <c r="L423" i="2"/>
  <c r="L422" i="2" s="1"/>
  <c r="G592" i="2"/>
  <c r="G581" i="2" s="1"/>
  <c r="G562" i="2" s="1"/>
  <c r="L358" i="2"/>
  <c r="L303" i="2"/>
  <c r="L302" i="2" s="1"/>
  <c r="L301" i="2" s="1"/>
  <c r="L293" i="2" s="1"/>
  <c r="N357" i="2"/>
  <c r="N356" i="2" s="1"/>
  <c r="U328" i="2"/>
  <c r="U320" i="2" s="1"/>
  <c r="Z36" i="2"/>
  <c r="Z35" i="2" s="1"/>
  <c r="G125" i="2"/>
  <c r="G117" i="2" s="1"/>
  <c r="S458" i="2"/>
  <c r="Z458" i="2"/>
  <c r="Z457" i="2" s="1"/>
  <c r="S466" i="2"/>
  <c r="U293" i="2"/>
  <c r="G357" i="2"/>
  <c r="G356" i="2" s="1"/>
  <c r="L269" i="2"/>
  <c r="L268" i="2" s="1"/>
  <c r="L256" i="2" s="1"/>
  <c r="N523" i="2"/>
  <c r="N522" i="2" s="1"/>
  <c r="N521" i="2" s="1"/>
  <c r="Z663" i="2"/>
  <c r="Z652" i="2" s="1"/>
  <c r="U269" i="2"/>
  <c r="U268" i="2" s="1"/>
  <c r="U256" i="2" s="1"/>
  <c r="N293" i="2"/>
  <c r="G456" i="2"/>
  <c r="Z91" i="2"/>
  <c r="Z90" i="2" s="1"/>
  <c r="Z89" i="2" s="1"/>
  <c r="Z600" i="2"/>
  <c r="Z592" i="2" s="1"/>
  <c r="Z581" i="2" s="1"/>
  <c r="Z562" i="2" s="1"/>
  <c r="S358" i="2"/>
  <c r="G523" i="2"/>
  <c r="G522" i="2" s="1"/>
  <c r="G521" i="2" s="1"/>
  <c r="U148" i="2"/>
  <c r="Z358" i="2"/>
  <c r="N328" i="2"/>
  <c r="N320" i="2" s="1"/>
  <c r="Z388" i="2"/>
  <c r="N36" i="2"/>
  <c r="N35" i="2" s="1"/>
  <c r="Z328" i="2"/>
  <c r="Z320" i="2" s="1"/>
  <c r="G269" i="2"/>
  <c r="G268" i="2" s="1"/>
  <c r="G256" i="2" s="1"/>
  <c r="L600" i="2"/>
  <c r="L592" i="2" s="1"/>
  <c r="L581" i="2" s="1"/>
  <c r="L562" i="2" s="1"/>
  <c r="G475" i="2"/>
  <c r="G474" i="2" s="1"/>
  <c r="G473" i="2" s="1"/>
  <c r="N475" i="2"/>
  <c r="N474" i="2" s="1"/>
  <c r="N473" i="2" s="1"/>
  <c r="N422" i="2"/>
  <c r="Z269" i="2"/>
  <c r="Z268" i="2" s="1"/>
  <c r="Z256" i="2" s="1"/>
  <c r="N375" i="2"/>
  <c r="N374" i="2" s="1"/>
  <c r="U375" i="2"/>
  <c r="U374" i="2" s="1"/>
  <c r="L36" i="2"/>
  <c r="L35" i="2" s="1"/>
  <c r="U36" i="2"/>
  <c r="U35" i="2" s="1"/>
  <c r="N65" i="2"/>
  <c r="N64" i="2" s="1"/>
  <c r="Z475" i="2"/>
  <c r="Z474" i="2" s="1"/>
  <c r="Z473" i="2" s="1"/>
  <c r="G175" i="2"/>
  <c r="G166" i="2" s="1"/>
  <c r="L65" i="2"/>
  <c r="L64" i="2" s="1"/>
  <c r="U663" i="2"/>
  <c r="U652" i="2" s="1"/>
  <c r="G663" i="2"/>
  <c r="G652" i="2" s="1"/>
  <c r="U523" i="2"/>
  <c r="U522" i="2" s="1"/>
  <c r="U521" i="2" s="1"/>
  <c r="Z303" i="2"/>
  <c r="Z302" i="2" s="1"/>
  <c r="Z301" i="2" s="1"/>
  <c r="Z293" i="2" s="1"/>
  <c r="S91" i="2"/>
  <c r="Z718" i="2"/>
  <c r="Z717" i="2" s="1"/>
  <c r="L388" i="2"/>
  <c r="U175" i="2"/>
  <c r="U166" i="2" s="1"/>
  <c r="Z148" i="2"/>
  <c r="Z523" i="2"/>
  <c r="Z522" i="2" s="1"/>
  <c r="Z521" i="2" s="1"/>
  <c r="U475" i="2"/>
  <c r="U474" i="2" s="1"/>
  <c r="U473" i="2" s="1"/>
  <c r="Z175" i="2"/>
  <c r="Z166" i="2" s="1"/>
  <c r="L475" i="2"/>
  <c r="L474" i="2" s="1"/>
  <c r="L473" i="2" s="1"/>
  <c r="S376" i="2"/>
  <c r="Z365" i="2"/>
  <c r="Z65" i="2"/>
  <c r="Z64" i="2" s="1"/>
  <c r="S388" i="2"/>
  <c r="U422" i="2"/>
  <c r="Z423" i="2"/>
  <c r="Z422" i="2" s="1"/>
  <c r="S303" i="2"/>
  <c r="G375" i="2"/>
  <c r="G374" i="2" s="1"/>
  <c r="L328" i="2"/>
  <c r="L320" i="2" s="1"/>
  <c r="S365" i="2"/>
  <c r="N125" i="2"/>
  <c r="N117" i="2" s="1"/>
  <c r="L523" i="2"/>
  <c r="L522" i="2" s="1"/>
  <c r="L521" i="2" s="1"/>
  <c r="N148" i="2"/>
  <c r="Z638" i="2"/>
  <c r="Z621" i="2" s="1"/>
  <c r="U117" i="2"/>
  <c r="G65" i="2"/>
  <c r="G64" i="2" s="1"/>
  <c r="L175" i="2"/>
  <c r="L166" i="2" s="1"/>
  <c r="S65" i="2"/>
  <c r="N175" i="2"/>
  <c r="N166" i="2" s="1"/>
  <c r="G422" i="2"/>
  <c r="L357" i="2" l="1"/>
  <c r="L356" i="2" s="1"/>
  <c r="S639" i="2"/>
  <c r="S269" i="2"/>
  <c r="S268" i="2" s="1"/>
  <c r="L138" i="2"/>
  <c r="L104" i="2" s="1"/>
  <c r="S36" i="2"/>
  <c r="S35" i="2" s="1"/>
  <c r="S125" i="2"/>
  <c r="U29" i="2"/>
  <c r="U16" i="2" s="1"/>
  <c r="S148" i="2"/>
  <c r="G138" i="2"/>
  <c r="G104" i="2" s="1"/>
  <c r="S423" i="2"/>
  <c r="S90" i="2"/>
  <c r="S64" i="2"/>
  <c r="S175" i="2"/>
  <c r="S465" i="2"/>
  <c r="S350" i="2"/>
  <c r="S616" i="2"/>
  <c r="S249" i="2"/>
  <c r="S664" i="2"/>
  <c r="S634" i="2"/>
  <c r="S235" i="2"/>
  <c r="S564" i="2"/>
  <c r="S555" i="2"/>
  <c r="S653" i="2"/>
  <c r="S511" i="2"/>
  <c r="S572" i="2"/>
  <c r="S139" i="2"/>
  <c r="S17" i="2"/>
  <c r="S695" i="2"/>
  <c r="S577" i="2"/>
  <c r="S240" i="2"/>
  <c r="S302" i="2"/>
  <c r="S592" i="2"/>
  <c r="S295" i="2"/>
  <c r="S434" i="2"/>
  <c r="S475" i="2"/>
  <c r="S523" i="2"/>
  <c r="S457" i="2"/>
  <c r="S258" i="2"/>
  <c r="S506" i="2"/>
  <c r="S720" i="2"/>
  <c r="S321" i="2"/>
  <c r="S337" i="2"/>
  <c r="S689" i="2"/>
  <c r="S545" i="2"/>
  <c r="S645" i="2"/>
  <c r="S676" i="2"/>
  <c r="S702" i="2"/>
  <c r="S448" i="2"/>
  <c r="S710" i="2"/>
  <c r="S623" i="2"/>
  <c r="S728" i="2"/>
  <c r="S683" i="2"/>
  <c r="S107" i="2"/>
  <c r="S118" i="2"/>
  <c r="S289" i="2"/>
  <c r="S452" i="2"/>
  <c r="S659" i="2"/>
  <c r="S516" i="2"/>
  <c r="S582" i="2"/>
  <c r="S587" i="2"/>
  <c r="Z375" i="2"/>
  <c r="Z374" i="2" s="1"/>
  <c r="L456" i="2"/>
  <c r="L375" i="2"/>
  <c r="L374" i="2" s="1"/>
  <c r="Z456" i="2"/>
  <c r="S357" i="2"/>
  <c r="G29" i="2"/>
  <c r="G16" i="2" s="1"/>
  <c r="Z29" i="2"/>
  <c r="Z16" i="2" s="1"/>
  <c r="U561" i="2"/>
  <c r="L29" i="2"/>
  <c r="L16" i="2" s="1"/>
  <c r="N29" i="2"/>
  <c r="N16" i="2" s="1"/>
  <c r="G561" i="2"/>
  <c r="L561" i="2"/>
  <c r="U138" i="2"/>
  <c r="U104" i="2" s="1"/>
  <c r="Z138" i="2"/>
  <c r="Z104" i="2" s="1"/>
  <c r="Z357" i="2"/>
  <c r="Z356" i="2" s="1"/>
  <c r="N561" i="2"/>
  <c r="N355" i="2"/>
  <c r="N255" i="2" s="1"/>
  <c r="S375" i="2"/>
  <c r="U355" i="2"/>
  <c r="U255" i="2" s="1"/>
  <c r="G355" i="2"/>
  <c r="G255" i="2" s="1"/>
  <c r="Z561" i="2"/>
  <c r="N138" i="2"/>
  <c r="N104" i="2" s="1"/>
  <c r="U734" i="2" l="1"/>
  <c r="U738" i="2" s="1"/>
  <c r="L355" i="2"/>
  <c r="L255" i="2" s="1"/>
  <c r="L734" i="2" s="1"/>
  <c r="S456" i="2"/>
  <c r="S422" i="2"/>
  <c r="S356" i="2"/>
  <c r="S658" i="2"/>
  <c r="S727" i="2"/>
  <c r="S447" i="2"/>
  <c r="S719" i="2"/>
  <c r="S294" i="2"/>
  <c r="S576" i="2"/>
  <c r="S248" i="2"/>
  <c r="S117" i="2"/>
  <c r="S328" i="2"/>
  <c r="S522" i="2"/>
  <c r="S638" i="2"/>
  <c r="S106" i="2"/>
  <c r="S622" i="2"/>
  <c r="S505" i="2"/>
  <c r="S474" i="2"/>
  <c r="S581" i="2"/>
  <c r="S301" i="2"/>
  <c r="S694" i="2"/>
  <c r="S571" i="2"/>
  <c r="S554" i="2"/>
  <c r="S633" i="2"/>
  <c r="S615" i="2"/>
  <c r="S166" i="2"/>
  <c r="S89" i="2"/>
  <c r="S374" i="2"/>
  <c r="S701" i="2"/>
  <c r="S515" i="2"/>
  <c r="S288" i="2"/>
  <c r="S682" i="2"/>
  <c r="S709" i="2"/>
  <c r="S544" i="2"/>
  <c r="S257" i="2"/>
  <c r="S239" i="2"/>
  <c r="S510" i="2"/>
  <c r="S563" i="2"/>
  <c r="S663" i="2"/>
  <c r="Z355" i="2"/>
  <c r="Z255" i="2" s="1"/>
  <c r="Z734" i="2" s="1"/>
  <c r="G734" i="2"/>
  <c r="N734" i="2"/>
  <c r="N737" i="2" s="1"/>
  <c r="S256" i="2" l="1"/>
  <c r="S652" i="2"/>
  <c r="S718" i="2"/>
  <c r="S504" i="2"/>
  <c r="S29" i="2"/>
  <c r="S688" i="2"/>
  <c r="S473" i="2"/>
  <c r="S105" i="2"/>
  <c r="S138" i="2"/>
  <c r="S621" i="2"/>
  <c r="S700" i="2"/>
  <c r="S553" i="2"/>
  <c r="S293" i="2"/>
  <c r="S521" i="2"/>
  <c r="S247" i="2"/>
  <c r="S355" i="2"/>
  <c r="S287" i="2"/>
  <c r="S614" i="2"/>
  <c r="S562" i="2"/>
  <c r="S320" i="2"/>
  <c r="S255" i="2" l="1"/>
  <c r="S717" i="2"/>
  <c r="S561" i="2"/>
  <c r="S104" i="2"/>
  <c r="S246" i="2"/>
  <c r="S552" i="2"/>
  <c r="S16" i="2"/>
  <c r="S734" i="2" l="1"/>
</calcChain>
</file>

<file path=xl/sharedStrings.xml><?xml version="1.0" encoding="utf-8"?>
<sst xmlns="http://schemas.openxmlformats.org/spreadsheetml/2006/main" count="3746" uniqueCount="661">
  <si>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</si>
  <si>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</si>
  <si>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</si>
  <si>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</si>
  <si>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</si>
  <si>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</si>
  <si>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</si>
  <si>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</si>
  <si>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</si>
  <si>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</si>
  <si>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</si>
  <si>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</si>
  <si>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</si>
  <si>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</si>
  <si>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</si>
  <si>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</si>
  <si>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</si>
  <si>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</si>
  <si>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</si>
  <si>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</si>
  <si>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</si>
  <si>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</si>
  <si>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</si>
  <si>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</si>
  <si>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Предоставление мер социальной поддержки в сфере организации отдыха детей в Калининградской области</t>
  </si>
  <si>
    <t>022P270120</t>
  </si>
  <si>
    <t>Социальные выплаты гражданам, кроме публичных нормативных социальных выплат</t>
  </si>
  <si>
    <t>320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</si>
  <si>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</si>
  <si>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</si>
  <si>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</si>
  <si>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</si>
  <si>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</si>
  <si>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</si>
  <si>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</si>
  <si>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</si>
  <si>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</si>
  <si>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</si>
  <si>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</si>
  <si>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</si>
  <si>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</si>
  <si>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</si>
  <si>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</si>
  <si>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</si>
  <si>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</si>
  <si>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</si>
  <si>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</si>
  <si>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</si>
  <si>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</si>
  <si>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</si>
  <si>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</si>
  <si>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</si>
  <si>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</si>
  <si>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</si>
  <si>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</si>
  <si>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</si>
  <si>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</si>
  <si>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</si>
  <si>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</si>
  <si>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</si>
  <si>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</si>
  <si>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</si>
  <si>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</si>
  <si>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</si>
  <si>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</si>
  <si>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</si>
  <si>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</si>
  <si>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</si>
  <si>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</si>
  <si>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</si>
  <si>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</si>
  <si>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</si>
  <si>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</si>
  <si>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</si>
  <si>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</si>
  <si>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</si>
  <si>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</si>
  <si>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</si>
  <si>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</si>
  <si>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</si>
  <si>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</si>
  <si>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</si>
  <si>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</si>
  <si>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</si>
  <si>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</si>
  <si>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</si>
  <si>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</si>
  <si>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</si>
  <si>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</si>
  <si>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</si>
  <si>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</si>
  <si>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</si>
  <si>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</si>
  <si>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</si>
  <si>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</si>
  <si>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</si>
  <si>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</si>
  <si>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</si>
  <si>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</si>
  <si>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</si>
  <si>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</si>
  <si>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</si>
  <si>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</si>
  <si>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</si>
  <si>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</si>
  <si>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</si>
  <si>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</si>
  <si>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</si>
  <si>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</si>
  <si>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</si>
  <si>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</si>
  <si>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</si>
  <si>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</si>
  <si>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</si>
  <si>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</si>
  <si>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</si>
  <si>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</si>
  <si>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</si>
  <si>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</si>
  <si>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</si>
  <si>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</si>
  <si>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</si>
  <si>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</si>
  <si>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</si>
  <si>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</si>
  <si>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</si>
  <si>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</si>
  <si>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</si>
  <si>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</si>
  <si>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</si>
  <si>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</si>
  <si>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</si>
  <si>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</si>
  <si>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</si>
  <si>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</si>
  <si>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</si>
  <si>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</si>
  <si>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</si>
  <si>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</si>
  <si>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</si>
  <si>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</si>
  <si>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</si>
  <si>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</si>
  <si>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</si>
  <si>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</si>
  <si>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</si>
  <si>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"Светлогорский район"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</si>
  <si>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</si>
  <si>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</si>
  <si>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</si>
  <si>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</si>
  <si>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</si>
  <si>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</si>
  <si>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</si>
  <si>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</si>
  <si>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</si>
  <si>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</si>
  <si>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</si>
  <si>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Субсидии бюджетным учреждениям</t>
  </si>
  <si>
    <t>610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</si>
  <si>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</si>
  <si>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</si>
  <si>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</si>
  <si>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</si>
  <si>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</si>
  <si>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</si>
  <si>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</si>
  <si>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</si>
  <si>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</si>
  <si>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</si>
  <si>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</si>
  <si>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</si>
  <si>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</si>
  <si>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Ремонт муниципального жилищного фонда</t>
  </si>
  <si>
    <t>1500185450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</si>
  <si>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</si>
  <si>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</si>
  <si>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</si>
  <si>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</si>
  <si>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</si>
  <si>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</si>
  <si>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</si>
  <si>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</si>
  <si>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</si>
  <si>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</si>
  <si>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</si>
  <si>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</si>
  <si>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</si>
  <si>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</si>
  <si>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</si>
  <si>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</si>
  <si>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</si>
  <si>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</si>
  <si>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</si>
  <si>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</si>
  <si>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</si>
  <si>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</si>
  <si>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</si>
  <si>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</si>
  <si>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</si>
  <si>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</si>
  <si>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</si>
  <si>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</si>
  <si>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</si>
  <si>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</si>
  <si>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</si>
  <si>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</si>
  <si>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</si>
  <si>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</si>
  <si>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</si>
  <si>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</si>
  <si>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</si>
  <si>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</si>
  <si>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</si>
  <si>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</si>
  <si>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</si>
  <si>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</si>
  <si>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</si>
  <si>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</si>
  <si>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</si>
  <si>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</si>
  <si>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</si>
  <si>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</si>
  <si>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</si>
  <si>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</si>
  <si>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</si>
  <si>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</si>
  <si>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</si>
  <si>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</si>
  <si>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</si>
  <si>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</si>
  <si>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</si>
  <si>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</si>
  <si>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</si>
  <si>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</si>
  <si>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</si>
  <si>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</si>
  <si>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</si>
  <si>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</si>
  <si>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</si>
  <si>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</si>
  <si>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</si>
  <si>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</si>
  <si>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</si>
  <si>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</si>
  <si>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</si>
  <si>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</si>
  <si>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</si>
  <si>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</si>
  <si>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</si>
  <si>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</si>
  <si>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</si>
  <si>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</si>
  <si>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</si>
  <si>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</si>
  <si>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</si>
  <si>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</si>
  <si>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</si>
  <si>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Техническая инвентаризацияобъектов энергоснабжения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</si>
  <si>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</si>
  <si>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</si>
  <si>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</si>
  <si>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</si>
  <si>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</si>
  <si>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</si>
  <si>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</si>
  <si>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</si>
  <si>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</si>
  <si>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</si>
  <si>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</si>
  <si>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</si>
  <si>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</si>
  <si>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</si>
  <si>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</si>
  <si>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"Взаимодействие администрации и общества по противодействию коррупции"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</si>
  <si>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</si>
  <si>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</si>
  <si>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</si>
  <si>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Другие вопросы в области жилищно-коммунального хозяйства</t>
  </si>
  <si>
    <t>Непрограммное направление деятельности</t>
  </si>
  <si>
    <t>9900000000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</si>
  <si>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</si>
  <si>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</si>
  <si>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</si>
  <si>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</si>
  <si>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</si>
  <si>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</si>
  <si>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</si>
  <si>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</si>
  <si>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</si>
  <si>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</si>
  <si>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</si>
  <si>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</si>
  <si>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</si>
  <si>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</si>
  <si>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</si>
  <si>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</si>
  <si>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</si>
  <si>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</si>
  <si>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</si>
  <si>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</si>
  <si>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</si>
  <si>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</si>
  <si>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</si>
  <si>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</si>
  <si>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</si>
  <si>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</si>
  <si>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</si>
  <si>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</si>
  <si>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</si>
  <si>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</si>
  <si>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</si>
  <si>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</si>
  <si>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</si>
  <si>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</si>
  <si>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</si>
  <si>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</si>
  <si>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</si>
  <si>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</si>
  <si>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</si>
  <si>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</si>
  <si>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</si>
  <si>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</si>
  <si>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</si>
  <si>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</si>
  <si>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</si>
  <si>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</si>
  <si>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</si>
  <si>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</si>
  <si>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</si>
  <si>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</si>
  <si>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</si>
  <si>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</si>
  <si>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</si>
  <si>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</si>
  <si>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</si>
  <si>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</si>
  <si>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</si>
  <si>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</si>
  <si>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</si>
  <si>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</si>
  <si>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</si>
  <si>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</si>
  <si>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</si>
  <si>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</si>
  <si>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</si>
  <si>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</si>
  <si>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Мероприятия в рамках благоустройства рекреационных территорий</t>
  </si>
  <si>
    <t>2200185540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</si>
  <si>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</si>
  <si>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</si>
  <si>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</si>
  <si>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</si>
  <si>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Ремонт дорожного покрытия и иных сооружений на них</t>
  </si>
  <si>
    <t>2100284530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</si>
  <si>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</si>
  <si>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</si>
  <si>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</si>
  <si>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</si>
  <si>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</si>
  <si>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</si>
  <si>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</si>
  <si>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</si>
  <si>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 (территориальное планирование и планировка территорий)</t>
  </si>
  <si>
    <t>2400185560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</si>
  <si>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</si>
  <si>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</si>
  <si>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</si>
  <si>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</si>
  <si>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</si>
  <si>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</si>
  <si>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</si>
  <si>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</si>
  <si>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</si>
  <si>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</si>
  <si>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</si>
  <si>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</si>
  <si>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</si>
  <si>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</si>
  <si>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</si>
  <si>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</si>
  <si>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</si>
  <si>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</si>
  <si>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</si>
  <si>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</si>
  <si>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</si>
  <si>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</si>
  <si>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</si>
  <si>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</si>
  <si>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</si>
  <si>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</si>
  <si>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</si>
  <si>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</si>
  <si>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</si>
  <si>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</si>
  <si>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</si>
  <si>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</si>
  <si>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</si>
  <si>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</si>
  <si>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</si>
  <si>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</si>
  <si>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</si>
  <si>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</si>
  <si>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</si>
  <si>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</si>
  <si>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</si>
  <si>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</si>
  <si>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</si>
  <si>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</si>
  <si>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</si>
  <si>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</si>
  <si>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</si>
  <si>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</si>
  <si>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</si>
  <si>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</si>
  <si>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</si>
  <si>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</si>
  <si>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</si>
  <si>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</si>
  <si>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</si>
  <si>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</si>
  <si>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</si>
  <si>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</si>
  <si>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</si>
  <si>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</si>
  <si>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</si>
  <si>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</si>
  <si>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</si>
  <si>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</si>
  <si>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</si>
  <si>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</si>
  <si>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</si>
  <si>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</si>
  <si>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</si>
  <si>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</si>
  <si>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</si>
  <si>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</si>
  <si>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</si>
  <si>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</si>
  <si>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</si>
  <si>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</si>
  <si>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</si>
  <si>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</si>
  <si>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</si>
  <si>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</si>
  <si>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</si>
  <si>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</si>
  <si>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</si>
  <si>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</si>
  <si>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</si>
  <si>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</si>
  <si>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</si>
  <si>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</si>
  <si>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</si>
  <si>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</si>
  <si>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</si>
  <si>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</si>
  <si>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</si>
  <si>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</si>
  <si>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</si>
  <si>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</si>
  <si>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</si>
  <si>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</si>
  <si>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</si>
  <si>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</si>
  <si>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</si>
  <si>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</si>
  <si>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</si>
  <si>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</si>
  <si>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</si>
  <si>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</si>
  <si>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</si>
  <si>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</si>
  <si>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</si>
  <si>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</si>
  <si>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</si>
  <si>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</si>
  <si>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</si>
  <si>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</si>
  <si>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</si>
  <si>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</si>
  <si>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</si>
  <si>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</si>
  <si>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</si>
  <si>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</si>
  <si>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</si>
  <si>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</si>
  <si>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</si>
  <si>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</si>
  <si>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</si>
  <si>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</si>
  <si>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</si>
  <si>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</si>
  <si>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</si>
  <si>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</si>
  <si>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</si>
  <si>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</si>
  <si>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</si>
  <si>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</si>
  <si>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</si>
  <si>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</si>
  <si>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</si>
  <si>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</si>
  <si>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</si>
  <si>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</si>
  <si>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</si>
  <si>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</si>
  <si>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</si>
  <si>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</si>
  <si>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</si>
  <si>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</si>
  <si>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</si>
  <si>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</si>
  <si>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</si>
  <si>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</si>
  <si>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</si>
  <si>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</si>
  <si>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</si>
  <si>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</si>
  <si>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</si>
  <si>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</si>
  <si>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</si>
  <si>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</si>
  <si>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</si>
  <si>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</si>
  <si>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</si>
  <si>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</si>
  <si>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</si>
  <si>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</si>
  <si>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</si>
  <si>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</si>
  <si>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</si>
  <si>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</si>
  <si>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</si>
  <si>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</si>
  <si>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</si>
  <si>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</si>
  <si>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</si>
  <si>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</si>
  <si>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</si>
  <si>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органов местного самоуправления</t>
  </si>
  <si>
    <t>9990100000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</si>
  <si>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</si>
  <si>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</si>
  <si>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</si>
  <si>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</si>
  <si>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</si>
  <si>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</si>
  <si>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</si>
  <si>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</si>
  <si>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фонды муниципальных образований</t>
  </si>
  <si>
    <t>9990199150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</si>
  <si>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</si>
  <si>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</si>
  <si>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</si>
  <si>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</si>
  <si>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</si>
  <si>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</si>
  <si>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</si>
  <si>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</si>
  <si>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</si>
  <si>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</si>
  <si>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</si>
  <si>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</si>
  <si>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</si>
  <si>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</si>
  <si>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</si>
  <si>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</si>
  <si>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</si>
  <si>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</si>
  <si>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</si>
  <si>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</si>
  <si>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</si>
  <si>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</si>
  <si>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</si>
  <si>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</si>
  <si>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</si>
  <si>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</si>
  <si>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</si>
  <si>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</si>
  <si>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</si>
  <si>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</si>
  <si>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</si>
  <si>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</si>
  <si>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</si>
  <si>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</si>
  <si>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</si>
  <si>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</si>
  <si>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</si>
  <si>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</si>
  <si>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</si>
  <si>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</si>
  <si>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</si>
  <si>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</si>
  <si>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</si>
  <si>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</si>
  <si>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</si>
  <si>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</si>
  <si>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</si>
  <si>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</si>
  <si>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</si>
  <si>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</si>
  <si>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</si>
  <si>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</si>
  <si>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</si>
  <si>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</si>
  <si>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</si>
  <si>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</si>
  <si>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</si>
  <si>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</si>
  <si>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</si>
  <si>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</si>
  <si>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</si>
  <si>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</si>
  <si>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</si>
  <si>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</si>
  <si>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</si>
  <si>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</si>
  <si>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</si>
  <si>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</si>
  <si>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</si>
  <si>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</si>
  <si>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</si>
  <si>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</si>
  <si>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</si>
  <si>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</si>
  <si>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</si>
  <si>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</si>
  <si>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Премии и гранты</t>
  </si>
  <si>
    <t>350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</si>
  <si>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</si>
  <si>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</si>
  <si>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</si>
  <si>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</si>
  <si>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</si>
  <si>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</si>
  <si>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</si>
  <si>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</si>
  <si>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</si>
  <si>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Руководитель контрольно-счетной комиссия муниципального образования</t>
  </si>
  <si>
    <t>9990199120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</si>
  <si>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</si>
  <si>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</si>
  <si>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</si>
  <si>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</si>
  <si>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</si>
  <si>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</si>
  <si>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 xml:space="preserve">Сумма </t>
  </si>
  <si>
    <t>Сумма на 2022 год</t>
  </si>
  <si>
    <t>Приложение №7</t>
  </si>
  <si>
    <t>Условно утвержденные расходы</t>
  </si>
  <si>
    <t>Ведомственная структура расходов бюджета муниципального образования "Светлогорский городской округ" на плановый период 2023 и 2024 годов</t>
  </si>
  <si>
    <t>Сумма на 2023 год</t>
  </si>
  <si>
    <t>Сумма на 2024 год</t>
  </si>
  <si>
    <t xml:space="preserve">от "20"  декабря 2021 года  № 97        </t>
  </si>
  <si>
    <t>Целевая 0330170120</t>
  </si>
  <si>
    <t>В соглашении только 2022 год, 2023/2024-0,00</t>
  </si>
  <si>
    <t>Приложение №5</t>
  </si>
  <si>
    <t xml:space="preserve">от "  "  декабря 2022 года  №         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</si>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</sst>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</cellStyleXfs>
  <cellXfs count="51">
    <xf numFmtId="0" fontId="0" fillId="0" borderId="0" xfId="0"/>
    <xf numFmtId="0" fontId="12" fillId="0" borderId="1" xfId="1" applyFont="1"/>
    <xf numFmtId="0" fontId="12" fillId="0" borderId="1" xfId="3" applyFont="1" applyBorder="1">
      <alignment horizontal="center"/>
    </xf>
    <xf numFmtId="0" fontId="13" fillId="0" borderId="1" xfId="4" applyFont="1"/>
    <xf numFmtId="0" fontId="14" fillId="0" borderId="1" xfId="0" applyFont="1" applyBorder="1" applyProtection="1">
      <protection locked="0"/>
    </xf>
    <xf numFmtId="49" fontId="12" fillId="0" borderId="1" xfId="5" applyFont="1" applyBorder="1">
      <alignment horizontal="center" shrinkToFit="1"/>
    </xf>
    <xf numFmtId="0" fontId="12" fillId="0" borderId="1" xfId="6" applyFont="1" applyBorder="1"/>
    <xf numFmtId="0" fontId="14" fillId="0" borderId="0" xfId="0" applyFont="1" applyProtection="1">
      <protection locked="0"/>
    </xf>
    <xf numFmtId="0" fontId="12" fillId="0" borderId="3" xfId="13" applyFont="1">
      <alignment horizontal="center" vertical="center" wrapText="1"/>
    </xf>
    <xf numFmtId="0" fontId="12" fillId="0" borderId="3" xfId="14" applyFont="1">
      <alignment horizontal="center" vertical="center" shrinkToFit="1"/>
    </xf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2" borderId="3" xfId="17" applyFont="1">
      <alignment horizontal="right" vertical="top" shrinkToFit="1"/>
    </xf>
    <xf numFmtId="0" fontId="12" fillId="0" borderId="4" xfId="6" applyFont="1"/>
    <xf numFmtId="4" fontId="14" fillId="0" borderId="0" xfId="0" applyNumberFormat="1" applyFont="1" applyProtection="1">
      <protection locked="0"/>
    </xf>
    <xf numFmtId="0" fontId="12" fillId="0" borderId="3" xfId="13" applyFont="1" applyAlignment="1">
      <alignment horizontal="center" vertical="center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2" fillId="0" borderId="1" xfId="1" applyNumberFormat="1" applyFont="1"/>
    <xf numFmtId="4" fontId="12" fillId="0" borderId="3" xfId="13" applyNumberFormat="1" applyFont="1">
      <alignment horizontal="center" vertical="center" wrapText="1"/>
    </xf>
    <xf numFmtId="4" fontId="12" fillId="0" borderId="3" xfId="14" applyNumberFormat="1" applyFont="1">
      <alignment horizontal="center" vertical="center" shrinkToFit="1"/>
    </xf>
    <xf numFmtId="4" fontId="16" fillId="0" borderId="3" xfId="16" applyNumberFormat="1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6" fillId="0" borderId="3" xfId="18" applyNumberFormat="1" applyFont="1">
      <alignment horizontal="left"/>
    </xf>
    <xf numFmtId="4" fontId="12" fillId="0" borderId="4" xfId="6" applyNumberFormat="1" applyFont="1"/>
    <xf numFmtId="4" fontId="16" fillId="0" borderId="3" xfId="18" applyNumberFormat="1" applyFont="1" applyAlignment="1">
      <alignment horizontal="center"/>
    </xf>
    <xf numFmtId="4" fontId="16" fillId="2" borderId="3" xfId="17" applyFont="1">
      <alignment horizontal="right" vertical="top" shrinkToFit="1"/>
    </xf>
    <xf numFmtId="0" fontId="19" fillId="0" borderId="1" xfId="4" applyFont="1"/>
    <xf numFmtId="0" fontId="20" fillId="0" borderId="0" xfId="0" applyFont="1" applyProtection="1">
      <protection locked="0"/>
    </xf>
    <xf numFmtId="4" fontId="16" fillId="3" borderId="3" xfId="19" applyFont="1">
      <alignment horizontal="right" vertical="top" shrinkToFit="1"/>
    </xf>
    <xf numFmtId="4" fontId="21" fillId="0" borderId="3" xfId="16" applyNumberFormat="1" applyFont="1">
      <alignment horizontal="center" vertical="top" shrinkToFit="1"/>
    </xf>
    <xf numFmtId="4" fontId="22" fillId="0" borderId="0" xfId="0" applyNumberFormat="1" applyFont="1" applyProtection="1">
      <protection locked="0"/>
    </xf>
    <xf numFmtId="0" fontId="13" fillId="5" borderId="1" xfId="4" applyFont="1" applyFill="1"/>
    <xf numFmtId="0" fontId="14" fillId="5" borderId="0" xfId="0" applyFont="1" applyFill="1" applyProtection="1">
      <protection locked="0"/>
    </xf>
    <xf numFmtId="49" fontId="12" fillId="6" borderId="3" xfId="16" applyFont="1" applyFill="1">
      <alignment horizontal="center" vertical="top" shrinkToFit="1"/>
    </xf>
    <xf numFmtId="0" fontId="12" fillId="0" borderId="1" xfId="1" applyFont="1" applyAlignment="1">
      <alignment horizontal="right" wrapText="1"/>
    </xf>
    <xf numFmtId="0" fontId="11" fillId="0" borderId="1" xfId="43" applyFont="1" applyAlignment="1">
      <alignment horizontal="right" wrapText="1"/>
    </xf>
    <xf numFmtId="0" fontId="0" fillId="0" borderId="0" xfId="0"/>
    <xf numFmtId="0" fontId="12" fillId="0" borderId="1" xfId="20" applyFont="1">
      <alignment horizontal="left" wrapText="1"/>
    </xf>
    <xf numFmtId="4" fontId="12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2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2" fillId="0" borderId="3" xfId="13" applyFont="1">
      <alignment horizontal="center" vertical="center" wrapText="1"/>
    </xf>
    <xf numFmtId="0" fontId="16" fillId="0" borderId="3" xfId="18" applyFont="1">
      <alignment horizontal="left"/>
    </xf>
    <xf numFmtId="0" fontId="12" fillId="0" borderId="1" xfId="12" applyFont="1">
      <alignment horizontal="right"/>
    </xf>
    <xf numFmtId="0" fontId="12" fillId="0" borderId="1" xfId="7" applyFont="1">
      <alignment horizontal="center"/>
    </xf>
    <xf numFmtId="0" fontId="17" fillId="0" borderId="1" xfId="1" applyFont="1" applyAlignment="1">
      <alignment horizontal="center" vertical="center" wrapText="1"/>
    </xf>
    <xf numFmtId="0" fontId="18" fillId="0" borderId="1" xfId="44" applyFont="1" applyAlignment="1">
      <alignment horizontal="center" vertical="center" wrapText="1"/>
    </xf>
    <xf numFmtId="0" fontId="0" fillId="0" borderId="0" xfId="0" applyAlignment="1">
      <alignment wrapText="1"/>
    </xf>
  </cellXfs>
  <cellStyles count="45">
    <cellStyle name="br" xfId="23" xr:uid="{00000000-0005-0000-0000-000000000000}"/>
    <cellStyle name="br 2" xfId="38" xr:uid="{00000000-0005-0000-0000-000001000000}"/>
    <cellStyle name="col" xfId="22" xr:uid="{00000000-0005-0000-0000-000002000000}"/>
    <cellStyle name="col 2" xfId="37" xr:uid="{00000000-0005-0000-0000-000003000000}"/>
    <cellStyle name="st31" xfId="32" xr:uid="{00000000-0005-0000-0000-000004000000}"/>
    <cellStyle name="style0" xfId="24" xr:uid="{00000000-0005-0000-0000-000005000000}"/>
    <cellStyle name="style0 2" xfId="39" xr:uid="{00000000-0005-0000-0000-000006000000}"/>
    <cellStyle name="td" xfId="25" xr:uid="{00000000-0005-0000-0000-000007000000}"/>
    <cellStyle name="td 2" xfId="40" xr:uid="{00000000-0005-0000-0000-000008000000}"/>
    <cellStyle name="tr" xfId="21" xr:uid="{00000000-0005-0000-0000-000009000000}"/>
    <cellStyle name="tr 2" xfId="36" xr:uid="{00000000-0005-0000-0000-00000A000000}"/>
    <cellStyle name="xl21" xfId="26" xr:uid="{00000000-0005-0000-0000-00000B000000}"/>
    <cellStyle name="xl21 2" xfId="41" xr:uid="{00000000-0005-0000-0000-00000C000000}"/>
    <cellStyle name="xl22" xfId="1" xr:uid="{00000000-0005-0000-0000-00000D000000}"/>
    <cellStyle name="xl23" xfId="13" xr:uid="{00000000-0005-0000-0000-00000E000000}"/>
    <cellStyle name="xl24" xfId="14" xr:uid="{00000000-0005-0000-0000-00000F000000}"/>
    <cellStyle name="xl25" xfId="6" xr:uid="{00000000-0005-0000-0000-000010000000}"/>
    <cellStyle name="xl26" xfId="27" xr:uid="{00000000-0005-0000-0000-000011000000}"/>
    <cellStyle name="xl26 2" xfId="42" xr:uid="{00000000-0005-0000-0000-000012000000}"/>
    <cellStyle name="xl27" xfId="18" xr:uid="{00000000-0005-0000-0000-000013000000}"/>
    <cellStyle name="xl28" xfId="19" xr:uid="{00000000-0005-0000-0000-000014000000}"/>
    <cellStyle name="xl29" xfId="2" xr:uid="{00000000-0005-0000-0000-000015000000}"/>
    <cellStyle name="xl30" xfId="3" xr:uid="{00000000-0005-0000-0000-000016000000}"/>
    <cellStyle name="xl31" xfId="5" xr:uid="{00000000-0005-0000-0000-000017000000}"/>
    <cellStyle name="xl32" xfId="7" xr:uid="{00000000-0005-0000-0000-000018000000}"/>
    <cellStyle name="xl33" xfId="8" xr:uid="{00000000-0005-0000-0000-000019000000}"/>
    <cellStyle name="xl34" xfId="9" xr:uid="{00000000-0005-0000-0000-00001A000000}"/>
    <cellStyle name="xl35" xfId="10" xr:uid="{00000000-0005-0000-0000-00001B000000}"/>
    <cellStyle name="xl36" xfId="11" xr:uid="{00000000-0005-0000-0000-00001C000000}"/>
    <cellStyle name="xl37" xfId="28" xr:uid="{00000000-0005-0000-0000-00001D000000}"/>
    <cellStyle name="xl38" xfId="12" xr:uid="{00000000-0005-0000-0000-00001E000000}"/>
    <cellStyle name="xl39" xfId="20" xr:uid="{00000000-0005-0000-0000-00001F000000}"/>
    <cellStyle name="xl40" xfId="4" xr:uid="{00000000-0005-0000-0000-000020000000}"/>
    <cellStyle name="xl40 2" xfId="34" xr:uid="{00000000-0005-0000-0000-000021000000}"/>
    <cellStyle name="xl41" xfId="15" xr:uid="{00000000-0005-0000-0000-000022000000}"/>
    <cellStyle name="xl42" xfId="29" xr:uid="{00000000-0005-0000-0000-000023000000}"/>
    <cellStyle name="xl43" xfId="16" xr:uid="{00000000-0005-0000-0000-000024000000}"/>
    <cellStyle name="xl44" xfId="17" xr:uid="{00000000-0005-0000-0000-000025000000}"/>
    <cellStyle name="xl45" xfId="30" xr:uid="{00000000-0005-0000-0000-000026000000}"/>
    <cellStyle name="xl46" xfId="31" xr:uid="{00000000-0005-0000-0000-000027000000}"/>
    <cellStyle name="Обычный" xfId="0" builtinId="0"/>
    <cellStyle name="Обычный 2" xfId="43" xr:uid="{00000000-0005-0000-0000-000029000000}"/>
    <cellStyle name="Обычный 3" xfId="33" xr:uid="{00000000-0005-0000-0000-00002A000000}"/>
    <cellStyle name="Обычный 4" xfId="35" xr:uid="{00000000-0005-0000-0000-00002B000000}"/>
    <cellStyle name="Обычный 5" xfId="44" xr:uid="{00000000-0005-0000-0000-00002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38"/>
  <sheetViews>
    <sheetView showGridLines="0" tabSelected="1" zoomScale="118" zoomScaleNormal="118" zoomScaleSheetLayoutView="100" workbookViewId="0">
      <selection activeCell="AL417" sqref="AL417"/>
    </sheetView>
  </sheetViews>
  <sheetFormatPr defaultRowHeight="15" outlineLevelRow="6" outlineLevelCol="1" x14ac:dyDescent="0.25"/>
  <cols>
    <col min="1" max="1" width="35.5703125" style="7" customWidth="1"/>
    <col min="2" max="2" width="9.140625" style="7"/>
    <col min="3" max="4" width="7.5703125" style="7" customWidth="1"/>
    <col min="5" max="5" width="12.42578125" style="7" customWidth="1"/>
    <col min="6" max="6" width="6.85546875" style="7" customWidth="1"/>
    <col min="7" max="7" width="8.5703125" style="14" hidden="1" customWidth="1"/>
    <col min="8" max="11" width="6.85546875" style="14" hidden="1" customWidth="1"/>
    <col min="12" max="12" width="8.5703125" style="14" hidden="1" customWidth="1"/>
    <col min="13" max="13" width="11.7109375" style="7" hidden="1" customWidth="1"/>
    <col min="14" max="14" width="11.5703125" style="14" hidden="1" customWidth="1" outlineLevel="1"/>
    <col min="15" max="18" width="1.7109375" style="14" hidden="1" customWidth="1" outlineLevel="1"/>
    <col min="19" max="19" width="11.42578125" style="14" customWidth="1" collapsed="1"/>
    <col min="20" max="20" width="11.7109375" style="7" hidden="1" customWidth="1" outlineLevel="1"/>
    <col min="21" max="21" width="11" style="14" hidden="1" customWidth="1" outlineLevel="1"/>
    <col min="22" max="25" width="6.85546875" style="14" hidden="1" customWidth="1" outlineLevel="1"/>
    <col min="26" max="26" width="11.28515625" style="14" customWidth="1" collapsed="1"/>
    <col min="27" max="27" width="11.7109375" style="7" hidden="1" customWidth="1"/>
    <col min="28" max="28" width="13.7109375" style="7" hidden="1" customWidth="1"/>
    <col min="29" max="33" width="0" style="7" hidden="1" customWidth="1"/>
    <col min="34" max="16384" width="9.140625" style="7"/>
  </cols>
  <sheetData>
    <row r="1" spans="1:28" x14ac:dyDescent="0.25">
      <c r="A1" s="35" t="s">
        <v>657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8" x14ac:dyDescent="0.25">
      <c r="A2" s="35" t="s">
        <v>645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8" x14ac:dyDescent="0.25">
      <c r="A3" s="35" t="s">
        <v>646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8" x14ac:dyDescent="0.25">
      <c r="A4" s="35" t="s">
        <v>658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8" ht="5.25" customHeight="1" x14ac:dyDescent="0.25"/>
    <row r="6" spans="1:28" s="4" customFormat="1" ht="12.75" customHeight="1" x14ac:dyDescent="0.25">
      <c r="A6" s="35" t="s">
        <v>649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2"/>
      <c r="AB6" s="3"/>
    </row>
    <row r="7" spans="1:28" s="4" customFormat="1" ht="12.75" customHeight="1" x14ac:dyDescent="0.25">
      <c r="A7" s="35" t="s">
        <v>645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5"/>
      <c r="AB7" s="3"/>
    </row>
    <row r="8" spans="1:28" s="4" customFormat="1" ht="12.75" customHeight="1" x14ac:dyDescent="0.25">
      <c r="A8" s="35" t="s">
        <v>646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5"/>
      <c r="AB8" s="3"/>
    </row>
    <row r="9" spans="1:28" s="4" customFormat="1" ht="12.75" customHeight="1" x14ac:dyDescent="0.25">
      <c r="A9" s="35" t="s">
        <v>654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6"/>
      <c r="AB9" s="3"/>
    </row>
    <row r="10" spans="1:28" s="4" customFormat="1" ht="12.75" customHeight="1" x14ac:dyDescent="0.25">
      <c r="A10" s="1"/>
      <c r="B10" s="1"/>
      <c r="C10" s="1"/>
      <c r="D10" s="1"/>
      <c r="E10" s="1"/>
      <c r="F10" s="1"/>
      <c r="G10" s="18"/>
      <c r="H10" s="18"/>
      <c r="I10" s="18"/>
      <c r="J10" s="18"/>
      <c r="K10" s="18"/>
      <c r="L10" s="18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3"/>
    </row>
    <row r="11" spans="1:28" s="4" customFormat="1" ht="44.25" customHeight="1" x14ac:dyDescent="0.25">
      <c r="A11" s="48" t="s">
        <v>651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3"/>
    </row>
    <row r="12" spans="1:28" ht="12.75" customHeight="1" x14ac:dyDescent="0.25">
      <c r="A12" s="1"/>
      <c r="B12" s="1"/>
      <c r="C12" s="1"/>
      <c r="D12" s="1"/>
      <c r="E12" s="1"/>
      <c r="F12" s="1"/>
      <c r="G12" s="18"/>
      <c r="H12" s="18"/>
      <c r="I12" s="18"/>
      <c r="J12" s="18"/>
      <c r="K12" s="18"/>
      <c r="L12" s="18"/>
      <c r="M12" s="46" t="s">
        <v>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3"/>
    </row>
    <row r="13" spans="1:28" ht="15" customHeight="1" x14ac:dyDescent="0.25">
      <c r="A13" s="44" t="s">
        <v>1</v>
      </c>
      <c r="B13" s="44" t="s">
        <v>2</v>
      </c>
      <c r="C13" s="44"/>
      <c r="D13" s="44"/>
      <c r="E13" s="44"/>
      <c r="F13" s="44"/>
      <c r="G13" s="39" t="s">
        <v>647</v>
      </c>
      <c r="H13" s="41"/>
      <c r="I13" s="42"/>
      <c r="J13" s="42"/>
      <c r="K13" s="43"/>
      <c r="L13" s="39" t="s">
        <v>648</v>
      </c>
      <c r="M13" s="15" t="s">
        <v>3</v>
      </c>
      <c r="N13" s="39" t="s">
        <v>647</v>
      </c>
      <c r="O13" s="41"/>
      <c r="P13" s="42"/>
      <c r="Q13" s="42"/>
      <c r="R13" s="43"/>
      <c r="S13" s="39" t="s">
        <v>652</v>
      </c>
      <c r="T13" s="15"/>
      <c r="U13" s="39" t="s">
        <v>647</v>
      </c>
      <c r="V13" s="41"/>
      <c r="W13" s="42"/>
      <c r="X13" s="42"/>
      <c r="Y13" s="43"/>
      <c r="Z13" s="39" t="s">
        <v>653</v>
      </c>
      <c r="AA13" s="15"/>
      <c r="AB13" s="3"/>
    </row>
    <row r="14" spans="1:28" ht="38.25" x14ac:dyDescent="0.25">
      <c r="A14" s="44"/>
      <c r="B14" s="8" t="s">
        <v>642</v>
      </c>
      <c r="C14" s="8" t="s">
        <v>643</v>
      </c>
      <c r="D14" s="8" t="s">
        <v>644</v>
      </c>
      <c r="E14" s="8" t="s">
        <v>4</v>
      </c>
      <c r="F14" s="8" t="s">
        <v>5</v>
      </c>
      <c r="G14" s="40"/>
      <c r="H14" s="19"/>
      <c r="I14" s="19"/>
      <c r="J14" s="19"/>
      <c r="K14" s="19"/>
      <c r="L14" s="40"/>
      <c r="M14" s="8" t="s">
        <v>6</v>
      </c>
      <c r="N14" s="40"/>
      <c r="O14" s="19"/>
      <c r="P14" s="19"/>
      <c r="Q14" s="19"/>
      <c r="R14" s="19"/>
      <c r="S14" s="40"/>
      <c r="T14" s="8" t="s">
        <v>7</v>
      </c>
      <c r="U14" s="40"/>
      <c r="V14" s="19"/>
      <c r="W14" s="19"/>
      <c r="X14" s="19"/>
      <c r="Y14" s="19"/>
      <c r="Z14" s="40"/>
      <c r="AA14" s="8" t="s">
        <v>8</v>
      </c>
      <c r="AB14" s="3"/>
    </row>
    <row r="15" spans="1:28" ht="12.75" customHeight="1" x14ac:dyDescent="0.25">
      <c r="A15" s="9">
        <v>1</v>
      </c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20"/>
      <c r="H15" s="20"/>
      <c r="I15" s="20"/>
      <c r="J15" s="20"/>
      <c r="K15" s="20"/>
      <c r="L15" s="20"/>
      <c r="M15" s="9">
        <v>6</v>
      </c>
      <c r="N15" s="20"/>
      <c r="O15" s="20"/>
      <c r="P15" s="20"/>
      <c r="Q15" s="20"/>
      <c r="R15" s="20"/>
      <c r="S15" s="9">
        <v>6</v>
      </c>
      <c r="T15" s="9">
        <v>7</v>
      </c>
      <c r="U15" s="20"/>
      <c r="V15" s="20"/>
      <c r="W15" s="20"/>
      <c r="X15" s="20"/>
      <c r="Y15" s="20"/>
      <c r="Z15" s="9">
        <v>7</v>
      </c>
      <c r="AA15" s="9">
        <v>8</v>
      </c>
      <c r="AB15" s="3"/>
    </row>
    <row r="16" spans="1:28" s="28" customFormat="1" ht="51" x14ac:dyDescent="0.2">
      <c r="A16" s="16" t="s">
        <v>9</v>
      </c>
      <c r="B16" s="17" t="s">
        <v>10</v>
      </c>
      <c r="C16" s="17"/>
      <c r="D16" s="17"/>
      <c r="E16" s="17"/>
      <c r="F16" s="17"/>
      <c r="G16" s="21">
        <f>G17+G29</f>
        <v>0</v>
      </c>
      <c r="H16" s="21"/>
      <c r="I16" s="21"/>
      <c r="J16" s="21"/>
      <c r="K16" s="21"/>
      <c r="L16" s="21">
        <f>L17+L29</f>
        <v>0</v>
      </c>
      <c r="M16" s="26">
        <v>25755.518</v>
      </c>
      <c r="N16" s="21">
        <f>N17+N29</f>
        <v>24524.78</v>
      </c>
      <c r="O16" s="21"/>
      <c r="P16" s="21"/>
      <c r="Q16" s="21"/>
      <c r="R16" s="21"/>
      <c r="S16" s="21">
        <f>S17+S29</f>
        <v>24524.78</v>
      </c>
      <c r="T16" s="26">
        <v>24524.768</v>
      </c>
      <c r="U16" s="21">
        <f>U17+U29</f>
        <v>24144.76</v>
      </c>
      <c r="V16" s="21"/>
      <c r="W16" s="21"/>
      <c r="X16" s="21"/>
      <c r="Y16" s="21"/>
      <c r="Z16" s="21">
        <f>Z17+Z29</f>
        <v>24144.76</v>
      </c>
      <c r="AA16" s="26">
        <v>24144.754000000001</v>
      </c>
      <c r="AB16" s="27"/>
    </row>
    <row r="17" spans="1:30" outlineLevel="1" x14ac:dyDescent="0.25">
      <c r="A17" s="10" t="s">
        <v>11</v>
      </c>
      <c r="B17" s="11" t="s">
        <v>10</v>
      </c>
      <c r="C17" s="11" t="s">
        <v>12</v>
      </c>
      <c r="D17" s="11"/>
      <c r="E17" s="11"/>
      <c r="F17" s="11"/>
      <c r="G17" s="22">
        <f>G18</f>
        <v>0</v>
      </c>
      <c r="H17" s="22"/>
      <c r="I17" s="22"/>
      <c r="J17" s="22"/>
      <c r="K17" s="22"/>
      <c r="L17" s="22">
        <f>L18</f>
        <v>0</v>
      </c>
      <c r="M17" s="12">
        <v>1261.2560000000001</v>
      </c>
      <c r="N17" s="22">
        <f>N18</f>
        <v>1261.26</v>
      </c>
      <c r="O17" s="22"/>
      <c r="P17" s="22"/>
      <c r="Q17" s="22"/>
      <c r="R17" s="22"/>
      <c r="S17" s="22">
        <f>S18</f>
        <v>1261.26</v>
      </c>
      <c r="T17" s="12">
        <v>1261.2560000000001</v>
      </c>
      <c r="U17" s="22">
        <f>U18</f>
        <v>1261.26</v>
      </c>
      <c r="V17" s="22"/>
      <c r="W17" s="22"/>
      <c r="X17" s="22"/>
      <c r="Y17" s="22"/>
      <c r="Z17" s="22">
        <f>Z18</f>
        <v>1261.26</v>
      </c>
      <c r="AA17" s="12">
        <v>1261.2560000000001</v>
      </c>
      <c r="AB17" s="3"/>
    </row>
    <row r="18" spans="1:30" outlineLevel="2" x14ac:dyDescent="0.25">
      <c r="A18" s="10" t="s">
        <v>13</v>
      </c>
      <c r="B18" s="11" t="s">
        <v>10</v>
      </c>
      <c r="C18" s="11" t="s">
        <v>12</v>
      </c>
      <c r="D18" s="11" t="s">
        <v>12</v>
      </c>
      <c r="E18" s="11"/>
      <c r="F18" s="11"/>
      <c r="G18" s="22">
        <f>G19</f>
        <v>0</v>
      </c>
      <c r="H18" s="22"/>
      <c r="I18" s="22"/>
      <c r="J18" s="22"/>
      <c r="K18" s="22"/>
      <c r="L18" s="22">
        <f>L19</f>
        <v>0</v>
      </c>
      <c r="M18" s="12">
        <v>1261.2560000000001</v>
      </c>
      <c r="N18" s="22">
        <f>N19</f>
        <v>1261.26</v>
      </c>
      <c r="O18" s="22"/>
      <c r="P18" s="22"/>
      <c r="Q18" s="22"/>
      <c r="R18" s="22"/>
      <c r="S18" s="22">
        <f>S19</f>
        <v>1261.26</v>
      </c>
      <c r="T18" s="12">
        <v>1261.2560000000001</v>
      </c>
      <c r="U18" s="22">
        <f>U19</f>
        <v>1261.26</v>
      </c>
      <c r="V18" s="22"/>
      <c r="W18" s="22"/>
      <c r="X18" s="22"/>
      <c r="Y18" s="22"/>
      <c r="Z18" s="22">
        <f>Z19</f>
        <v>1261.26</v>
      </c>
      <c r="AA18" s="12">
        <v>1261.2560000000001</v>
      </c>
      <c r="AB18" s="3"/>
    </row>
    <row r="19" spans="1:30" ht="25.5" outlineLevel="3" x14ac:dyDescent="0.25">
      <c r="A19" s="10" t="s">
        <v>14</v>
      </c>
      <c r="B19" s="11" t="s">
        <v>10</v>
      </c>
      <c r="C19" s="11" t="s">
        <v>12</v>
      </c>
      <c r="D19" s="11" t="s">
        <v>12</v>
      </c>
      <c r="E19" s="11" t="s">
        <v>15</v>
      </c>
      <c r="F19" s="11"/>
      <c r="G19" s="22">
        <f>G20++G23+G26</f>
        <v>0</v>
      </c>
      <c r="H19" s="22"/>
      <c r="I19" s="22"/>
      <c r="J19" s="22"/>
      <c r="K19" s="22"/>
      <c r="L19" s="22">
        <f>L20++L23+L26</f>
        <v>0</v>
      </c>
      <c r="M19" s="12">
        <v>1261.2560000000001</v>
      </c>
      <c r="N19" s="22">
        <f>N20++N23+N26</f>
        <v>1261.26</v>
      </c>
      <c r="O19" s="22"/>
      <c r="P19" s="22"/>
      <c r="Q19" s="22"/>
      <c r="R19" s="22"/>
      <c r="S19" s="22">
        <f>S20++S23+S26</f>
        <v>1261.26</v>
      </c>
      <c r="T19" s="12">
        <v>1261.2560000000001</v>
      </c>
      <c r="U19" s="22">
        <f>U20++U23+U26</f>
        <v>1261.26</v>
      </c>
      <c r="V19" s="22"/>
      <c r="W19" s="22"/>
      <c r="X19" s="22"/>
      <c r="Y19" s="22"/>
      <c r="Z19" s="22">
        <f>Z20++Z23+Z26</f>
        <v>1261.26</v>
      </c>
      <c r="AA19" s="12">
        <v>1261.2560000000001</v>
      </c>
      <c r="AB19" s="3"/>
    </row>
    <row r="20" spans="1:30" ht="51" outlineLevel="4" x14ac:dyDescent="0.25">
      <c r="A20" s="10" t="s">
        <v>16</v>
      </c>
      <c r="B20" s="11" t="s">
        <v>10</v>
      </c>
      <c r="C20" s="11" t="s">
        <v>12</v>
      </c>
      <c r="D20" s="11" t="s">
        <v>12</v>
      </c>
      <c r="E20" s="11" t="s">
        <v>17</v>
      </c>
      <c r="F20" s="11"/>
      <c r="G20" s="22">
        <f>G21</f>
        <v>0</v>
      </c>
      <c r="H20" s="22"/>
      <c r="I20" s="22"/>
      <c r="J20" s="22"/>
      <c r="K20" s="22"/>
      <c r="L20" s="22">
        <f>L21</f>
        <v>0</v>
      </c>
      <c r="M20" s="12">
        <v>120</v>
      </c>
      <c r="N20" s="22">
        <f>N21</f>
        <v>120</v>
      </c>
      <c r="O20" s="22"/>
      <c r="P20" s="22"/>
      <c r="Q20" s="22"/>
      <c r="R20" s="22"/>
      <c r="S20" s="22">
        <f>S21</f>
        <v>120</v>
      </c>
      <c r="T20" s="12">
        <v>120</v>
      </c>
      <c r="U20" s="22">
        <f>U21</f>
        <v>120</v>
      </c>
      <c r="V20" s="22"/>
      <c r="W20" s="22"/>
      <c r="X20" s="22"/>
      <c r="Y20" s="22"/>
      <c r="Z20" s="22">
        <f>Z21</f>
        <v>120</v>
      </c>
      <c r="AA20" s="12">
        <v>120</v>
      </c>
      <c r="AB20" s="3"/>
    </row>
    <row r="21" spans="1:30" ht="38.25" outlineLevel="5" x14ac:dyDescent="0.25">
      <c r="A21" s="10" t="s">
        <v>18</v>
      </c>
      <c r="B21" s="11" t="s">
        <v>10</v>
      </c>
      <c r="C21" s="11" t="s">
        <v>12</v>
      </c>
      <c r="D21" s="11" t="s">
        <v>12</v>
      </c>
      <c r="E21" s="11" t="s">
        <v>19</v>
      </c>
      <c r="F21" s="11"/>
      <c r="G21" s="22">
        <f>G22</f>
        <v>0</v>
      </c>
      <c r="H21" s="22"/>
      <c r="I21" s="22"/>
      <c r="J21" s="22"/>
      <c r="K21" s="22"/>
      <c r="L21" s="22">
        <f>L22</f>
        <v>0</v>
      </c>
      <c r="M21" s="12">
        <v>120</v>
      </c>
      <c r="N21" s="22">
        <f>N22</f>
        <v>120</v>
      </c>
      <c r="O21" s="22"/>
      <c r="P21" s="22"/>
      <c r="Q21" s="22"/>
      <c r="R21" s="22"/>
      <c r="S21" s="22">
        <f>S22</f>
        <v>120</v>
      </c>
      <c r="T21" s="12">
        <v>120</v>
      </c>
      <c r="U21" s="22">
        <f>U22</f>
        <v>120</v>
      </c>
      <c r="V21" s="22"/>
      <c r="W21" s="22"/>
      <c r="X21" s="22"/>
      <c r="Y21" s="22"/>
      <c r="Z21" s="22">
        <f>Z22</f>
        <v>120</v>
      </c>
      <c r="AA21" s="12">
        <v>120</v>
      </c>
      <c r="AB21" s="3"/>
    </row>
    <row r="22" spans="1:30" ht="38.25" outlineLevel="6" x14ac:dyDescent="0.25">
      <c r="A22" s="10" t="s">
        <v>20</v>
      </c>
      <c r="B22" s="11" t="s">
        <v>10</v>
      </c>
      <c r="C22" s="11" t="s">
        <v>12</v>
      </c>
      <c r="D22" s="11" t="s">
        <v>12</v>
      </c>
      <c r="E22" s="11" t="s">
        <v>19</v>
      </c>
      <c r="F22" s="11" t="s">
        <v>21</v>
      </c>
      <c r="G22" s="22"/>
      <c r="H22" s="22"/>
      <c r="I22" s="22"/>
      <c r="J22" s="22"/>
      <c r="K22" s="22"/>
      <c r="L22" s="30">
        <f>SUM(G22:K22)</f>
        <v>0</v>
      </c>
      <c r="M22" s="12">
        <v>120</v>
      </c>
      <c r="N22" s="22">
        <v>120</v>
      </c>
      <c r="O22" s="22"/>
      <c r="P22" s="22"/>
      <c r="Q22" s="22"/>
      <c r="R22" s="22"/>
      <c r="S22" s="30">
        <f>SUM(N22:R22)</f>
        <v>120</v>
      </c>
      <c r="T22" s="12">
        <v>120</v>
      </c>
      <c r="U22" s="22">
        <v>120</v>
      </c>
      <c r="V22" s="22"/>
      <c r="W22" s="22"/>
      <c r="X22" s="22"/>
      <c r="Y22" s="22"/>
      <c r="Z22" s="30">
        <f>SUM(U22:Y22)</f>
        <v>120</v>
      </c>
      <c r="AA22" s="12">
        <v>120</v>
      </c>
      <c r="AB22" s="3"/>
    </row>
    <row r="23" spans="1:30" ht="51" outlineLevel="4" x14ac:dyDescent="0.25">
      <c r="A23" s="10" t="s">
        <v>22</v>
      </c>
      <c r="B23" s="11" t="s">
        <v>10</v>
      </c>
      <c r="C23" s="11" t="s">
        <v>12</v>
      </c>
      <c r="D23" s="11" t="s">
        <v>12</v>
      </c>
      <c r="E23" s="34" t="s">
        <v>23</v>
      </c>
      <c r="F23" s="11"/>
      <c r="G23" s="22">
        <f>G24</f>
        <v>0</v>
      </c>
      <c r="H23" s="22"/>
      <c r="I23" s="22"/>
      <c r="J23" s="22"/>
      <c r="K23" s="22"/>
      <c r="L23" s="22">
        <f>L24</f>
        <v>0</v>
      </c>
      <c r="M23" s="12">
        <v>941.25599999999997</v>
      </c>
      <c r="N23" s="22">
        <f>N24</f>
        <v>941.26</v>
      </c>
      <c r="O23" s="22"/>
      <c r="P23" s="22"/>
      <c r="Q23" s="22"/>
      <c r="R23" s="22"/>
      <c r="S23" s="22">
        <f>S24</f>
        <v>941.26</v>
      </c>
      <c r="T23" s="12">
        <v>941.25599999999997</v>
      </c>
      <c r="U23" s="22">
        <f>U24</f>
        <v>941.26</v>
      </c>
      <c r="V23" s="22"/>
      <c r="W23" s="22"/>
      <c r="X23" s="22"/>
      <c r="Y23" s="22"/>
      <c r="Z23" s="22">
        <f>Z24</f>
        <v>941.26</v>
      </c>
      <c r="AA23" s="12">
        <v>941.25599999999997</v>
      </c>
      <c r="AB23" s="32" t="s">
        <v>655</v>
      </c>
      <c r="AC23" s="33"/>
      <c r="AD23" s="33"/>
    </row>
    <row r="24" spans="1:30" ht="38.25" outlineLevel="5" x14ac:dyDescent="0.25">
      <c r="A24" s="10" t="s">
        <v>24</v>
      </c>
      <c r="B24" s="11" t="s">
        <v>10</v>
      </c>
      <c r="C24" s="11" t="s">
        <v>12</v>
      </c>
      <c r="D24" s="11" t="s">
        <v>12</v>
      </c>
      <c r="E24" s="34" t="s">
        <v>25</v>
      </c>
      <c r="F24" s="11"/>
      <c r="G24" s="22">
        <f>G25</f>
        <v>0</v>
      </c>
      <c r="H24" s="22"/>
      <c r="I24" s="22"/>
      <c r="J24" s="22"/>
      <c r="K24" s="22"/>
      <c r="L24" s="22">
        <f>L25</f>
        <v>0</v>
      </c>
      <c r="M24" s="12">
        <v>941.25599999999997</v>
      </c>
      <c r="N24" s="22">
        <f>N25</f>
        <v>941.26</v>
      </c>
      <c r="O24" s="22"/>
      <c r="P24" s="22"/>
      <c r="Q24" s="22"/>
      <c r="R24" s="22"/>
      <c r="S24" s="22">
        <f>S25</f>
        <v>941.26</v>
      </c>
      <c r="T24" s="12">
        <v>941.25599999999997</v>
      </c>
      <c r="U24" s="22">
        <f>U25</f>
        <v>941.26</v>
      </c>
      <c r="V24" s="22"/>
      <c r="W24" s="22"/>
      <c r="X24" s="22"/>
      <c r="Y24" s="22"/>
      <c r="Z24" s="22">
        <f>Z25</f>
        <v>941.26</v>
      </c>
      <c r="AA24" s="12">
        <v>941.25599999999997</v>
      </c>
      <c r="AB24" s="3"/>
    </row>
    <row r="25" spans="1:30" ht="38.25" outlineLevel="6" x14ac:dyDescent="0.25">
      <c r="A25" s="10" t="s">
        <v>26</v>
      </c>
      <c r="B25" s="11" t="s">
        <v>10</v>
      </c>
      <c r="C25" s="11" t="s">
        <v>12</v>
      </c>
      <c r="D25" s="11" t="s">
        <v>12</v>
      </c>
      <c r="E25" s="34" t="s">
        <v>25</v>
      </c>
      <c r="F25" s="11" t="s">
        <v>27</v>
      </c>
      <c r="G25" s="22"/>
      <c r="H25" s="22"/>
      <c r="I25" s="22"/>
      <c r="J25" s="22"/>
      <c r="K25" s="22"/>
      <c r="L25" s="30">
        <f>SUM(G25:K25)</f>
        <v>0</v>
      </c>
      <c r="M25" s="12">
        <v>941.25599999999997</v>
      </c>
      <c r="N25" s="22">
        <v>941.26</v>
      </c>
      <c r="O25" s="22"/>
      <c r="P25" s="22"/>
      <c r="Q25" s="22"/>
      <c r="R25" s="22"/>
      <c r="S25" s="30">
        <f>SUM(N25:R25)</f>
        <v>941.26</v>
      </c>
      <c r="T25" s="12">
        <v>941.25599999999997</v>
      </c>
      <c r="U25" s="22">
        <v>941.26</v>
      </c>
      <c r="V25" s="22"/>
      <c r="W25" s="22"/>
      <c r="X25" s="22"/>
      <c r="Y25" s="22"/>
      <c r="Z25" s="30">
        <f>SUM(U25:Y25)</f>
        <v>941.26</v>
      </c>
      <c r="AA25" s="12">
        <v>941.25599999999997</v>
      </c>
      <c r="AB25" s="3"/>
    </row>
    <row r="26" spans="1:30" ht="63.75" outlineLevel="4" x14ac:dyDescent="0.25">
      <c r="A26" s="10" t="s">
        <v>28</v>
      </c>
      <c r="B26" s="11" t="s">
        <v>10</v>
      </c>
      <c r="C26" s="11" t="s">
        <v>12</v>
      </c>
      <c r="D26" s="11" t="s">
        <v>12</v>
      </c>
      <c r="E26" s="11" t="s">
        <v>29</v>
      </c>
      <c r="F26" s="11"/>
      <c r="G26" s="22">
        <f>G27</f>
        <v>0</v>
      </c>
      <c r="H26" s="22"/>
      <c r="I26" s="22"/>
      <c r="J26" s="22"/>
      <c r="K26" s="22"/>
      <c r="L26" s="22">
        <f>L27</f>
        <v>0</v>
      </c>
      <c r="M26" s="12">
        <v>200</v>
      </c>
      <c r="N26" s="22">
        <f>N27</f>
        <v>200</v>
      </c>
      <c r="O26" s="22"/>
      <c r="P26" s="22"/>
      <c r="Q26" s="22"/>
      <c r="R26" s="22"/>
      <c r="S26" s="22">
        <f>S27</f>
        <v>200</v>
      </c>
      <c r="T26" s="12">
        <v>200</v>
      </c>
      <c r="U26" s="22">
        <f>U27</f>
        <v>200</v>
      </c>
      <c r="V26" s="22"/>
      <c r="W26" s="22"/>
      <c r="X26" s="22"/>
      <c r="Y26" s="22"/>
      <c r="Z26" s="22">
        <f>Z27</f>
        <v>200</v>
      </c>
      <c r="AA26" s="12">
        <v>200</v>
      </c>
      <c r="AB26" s="3"/>
    </row>
    <row r="27" spans="1:30" ht="51" outlineLevel="5" x14ac:dyDescent="0.25">
      <c r="A27" s="10" t="s">
        <v>30</v>
      </c>
      <c r="B27" s="11" t="s">
        <v>10</v>
      </c>
      <c r="C27" s="11" t="s">
        <v>12</v>
      </c>
      <c r="D27" s="11" t="s">
        <v>12</v>
      </c>
      <c r="E27" s="11" t="s">
        <v>31</v>
      </c>
      <c r="F27" s="11"/>
      <c r="G27" s="22">
        <f>G28</f>
        <v>0</v>
      </c>
      <c r="H27" s="22"/>
      <c r="I27" s="22"/>
      <c r="J27" s="22"/>
      <c r="K27" s="22"/>
      <c r="L27" s="22">
        <f>L28</f>
        <v>0</v>
      </c>
      <c r="M27" s="12">
        <v>200</v>
      </c>
      <c r="N27" s="22">
        <f>N28</f>
        <v>200</v>
      </c>
      <c r="O27" s="22"/>
      <c r="P27" s="22"/>
      <c r="Q27" s="22"/>
      <c r="R27" s="22"/>
      <c r="S27" s="22">
        <f>S28</f>
        <v>200</v>
      </c>
      <c r="T27" s="12">
        <v>200</v>
      </c>
      <c r="U27" s="22">
        <f>U28</f>
        <v>200</v>
      </c>
      <c r="V27" s="22"/>
      <c r="W27" s="22"/>
      <c r="X27" s="22"/>
      <c r="Y27" s="22"/>
      <c r="Z27" s="22">
        <f>Z28</f>
        <v>200</v>
      </c>
      <c r="AA27" s="12">
        <v>200</v>
      </c>
      <c r="AB27" s="3"/>
    </row>
    <row r="28" spans="1:30" ht="38.25" outlineLevel="6" x14ac:dyDescent="0.25">
      <c r="A28" s="10" t="s">
        <v>26</v>
      </c>
      <c r="B28" s="11" t="s">
        <v>10</v>
      </c>
      <c r="C28" s="11" t="s">
        <v>12</v>
      </c>
      <c r="D28" s="11" t="s">
        <v>12</v>
      </c>
      <c r="E28" s="11" t="s">
        <v>31</v>
      </c>
      <c r="F28" s="11" t="s">
        <v>27</v>
      </c>
      <c r="G28" s="22"/>
      <c r="H28" s="22"/>
      <c r="I28" s="22"/>
      <c r="J28" s="22"/>
      <c r="K28" s="22"/>
      <c r="L28" s="30">
        <f>SUM(G28:K28)</f>
        <v>0</v>
      </c>
      <c r="M28" s="12">
        <v>200</v>
      </c>
      <c r="N28" s="22">
        <v>200</v>
      </c>
      <c r="O28" s="22"/>
      <c r="P28" s="22"/>
      <c r="Q28" s="22"/>
      <c r="R28" s="22"/>
      <c r="S28" s="30">
        <f>SUM(N28:R28)</f>
        <v>200</v>
      </c>
      <c r="T28" s="12">
        <v>200</v>
      </c>
      <c r="U28" s="22">
        <v>200</v>
      </c>
      <c r="V28" s="22"/>
      <c r="W28" s="22"/>
      <c r="X28" s="22"/>
      <c r="Y28" s="22"/>
      <c r="Z28" s="30">
        <f>SUM(U28:Y28)</f>
        <v>200</v>
      </c>
      <c r="AA28" s="12">
        <v>200</v>
      </c>
      <c r="AB28" s="3"/>
    </row>
    <row r="29" spans="1:30" outlineLevel="1" x14ac:dyDescent="0.25">
      <c r="A29" s="10" t="s">
        <v>32</v>
      </c>
      <c r="B29" s="11" t="s">
        <v>10</v>
      </c>
      <c r="C29" s="11" t="s">
        <v>33</v>
      </c>
      <c r="D29" s="11"/>
      <c r="E29" s="11"/>
      <c r="F29" s="11"/>
      <c r="G29" s="22">
        <f>G30+G35+G64+G89</f>
        <v>0</v>
      </c>
      <c r="H29" s="22"/>
      <c r="I29" s="22"/>
      <c r="J29" s="22"/>
      <c r="K29" s="22"/>
      <c r="L29" s="22">
        <f>L30+L35+L64+L89</f>
        <v>0</v>
      </c>
      <c r="M29" s="12">
        <v>24494.261999999999</v>
      </c>
      <c r="N29" s="22">
        <f>N30+N35+N64+N89</f>
        <v>23263.52</v>
      </c>
      <c r="O29" s="22"/>
      <c r="P29" s="22"/>
      <c r="Q29" s="22"/>
      <c r="R29" s="22"/>
      <c r="S29" s="22">
        <f>S30+S35+S64+S89</f>
        <v>23263.52</v>
      </c>
      <c r="T29" s="12">
        <v>23263.511999999999</v>
      </c>
      <c r="U29" s="22">
        <f>U30+U35+U64+U89</f>
        <v>22883.5</v>
      </c>
      <c r="V29" s="22"/>
      <c r="W29" s="22"/>
      <c r="X29" s="22"/>
      <c r="Y29" s="22"/>
      <c r="Z29" s="22">
        <f>Z30+Z35+Z64+Z89</f>
        <v>22883.5</v>
      </c>
      <c r="AA29" s="12">
        <v>22883.498</v>
      </c>
      <c r="AB29" s="3"/>
    </row>
    <row r="30" spans="1:30" outlineLevel="2" x14ac:dyDescent="0.25">
      <c r="A30" s="10" t="s">
        <v>34</v>
      </c>
      <c r="B30" s="11" t="s">
        <v>10</v>
      </c>
      <c r="C30" s="11" t="s">
        <v>33</v>
      </c>
      <c r="D30" s="11" t="s">
        <v>35</v>
      </c>
      <c r="E30" s="11"/>
      <c r="F30" s="11"/>
      <c r="G30" s="22">
        <f>G31</f>
        <v>0</v>
      </c>
      <c r="H30" s="22"/>
      <c r="I30" s="22"/>
      <c r="J30" s="22"/>
      <c r="K30" s="22"/>
      <c r="L30" s="22">
        <f>L31</f>
        <v>0</v>
      </c>
      <c r="M30" s="12">
        <v>591</v>
      </c>
      <c r="N30" s="22">
        <f>N31</f>
        <v>591</v>
      </c>
      <c r="O30" s="22"/>
      <c r="P30" s="22"/>
      <c r="Q30" s="22"/>
      <c r="R30" s="22"/>
      <c r="S30" s="22">
        <f>S31</f>
        <v>591</v>
      </c>
      <c r="T30" s="12">
        <v>591</v>
      </c>
      <c r="U30" s="22">
        <f>U31</f>
        <v>591</v>
      </c>
      <c r="V30" s="22"/>
      <c r="W30" s="22"/>
      <c r="X30" s="22"/>
      <c r="Y30" s="22"/>
      <c r="Z30" s="22">
        <f>Z31</f>
        <v>591</v>
      </c>
      <c r="AA30" s="12">
        <v>591</v>
      </c>
      <c r="AB30" s="3"/>
    </row>
    <row r="31" spans="1:30" ht="25.5" outlineLevel="3" x14ac:dyDescent="0.25">
      <c r="A31" s="10" t="s">
        <v>14</v>
      </c>
      <c r="B31" s="11" t="s">
        <v>10</v>
      </c>
      <c r="C31" s="11" t="s">
        <v>33</v>
      </c>
      <c r="D31" s="11" t="s">
        <v>35</v>
      </c>
      <c r="E31" s="11" t="s">
        <v>15</v>
      </c>
      <c r="F31" s="11"/>
      <c r="G31" s="22">
        <f>G32</f>
        <v>0</v>
      </c>
      <c r="H31" s="22"/>
      <c r="I31" s="22"/>
      <c r="J31" s="22"/>
      <c r="K31" s="22"/>
      <c r="L31" s="22">
        <f>L32</f>
        <v>0</v>
      </c>
      <c r="M31" s="12">
        <v>591</v>
      </c>
      <c r="N31" s="22">
        <f>N32</f>
        <v>591</v>
      </c>
      <c r="O31" s="22"/>
      <c r="P31" s="22"/>
      <c r="Q31" s="22"/>
      <c r="R31" s="22"/>
      <c r="S31" s="22">
        <f>S32</f>
        <v>591</v>
      </c>
      <c r="T31" s="12">
        <v>591</v>
      </c>
      <c r="U31" s="22">
        <f>U32</f>
        <v>591</v>
      </c>
      <c r="V31" s="22"/>
      <c r="W31" s="22"/>
      <c r="X31" s="22"/>
      <c r="Y31" s="22"/>
      <c r="Z31" s="22">
        <f>Z32</f>
        <v>591</v>
      </c>
      <c r="AA31" s="12">
        <v>591</v>
      </c>
      <c r="AB31" s="3"/>
    </row>
    <row r="32" spans="1:30" ht="51" outlineLevel="4" x14ac:dyDescent="0.25">
      <c r="A32" s="10" t="s">
        <v>36</v>
      </c>
      <c r="B32" s="11" t="s">
        <v>10</v>
      </c>
      <c r="C32" s="11" t="s">
        <v>33</v>
      </c>
      <c r="D32" s="11" t="s">
        <v>35</v>
      </c>
      <c r="E32" s="11" t="s">
        <v>37</v>
      </c>
      <c r="F32" s="11"/>
      <c r="G32" s="22">
        <f>G33</f>
        <v>0</v>
      </c>
      <c r="H32" s="22"/>
      <c r="I32" s="22"/>
      <c r="J32" s="22"/>
      <c r="K32" s="22"/>
      <c r="L32" s="22">
        <f>L33</f>
        <v>0</v>
      </c>
      <c r="M32" s="12">
        <v>591</v>
      </c>
      <c r="N32" s="22">
        <f>N33</f>
        <v>591</v>
      </c>
      <c r="O32" s="22"/>
      <c r="P32" s="22"/>
      <c r="Q32" s="22"/>
      <c r="R32" s="22"/>
      <c r="S32" s="22">
        <f>S33</f>
        <v>591</v>
      </c>
      <c r="T32" s="12">
        <v>591</v>
      </c>
      <c r="U32" s="22">
        <f>U33</f>
        <v>591</v>
      </c>
      <c r="V32" s="22"/>
      <c r="W32" s="22"/>
      <c r="X32" s="22"/>
      <c r="Y32" s="22"/>
      <c r="Z32" s="22">
        <f>Z33</f>
        <v>591</v>
      </c>
      <c r="AA32" s="12">
        <v>591</v>
      </c>
      <c r="AB32" s="3"/>
    </row>
    <row r="33" spans="1:28" ht="38.25" outlineLevel="5" x14ac:dyDescent="0.25">
      <c r="A33" s="10" t="s">
        <v>38</v>
      </c>
      <c r="B33" s="11" t="s">
        <v>10</v>
      </c>
      <c r="C33" s="11" t="s">
        <v>33</v>
      </c>
      <c r="D33" s="11" t="s">
        <v>35</v>
      </c>
      <c r="E33" s="11" t="s">
        <v>39</v>
      </c>
      <c r="F33" s="11"/>
      <c r="G33" s="22">
        <f>G34</f>
        <v>0</v>
      </c>
      <c r="H33" s="22"/>
      <c r="I33" s="22"/>
      <c r="J33" s="22"/>
      <c r="K33" s="22"/>
      <c r="L33" s="22">
        <f>L34</f>
        <v>0</v>
      </c>
      <c r="M33" s="12">
        <v>591</v>
      </c>
      <c r="N33" s="22">
        <f>N34</f>
        <v>591</v>
      </c>
      <c r="O33" s="22"/>
      <c r="P33" s="22"/>
      <c r="Q33" s="22"/>
      <c r="R33" s="22"/>
      <c r="S33" s="22">
        <f>S34</f>
        <v>591</v>
      </c>
      <c r="T33" s="12">
        <v>591</v>
      </c>
      <c r="U33" s="22">
        <f>U34</f>
        <v>591</v>
      </c>
      <c r="V33" s="22"/>
      <c r="W33" s="22"/>
      <c r="X33" s="22"/>
      <c r="Y33" s="22"/>
      <c r="Z33" s="22">
        <f>Z34</f>
        <v>591</v>
      </c>
      <c r="AA33" s="12">
        <v>591</v>
      </c>
      <c r="AB33" s="3"/>
    </row>
    <row r="34" spans="1:28" ht="25.5" outlineLevel="6" x14ac:dyDescent="0.25">
      <c r="A34" s="10" t="s">
        <v>40</v>
      </c>
      <c r="B34" s="11" t="s">
        <v>10</v>
      </c>
      <c r="C34" s="11" t="s">
        <v>33</v>
      </c>
      <c r="D34" s="11" t="s">
        <v>35</v>
      </c>
      <c r="E34" s="11" t="s">
        <v>39</v>
      </c>
      <c r="F34" s="11" t="s">
        <v>41</v>
      </c>
      <c r="G34" s="22"/>
      <c r="H34" s="22"/>
      <c r="I34" s="22"/>
      <c r="J34" s="22"/>
      <c r="K34" s="22"/>
      <c r="L34" s="30">
        <f>SUM(G34:K34)</f>
        <v>0</v>
      </c>
      <c r="M34" s="12">
        <v>591</v>
      </c>
      <c r="N34" s="22">
        <v>591</v>
      </c>
      <c r="O34" s="22"/>
      <c r="P34" s="22"/>
      <c r="Q34" s="22"/>
      <c r="R34" s="22"/>
      <c r="S34" s="30">
        <f>SUM(N34:R34)</f>
        <v>591</v>
      </c>
      <c r="T34" s="12">
        <v>591</v>
      </c>
      <c r="U34" s="22">
        <v>591</v>
      </c>
      <c r="V34" s="22"/>
      <c r="W34" s="22"/>
      <c r="X34" s="22"/>
      <c r="Y34" s="22"/>
      <c r="Z34" s="30">
        <f>SUM(U34:Y34)</f>
        <v>591</v>
      </c>
      <c r="AA34" s="12">
        <v>591</v>
      </c>
      <c r="AB34" s="3"/>
    </row>
    <row r="35" spans="1:28" outlineLevel="2" x14ac:dyDescent="0.25">
      <c r="A35" s="10" t="s">
        <v>42</v>
      </c>
      <c r="B35" s="11" t="s">
        <v>10</v>
      </c>
      <c r="C35" s="11" t="s">
        <v>33</v>
      </c>
      <c r="D35" s="11" t="s">
        <v>43</v>
      </c>
      <c r="E35" s="11"/>
      <c r="F35" s="11"/>
      <c r="G35" s="22">
        <f>G36</f>
        <v>0</v>
      </c>
      <c r="H35" s="22"/>
      <c r="I35" s="22"/>
      <c r="J35" s="22"/>
      <c r="K35" s="22"/>
      <c r="L35" s="22">
        <f>L36</f>
        <v>0</v>
      </c>
      <c r="M35" s="12">
        <v>3356.62</v>
      </c>
      <c r="N35" s="22">
        <f>N36</f>
        <v>3356.62</v>
      </c>
      <c r="O35" s="22"/>
      <c r="P35" s="22"/>
      <c r="Q35" s="22"/>
      <c r="R35" s="22"/>
      <c r="S35" s="22">
        <f>S36</f>
        <v>3356.62</v>
      </c>
      <c r="T35" s="12">
        <v>3356.62</v>
      </c>
      <c r="U35" s="22">
        <f>U36</f>
        <v>3356.62</v>
      </c>
      <c r="V35" s="22"/>
      <c r="W35" s="22"/>
      <c r="X35" s="22"/>
      <c r="Y35" s="22"/>
      <c r="Z35" s="22">
        <f>Z36</f>
        <v>3356.62</v>
      </c>
      <c r="AA35" s="12">
        <v>3356.62</v>
      </c>
      <c r="AB35" s="3"/>
    </row>
    <row r="36" spans="1:28" ht="25.5" outlineLevel="3" x14ac:dyDescent="0.25">
      <c r="A36" s="10" t="s">
        <v>14</v>
      </c>
      <c r="B36" s="11" t="s">
        <v>10</v>
      </c>
      <c r="C36" s="11" t="s">
        <v>33</v>
      </c>
      <c r="D36" s="11" t="s">
        <v>43</v>
      </c>
      <c r="E36" s="11" t="s">
        <v>15</v>
      </c>
      <c r="F36" s="11"/>
      <c r="G36" s="22">
        <f>G37+G50+G53+G56</f>
        <v>0</v>
      </c>
      <c r="H36" s="22"/>
      <c r="I36" s="22"/>
      <c r="J36" s="22"/>
      <c r="K36" s="22"/>
      <c r="L36" s="22">
        <f>L37+L50+L53+L56</f>
        <v>0</v>
      </c>
      <c r="M36" s="12">
        <v>3356.62</v>
      </c>
      <c r="N36" s="22">
        <f>N37+N50+N53+N56</f>
        <v>3356.62</v>
      </c>
      <c r="O36" s="22"/>
      <c r="P36" s="22"/>
      <c r="Q36" s="22"/>
      <c r="R36" s="22"/>
      <c r="S36" s="22">
        <f>S37+S50+S53+S56</f>
        <v>3356.62</v>
      </c>
      <c r="T36" s="12">
        <v>3356.62</v>
      </c>
      <c r="U36" s="22">
        <f>U37+U50+U53+U56</f>
        <v>3356.62</v>
      </c>
      <c r="V36" s="22"/>
      <c r="W36" s="22"/>
      <c r="X36" s="22"/>
      <c r="Y36" s="22"/>
      <c r="Z36" s="22">
        <f>Z37+Z50+Z53+Z56</f>
        <v>3356.62</v>
      </c>
      <c r="AA36" s="12">
        <v>3356.62</v>
      </c>
      <c r="AB36" s="3"/>
    </row>
    <row r="37" spans="1:28" ht="51" outlineLevel="4" x14ac:dyDescent="0.25">
      <c r="A37" s="10" t="s">
        <v>36</v>
      </c>
      <c r="B37" s="11" t="s">
        <v>10</v>
      </c>
      <c r="C37" s="11" t="s">
        <v>33</v>
      </c>
      <c r="D37" s="11" t="s">
        <v>43</v>
      </c>
      <c r="E37" s="11" t="s">
        <v>37</v>
      </c>
      <c r="F37" s="11"/>
      <c r="G37" s="22">
        <f>G38+G40+G42+G44+G46+G48</f>
        <v>0</v>
      </c>
      <c r="H37" s="22"/>
      <c r="I37" s="22"/>
      <c r="J37" s="22"/>
      <c r="K37" s="22"/>
      <c r="L37" s="22">
        <f>L38+L40+L42+L44+L46+L48</f>
        <v>0</v>
      </c>
      <c r="M37" s="12">
        <v>1075.24</v>
      </c>
      <c r="N37" s="22">
        <f>N38+N40+N42+N44+N46+N48</f>
        <v>1075.24</v>
      </c>
      <c r="O37" s="22"/>
      <c r="P37" s="22"/>
      <c r="Q37" s="22"/>
      <c r="R37" s="22"/>
      <c r="S37" s="22">
        <f>S38+S40+S42+S44+S46+S48</f>
        <v>1075.24</v>
      </c>
      <c r="T37" s="12">
        <v>1075.24</v>
      </c>
      <c r="U37" s="22">
        <f>U38+U40+U42+U44+U46+U48</f>
        <v>1075.24</v>
      </c>
      <c r="V37" s="22"/>
      <c r="W37" s="22"/>
      <c r="X37" s="22"/>
      <c r="Y37" s="22"/>
      <c r="Z37" s="22">
        <f>Z38+Z40+Z42+Z44+Z46+Z48</f>
        <v>1075.24</v>
      </c>
      <c r="AA37" s="12">
        <v>1075.24</v>
      </c>
      <c r="AB37" s="3"/>
    </row>
    <row r="38" spans="1:28" ht="51" outlineLevel="5" x14ac:dyDescent="0.25">
      <c r="A38" s="10" t="s">
        <v>44</v>
      </c>
      <c r="B38" s="11" t="s">
        <v>10</v>
      </c>
      <c r="C38" s="11" t="s">
        <v>33</v>
      </c>
      <c r="D38" s="11" t="s">
        <v>43</v>
      </c>
      <c r="E38" s="11" t="s">
        <v>45</v>
      </c>
      <c r="F38" s="11"/>
      <c r="G38" s="22">
        <f>G39</f>
        <v>0</v>
      </c>
      <c r="H38" s="22"/>
      <c r="I38" s="22"/>
      <c r="J38" s="22"/>
      <c r="K38" s="22"/>
      <c r="L38" s="22">
        <f>L39</f>
        <v>0</v>
      </c>
      <c r="M38" s="12">
        <v>570</v>
      </c>
      <c r="N38" s="22">
        <f>N39</f>
        <v>570</v>
      </c>
      <c r="O38" s="22"/>
      <c r="P38" s="22"/>
      <c r="Q38" s="22"/>
      <c r="R38" s="22"/>
      <c r="S38" s="22">
        <f>S39</f>
        <v>570</v>
      </c>
      <c r="T38" s="12">
        <v>570</v>
      </c>
      <c r="U38" s="22">
        <f>U39</f>
        <v>570</v>
      </c>
      <c r="V38" s="22"/>
      <c r="W38" s="22"/>
      <c r="X38" s="22"/>
      <c r="Y38" s="22"/>
      <c r="Z38" s="22">
        <f>Z39</f>
        <v>570</v>
      </c>
      <c r="AA38" s="12">
        <v>570</v>
      </c>
      <c r="AB38" s="3"/>
    </row>
    <row r="39" spans="1:28" ht="38.25" outlineLevel="6" x14ac:dyDescent="0.25">
      <c r="A39" s="10" t="s">
        <v>26</v>
      </c>
      <c r="B39" s="11" t="s">
        <v>10</v>
      </c>
      <c r="C39" s="11" t="s">
        <v>33</v>
      </c>
      <c r="D39" s="11" t="s">
        <v>43</v>
      </c>
      <c r="E39" s="11" t="s">
        <v>45</v>
      </c>
      <c r="F39" s="11" t="s">
        <v>27</v>
      </c>
      <c r="G39" s="22"/>
      <c r="H39" s="22"/>
      <c r="I39" s="22"/>
      <c r="J39" s="22"/>
      <c r="K39" s="22"/>
      <c r="L39" s="30">
        <f>SUM(G39:K39)</f>
        <v>0</v>
      </c>
      <c r="M39" s="12">
        <v>570</v>
      </c>
      <c r="N39" s="22">
        <v>570</v>
      </c>
      <c r="O39" s="22"/>
      <c r="P39" s="22"/>
      <c r="Q39" s="22"/>
      <c r="R39" s="22"/>
      <c r="S39" s="30">
        <f>SUM(N39:R39)</f>
        <v>570</v>
      </c>
      <c r="T39" s="12">
        <v>570</v>
      </c>
      <c r="U39" s="22">
        <v>570</v>
      </c>
      <c r="V39" s="22"/>
      <c r="W39" s="22"/>
      <c r="X39" s="22"/>
      <c r="Y39" s="22"/>
      <c r="Z39" s="30">
        <f>SUM(U39:Y39)</f>
        <v>570</v>
      </c>
      <c r="AA39" s="12">
        <v>570</v>
      </c>
      <c r="AB39" s="3"/>
    </row>
    <row r="40" spans="1:28" ht="51" outlineLevel="5" x14ac:dyDescent="0.25">
      <c r="A40" s="10" t="s">
        <v>46</v>
      </c>
      <c r="B40" s="11" t="s">
        <v>10</v>
      </c>
      <c r="C40" s="11" t="s">
        <v>33</v>
      </c>
      <c r="D40" s="11" t="s">
        <v>43</v>
      </c>
      <c r="E40" s="11" t="s">
        <v>47</v>
      </c>
      <c r="F40" s="11"/>
      <c r="G40" s="22">
        <f>G41</f>
        <v>0</v>
      </c>
      <c r="H40" s="22"/>
      <c r="I40" s="22"/>
      <c r="J40" s="22"/>
      <c r="K40" s="22"/>
      <c r="L40" s="22">
        <f>L41</f>
        <v>0</v>
      </c>
      <c r="M40" s="12">
        <v>85</v>
      </c>
      <c r="N40" s="22">
        <f>N41</f>
        <v>85</v>
      </c>
      <c r="O40" s="22"/>
      <c r="P40" s="22"/>
      <c r="Q40" s="22"/>
      <c r="R40" s="22"/>
      <c r="S40" s="22">
        <f>S41</f>
        <v>85</v>
      </c>
      <c r="T40" s="12">
        <v>85</v>
      </c>
      <c r="U40" s="22">
        <f>U41</f>
        <v>85</v>
      </c>
      <c r="V40" s="22"/>
      <c r="W40" s="22"/>
      <c r="X40" s="22"/>
      <c r="Y40" s="22"/>
      <c r="Z40" s="22">
        <f>Z41</f>
        <v>85</v>
      </c>
      <c r="AA40" s="12">
        <v>85</v>
      </c>
      <c r="AB40" s="3"/>
    </row>
    <row r="41" spans="1:28" ht="38.25" outlineLevel="6" x14ac:dyDescent="0.25">
      <c r="A41" s="10" t="s">
        <v>26</v>
      </c>
      <c r="B41" s="11" t="s">
        <v>10</v>
      </c>
      <c r="C41" s="11" t="s">
        <v>33</v>
      </c>
      <c r="D41" s="11" t="s">
        <v>43</v>
      </c>
      <c r="E41" s="11" t="s">
        <v>47</v>
      </c>
      <c r="F41" s="11" t="s">
        <v>27</v>
      </c>
      <c r="G41" s="22"/>
      <c r="H41" s="22"/>
      <c r="I41" s="22"/>
      <c r="J41" s="22"/>
      <c r="K41" s="22"/>
      <c r="L41" s="30">
        <f>SUM(G41:K41)</f>
        <v>0</v>
      </c>
      <c r="M41" s="12">
        <v>85</v>
      </c>
      <c r="N41" s="22">
        <v>85</v>
      </c>
      <c r="O41" s="22"/>
      <c r="P41" s="22"/>
      <c r="Q41" s="22"/>
      <c r="R41" s="22"/>
      <c r="S41" s="30">
        <f>SUM(N41:R41)</f>
        <v>85</v>
      </c>
      <c r="T41" s="12">
        <v>85</v>
      </c>
      <c r="U41" s="22">
        <v>85</v>
      </c>
      <c r="V41" s="22"/>
      <c r="W41" s="22"/>
      <c r="X41" s="22"/>
      <c r="Y41" s="22"/>
      <c r="Z41" s="30">
        <f>SUM(U41:Y41)</f>
        <v>85</v>
      </c>
      <c r="AA41" s="12">
        <v>85</v>
      </c>
      <c r="AB41" s="3"/>
    </row>
    <row r="42" spans="1:28" ht="89.25" outlineLevel="5" x14ac:dyDescent="0.25">
      <c r="A42" s="10" t="s">
        <v>48</v>
      </c>
      <c r="B42" s="11" t="s">
        <v>10</v>
      </c>
      <c r="C42" s="11" t="s">
        <v>33</v>
      </c>
      <c r="D42" s="11" t="s">
        <v>43</v>
      </c>
      <c r="E42" s="11" t="s">
        <v>49</v>
      </c>
      <c r="F42" s="11"/>
      <c r="G42" s="22">
        <f>G43</f>
        <v>0</v>
      </c>
      <c r="H42" s="22"/>
      <c r="I42" s="22"/>
      <c r="J42" s="22"/>
      <c r="K42" s="22"/>
      <c r="L42" s="22">
        <f>L43</f>
        <v>0</v>
      </c>
      <c r="M42" s="12">
        <v>35.44</v>
      </c>
      <c r="N42" s="22">
        <f>N43</f>
        <v>35.44</v>
      </c>
      <c r="O42" s="22"/>
      <c r="P42" s="22"/>
      <c r="Q42" s="22"/>
      <c r="R42" s="22"/>
      <c r="S42" s="22">
        <f>S43</f>
        <v>35.44</v>
      </c>
      <c r="T42" s="12">
        <v>35.44</v>
      </c>
      <c r="U42" s="22">
        <f>U43</f>
        <v>35.44</v>
      </c>
      <c r="V42" s="22"/>
      <c r="W42" s="22"/>
      <c r="X42" s="22"/>
      <c r="Y42" s="22"/>
      <c r="Z42" s="22">
        <f>Z43</f>
        <v>35.44</v>
      </c>
      <c r="AA42" s="12">
        <v>35.44</v>
      </c>
      <c r="AB42" s="3"/>
    </row>
    <row r="43" spans="1:28" ht="38.25" outlineLevel="6" x14ac:dyDescent="0.25">
      <c r="A43" s="10" t="s">
        <v>20</v>
      </c>
      <c r="B43" s="11" t="s">
        <v>10</v>
      </c>
      <c r="C43" s="11" t="s">
        <v>33</v>
      </c>
      <c r="D43" s="11" t="s">
        <v>43</v>
      </c>
      <c r="E43" s="11" t="s">
        <v>49</v>
      </c>
      <c r="F43" s="11" t="s">
        <v>21</v>
      </c>
      <c r="G43" s="22"/>
      <c r="H43" s="22"/>
      <c r="I43" s="22"/>
      <c r="J43" s="22"/>
      <c r="K43" s="22"/>
      <c r="L43" s="30">
        <f>SUM(G43:K43)</f>
        <v>0</v>
      </c>
      <c r="M43" s="12">
        <v>35.44</v>
      </c>
      <c r="N43" s="22">
        <v>35.44</v>
      </c>
      <c r="O43" s="22"/>
      <c r="P43" s="22"/>
      <c r="Q43" s="22"/>
      <c r="R43" s="22"/>
      <c r="S43" s="30">
        <f>SUM(N43:R43)</f>
        <v>35.44</v>
      </c>
      <c r="T43" s="12">
        <v>35.44</v>
      </c>
      <c r="U43" s="22">
        <v>35.44</v>
      </c>
      <c r="V43" s="22"/>
      <c r="W43" s="22"/>
      <c r="X43" s="22"/>
      <c r="Y43" s="22"/>
      <c r="Z43" s="30">
        <f>SUM(U43:Y43)</f>
        <v>35.44</v>
      </c>
      <c r="AA43" s="12">
        <v>35.44</v>
      </c>
      <c r="AB43" s="3"/>
    </row>
    <row r="44" spans="1:28" ht="38.25" outlineLevel="5" x14ac:dyDescent="0.25">
      <c r="A44" s="10" t="s">
        <v>50</v>
      </c>
      <c r="B44" s="11" t="s">
        <v>10</v>
      </c>
      <c r="C44" s="11" t="s">
        <v>33</v>
      </c>
      <c r="D44" s="11" t="s">
        <v>43</v>
      </c>
      <c r="E44" s="11" t="s">
        <v>51</v>
      </c>
      <c r="F44" s="11"/>
      <c r="G44" s="22">
        <f>G45</f>
        <v>0</v>
      </c>
      <c r="H44" s="22"/>
      <c r="I44" s="22"/>
      <c r="J44" s="22"/>
      <c r="K44" s="22"/>
      <c r="L44" s="22">
        <f>L45</f>
        <v>0</v>
      </c>
      <c r="M44" s="12">
        <v>45</v>
      </c>
      <c r="N44" s="22">
        <f>N45</f>
        <v>45</v>
      </c>
      <c r="O44" s="22"/>
      <c r="P44" s="22"/>
      <c r="Q44" s="22"/>
      <c r="R44" s="22"/>
      <c r="S44" s="22">
        <f>S45</f>
        <v>45</v>
      </c>
      <c r="T44" s="12">
        <v>45</v>
      </c>
      <c r="U44" s="22">
        <f>U45</f>
        <v>45</v>
      </c>
      <c r="V44" s="22"/>
      <c r="W44" s="22"/>
      <c r="X44" s="22"/>
      <c r="Y44" s="22"/>
      <c r="Z44" s="22">
        <f>Z45</f>
        <v>45</v>
      </c>
      <c r="AA44" s="12">
        <v>45</v>
      </c>
      <c r="AB44" s="3"/>
    </row>
    <row r="45" spans="1:28" ht="38.25" outlineLevel="6" x14ac:dyDescent="0.25">
      <c r="A45" s="10" t="s">
        <v>20</v>
      </c>
      <c r="B45" s="11" t="s">
        <v>10</v>
      </c>
      <c r="C45" s="11" t="s">
        <v>33</v>
      </c>
      <c r="D45" s="11" t="s">
        <v>43</v>
      </c>
      <c r="E45" s="11" t="s">
        <v>51</v>
      </c>
      <c r="F45" s="11" t="s">
        <v>21</v>
      </c>
      <c r="G45" s="22"/>
      <c r="H45" s="22"/>
      <c r="I45" s="22"/>
      <c r="J45" s="22"/>
      <c r="K45" s="22"/>
      <c r="L45" s="30">
        <f>SUM(G45:K45)</f>
        <v>0</v>
      </c>
      <c r="M45" s="12">
        <v>45</v>
      </c>
      <c r="N45" s="22">
        <v>45</v>
      </c>
      <c r="O45" s="22"/>
      <c r="P45" s="22"/>
      <c r="Q45" s="22"/>
      <c r="R45" s="22"/>
      <c r="S45" s="30">
        <f>SUM(N45:R45)</f>
        <v>45</v>
      </c>
      <c r="T45" s="12">
        <v>45</v>
      </c>
      <c r="U45" s="22">
        <v>45</v>
      </c>
      <c r="V45" s="22"/>
      <c r="W45" s="22"/>
      <c r="X45" s="22"/>
      <c r="Y45" s="22"/>
      <c r="Z45" s="30">
        <f>SUM(U45:Y45)</f>
        <v>45</v>
      </c>
      <c r="AA45" s="12">
        <v>45</v>
      </c>
      <c r="AB45" s="3"/>
    </row>
    <row r="46" spans="1:28" ht="38.25" outlineLevel="5" x14ac:dyDescent="0.25">
      <c r="A46" s="10" t="s">
        <v>52</v>
      </c>
      <c r="B46" s="11" t="s">
        <v>10</v>
      </c>
      <c r="C46" s="11" t="s">
        <v>33</v>
      </c>
      <c r="D46" s="11" t="s">
        <v>43</v>
      </c>
      <c r="E46" s="11" t="s">
        <v>53</v>
      </c>
      <c r="F46" s="11"/>
      <c r="G46" s="22">
        <f>G47</f>
        <v>0</v>
      </c>
      <c r="H46" s="22"/>
      <c r="I46" s="22"/>
      <c r="J46" s="22"/>
      <c r="K46" s="22"/>
      <c r="L46" s="22">
        <f>L47</f>
        <v>0</v>
      </c>
      <c r="M46" s="12">
        <v>63</v>
      </c>
      <c r="N46" s="22">
        <f>N47</f>
        <v>63</v>
      </c>
      <c r="O46" s="22"/>
      <c r="P46" s="22"/>
      <c r="Q46" s="22"/>
      <c r="R46" s="22"/>
      <c r="S46" s="22">
        <f>S47</f>
        <v>63</v>
      </c>
      <c r="T46" s="12">
        <v>63</v>
      </c>
      <c r="U46" s="22">
        <f>U47</f>
        <v>63</v>
      </c>
      <c r="V46" s="22"/>
      <c r="W46" s="22"/>
      <c r="X46" s="22"/>
      <c r="Y46" s="22"/>
      <c r="Z46" s="22">
        <f>Z47</f>
        <v>63</v>
      </c>
      <c r="AA46" s="12">
        <v>63</v>
      </c>
      <c r="AB46" s="3"/>
    </row>
    <row r="47" spans="1:28" ht="38.25" outlineLevel="6" x14ac:dyDescent="0.25">
      <c r="A47" s="10" t="s">
        <v>20</v>
      </c>
      <c r="B47" s="11" t="s">
        <v>10</v>
      </c>
      <c r="C47" s="11" t="s">
        <v>33</v>
      </c>
      <c r="D47" s="11" t="s">
        <v>43</v>
      </c>
      <c r="E47" s="11" t="s">
        <v>53</v>
      </c>
      <c r="F47" s="11" t="s">
        <v>21</v>
      </c>
      <c r="G47" s="22"/>
      <c r="H47" s="22"/>
      <c r="I47" s="22"/>
      <c r="J47" s="22"/>
      <c r="K47" s="22"/>
      <c r="L47" s="30">
        <f>SUM(G47:K47)</f>
        <v>0</v>
      </c>
      <c r="M47" s="12">
        <v>63</v>
      </c>
      <c r="N47" s="22">
        <v>63</v>
      </c>
      <c r="O47" s="22"/>
      <c r="P47" s="22"/>
      <c r="Q47" s="22"/>
      <c r="R47" s="22"/>
      <c r="S47" s="30">
        <f>SUM(N47:R47)</f>
        <v>63</v>
      </c>
      <c r="T47" s="12">
        <v>63</v>
      </c>
      <c r="U47" s="22">
        <v>63</v>
      </c>
      <c r="V47" s="22"/>
      <c r="W47" s="22"/>
      <c r="X47" s="22"/>
      <c r="Y47" s="22"/>
      <c r="Z47" s="30">
        <f>SUM(U47:Y47)</f>
        <v>63</v>
      </c>
      <c r="AA47" s="12">
        <v>63</v>
      </c>
      <c r="AB47" s="3"/>
    </row>
    <row r="48" spans="1:28" ht="63.75" outlineLevel="5" x14ac:dyDescent="0.25">
      <c r="A48" s="10" t="s">
        <v>54</v>
      </c>
      <c r="B48" s="11" t="s">
        <v>10</v>
      </c>
      <c r="C48" s="11" t="s">
        <v>33</v>
      </c>
      <c r="D48" s="11" t="s">
        <v>43</v>
      </c>
      <c r="E48" s="11" t="s">
        <v>55</v>
      </c>
      <c r="F48" s="11"/>
      <c r="G48" s="22">
        <f>G49</f>
        <v>0</v>
      </c>
      <c r="H48" s="22"/>
      <c r="I48" s="22"/>
      <c r="J48" s="22"/>
      <c r="K48" s="22"/>
      <c r="L48" s="22">
        <f>L49</f>
        <v>0</v>
      </c>
      <c r="M48" s="12">
        <v>276.8</v>
      </c>
      <c r="N48" s="22">
        <f>N49</f>
        <v>276.8</v>
      </c>
      <c r="O48" s="22"/>
      <c r="P48" s="22"/>
      <c r="Q48" s="22"/>
      <c r="R48" s="22"/>
      <c r="S48" s="22">
        <f>S49</f>
        <v>276.8</v>
      </c>
      <c r="T48" s="12">
        <v>276.8</v>
      </c>
      <c r="U48" s="22">
        <f>U49</f>
        <v>276.8</v>
      </c>
      <c r="V48" s="22"/>
      <c r="W48" s="22"/>
      <c r="X48" s="22"/>
      <c r="Y48" s="22"/>
      <c r="Z48" s="22">
        <f>Z49</f>
        <v>276.8</v>
      </c>
      <c r="AA48" s="12">
        <v>276.8</v>
      </c>
      <c r="AB48" s="3"/>
    </row>
    <row r="49" spans="1:28" ht="63.75" outlineLevel="6" x14ac:dyDescent="0.25">
      <c r="A49" s="10" t="s">
        <v>56</v>
      </c>
      <c r="B49" s="11" t="s">
        <v>10</v>
      </c>
      <c r="C49" s="11" t="s">
        <v>33</v>
      </c>
      <c r="D49" s="11" t="s">
        <v>43</v>
      </c>
      <c r="E49" s="11" t="s">
        <v>55</v>
      </c>
      <c r="F49" s="11" t="s">
        <v>57</v>
      </c>
      <c r="G49" s="22"/>
      <c r="H49" s="22"/>
      <c r="I49" s="22"/>
      <c r="J49" s="22"/>
      <c r="K49" s="22"/>
      <c r="L49" s="30">
        <f>SUM(G49:K49)</f>
        <v>0</v>
      </c>
      <c r="M49" s="12">
        <v>276.8</v>
      </c>
      <c r="N49" s="22">
        <v>276.8</v>
      </c>
      <c r="O49" s="22"/>
      <c r="P49" s="22"/>
      <c r="Q49" s="22"/>
      <c r="R49" s="22"/>
      <c r="S49" s="30">
        <f>SUM(N49:R49)</f>
        <v>276.8</v>
      </c>
      <c r="T49" s="12">
        <v>276.8</v>
      </c>
      <c r="U49" s="22">
        <v>276.8</v>
      </c>
      <c r="V49" s="22"/>
      <c r="W49" s="22"/>
      <c r="X49" s="22"/>
      <c r="Y49" s="22"/>
      <c r="Z49" s="30">
        <f>SUM(U49:Y49)</f>
        <v>276.8</v>
      </c>
      <c r="AA49" s="12">
        <v>276.8</v>
      </c>
      <c r="AB49" s="3"/>
    </row>
    <row r="50" spans="1:28" ht="38.25" outlineLevel="4" x14ac:dyDescent="0.25">
      <c r="A50" s="10" t="s">
        <v>58</v>
      </c>
      <c r="B50" s="11" t="s">
        <v>10</v>
      </c>
      <c r="C50" s="11" t="s">
        <v>33</v>
      </c>
      <c r="D50" s="11" t="s">
        <v>43</v>
      </c>
      <c r="E50" s="11" t="s">
        <v>59</v>
      </c>
      <c r="F50" s="11"/>
      <c r="G50" s="22">
        <f>G51</f>
        <v>0</v>
      </c>
      <c r="H50" s="22"/>
      <c r="I50" s="22"/>
      <c r="J50" s="22"/>
      <c r="K50" s="22"/>
      <c r="L50" s="22">
        <f>L51</f>
        <v>0</v>
      </c>
      <c r="M50" s="12">
        <v>43.38</v>
      </c>
      <c r="N50" s="22">
        <f>N51</f>
        <v>43.38</v>
      </c>
      <c r="O50" s="22"/>
      <c r="P50" s="22"/>
      <c r="Q50" s="22"/>
      <c r="R50" s="22"/>
      <c r="S50" s="22">
        <f>S51</f>
        <v>43.38</v>
      </c>
      <c r="T50" s="12">
        <v>43.38</v>
      </c>
      <c r="U50" s="22">
        <f>U51</f>
        <v>43.38</v>
      </c>
      <c r="V50" s="22"/>
      <c r="W50" s="22"/>
      <c r="X50" s="22"/>
      <c r="Y50" s="22"/>
      <c r="Z50" s="22">
        <f>Z51</f>
        <v>43.38</v>
      </c>
      <c r="AA50" s="12">
        <v>43.38</v>
      </c>
      <c r="AB50" s="3"/>
    </row>
    <row r="51" spans="1:28" ht="76.5" outlineLevel="5" x14ac:dyDescent="0.25">
      <c r="A51" s="10" t="s">
        <v>60</v>
      </c>
      <c r="B51" s="11" t="s">
        <v>10</v>
      </c>
      <c r="C51" s="11" t="s">
        <v>33</v>
      </c>
      <c r="D51" s="11" t="s">
        <v>43</v>
      </c>
      <c r="E51" s="11" t="s">
        <v>61</v>
      </c>
      <c r="F51" s="11"/>
      <c r="G51" s="22">
        <f>G52</f>
        <v>0</v>
      </c>
      <c r="H51" s="22"/>
      <c r="I51" s="22"/>
      <c r="J51" s="22"/>
      <c r="K51" s="22"/>
      <c r="L51" s="22">
        <f>L52</f>
        <v>0</v>
      </c>
      <c r="M51" s="12">
        <v>43.38</v>
      </c>
      <c r="N51" s="22">
        <f>N52</f>
        <v>43.38</v>
      </c>
      <c r="O51" s="22"/>
      <c r="P51" s="22"/>
      <c r="Q51" s="22"/>
      <c r="R51" s="22"/>
      <c r="S51" s="22">
        <f>S52</f>
        <v>43.38</v>
      </c>
      <c r="T51" s="12">
        <v>43.38</v>
      </c>
      <c r="U51" s="22">
        <f>U52</f>
        <v>43.38</v>
      </c>
      <c r="V51" s="22"/>
      <c r="W51" s="22"/>
      <c r="X51" s="22"/>
      <c r="Y51" s="22"/>
      <c r="Z51" s="22">
        <f>Z52</f>
        <v>43.38</v>
      </c>
      <c r="AA51" s="12">
        <v>43.38</v>
      </c>
      <c r="AB51" s="3"/>
    </row>
    <row r="52" spans="1:28" ht="38.25" outlineLevel="6" x14ac:dyDescent="0.25">
      <c r="A52" s="10" t="s">
        <v>20</v>
      </c>
      <c r="B52" s="11" t="s">
        <v>10</v>
      </c>
      <c r="C52" s="11" t="s">
        <v>33</v>
      </c>
      <c r="D52" s="11" t="s">
        <v>43</v>
      </c>
      <c r="E52" s="11" t="s">
        <v>61</v>
      </c>
      <c r="F52" s="11" t="s">
        <v>21</v>
      </c>
      <c r="G52" s="22"/>
      <c r="H52" s="22"/>
      <c r="I52" s="22"/>
      <c r="J52" s="22"/>
      <c r="K52" s="22"/>
      <c r="L52" s="30">
        <f>SUM(G52:K52)</f>
        <v>0</v>
      </c>
      <c r="M52" s="12">
        <v>43.38</v>
      </c>
      <c r="N52" s="22">
        <v>43.38</v>
      </c>
      <c r="O52" s="22"/>
      <c r="P52" s="22"/>
      <c r="Q52" s="22"/>
      <c r="R52" s="22"/>
      <c r="S52" s="30">
        <f>SUM(N52:R52)</f>
        <v>43.38</v>
      </c>
      <c r="T52" s="12">
        <v>43.38</v>
      </c>
      <c r="U52" s="22">
        <v>43.38</v>
      </c>
      <c r="V52" s="22"/>
      <c r="W52" s="22"/>
      <c r="X52" s="22"/>
      <c r="Y52" s="22"/>
      <c r="Z52" s="30">
        <f>SUM(U52:Y52)</f>
        <v>43.38</v>
      </c>
      <c r="AA52" s="12">
        <v>43.38</v>
      </c>
      <c r="AB52" s="3"/>
    </row>
    <row r="53" spans="1:28" ht="51" outlineLevel="4" x14ac:dyDescent="0.25">
      <c r="A53" s="10" t="s">
        <v>62</v>
      </c>
      <c r="B53" s="11" t="s">
        <v>10</v>
      </c>
      <c r="C53" s="11" t="s">
        <v>33</v>
      </c>
      <c r="D53" s="11" t="s">
        <v>43</v>
      </c>
      <c r="E53" s="11" t="s">
        <v>63</v>
      </c>
      <c r="F53" s="11"/>
      <c r="G53" s="22">
        <f>G54</f>
        <v>0</v>
      </c>
      <c r="H53" s="22"/>
      <c r="I53" s="22"/>
      <c r="J53" s="22"/>
      <c r="K53" s="22"/>
      <c r="L53" s="22">
        <f>L54</f>
        <v>0</v>
      </c>
      <c r="M53" s="12">
        <v>700</v>
      </c>
      <c r="N53" s="22">
        <f>N54</f>
        <v>700</v>
      </c>
      <c r="O53" s="22"/>
      <c r="P53" s="22"/>
      <c r="Q53" s="22"/>
      <c r="R53" s="22"/>
      <c r="S53" s="22">
        <f>S54</f>
        <v>700</v>
      </c>
      <c r="T53" s="12">
        <v>700</v>
      </c>
      <c r="U53" s="22">
        <f>U54</f>
        <v>700</v>
      </c>
      <c r="V53" s="22"/>
      <c r="W53" s="22"/>
      <c r="X53" s="22"/>
      <c r="Y53" s="22"/>
      <c r="Z53" s="22">
        <f>Z54</f>
        <v>700</v>
      </c>
      <c r="AA53" s="12">
        <v>700</v>
      </c>
      <c r="AB53" s="3"/>
    </row>
    <row r="54" spans="1:28" ht="51" outlineLevel="5" x14ac:dyDescent="0.25">
      <c r="A54" s="10" t="s">
        <v>64</v>
      </c>
      <c r="B54" s="11" t="s">
        <v>10</v>
      </c>
      <c r="C54" s="11" t="s">
        <v>33</v>
      </c>
      <c r="D54" s="11" t="s">
        <v>43</v>
      </c>
      <c r="E54" s="11" t="s">
        <v>65</v>
      </c>
      <c r="F54" s="11"/>
      <c r="G54" s="22">
        <f>G55</f>
        <v>0</v>
      </c>
      <c r="H54" s="22"/>
      <c r="I54" s="22"/>
      <c r="J54" s="22"/>
      <c r="K54" s="22"/>
      <c r="L54" s="22">
        <f>L55</f>
        <v>0</v>
      </c>
      <c r="M54" s="12">
        <v>700</v>
      </c>
      <c r="N54" s="22">
        <f>N55</f>
        <v>700</v>
      </c>
      <c r="O54" s="22"/>
      <c r="P54" s="22"/>
      <c r="Q54" s="22"/>
      <c r="R54" s="22"/>
      <c r="S54" s="22">
        <f>S55</f>
        <v>700</v>
      </c>
      <c r="T54" s="12">
        <v>700</v>
      </c>
      <c r="U54" s="22">
        <f>U55</f>
        <v>700</v>
      </c>
      <c r="V54" s="22"/>
      <c r="W54" s="22"/>
      <c r="X54" s="22"/>
      <c r="Y54" s="22"/>
      <c r="Z54" s="22">
        <f>Z55</f>
        <v>700</v>
      </c>
      <c r="AA54" s="12">
        <v>700</v>
      </c>
      <c r="AB54" s="3"/>
    </row>
    <row r="55" spans="1:28" ht="38.25" outlineLevel="6" x14ac:dyDescent="0.25">
      <c r="A55" s="10" t="s">
        <v>20</v>
      </c>
      <c r="B55" s="11" t="s">
        <v>10</v>
      </c>
      <c r="C55" s="11" t="s">
        <v>33</v>
      </c>
      <c r="D55" s="11" t="s">
        <v>43</v>
      </c>
      <c r="E55" s="11" t="s">
        <v>65</v>
      </c>
      <c r="F55" s="11" t="s">
        <v>21</v>
      </c>
      <c r="G55" s="22"/>
      <c r="H55" s="22"/>
      <c r="I55" s="22"/>
      <c r="J55" s="22"/>
      <c r="K55" s="22"/>
      <c r="L55" s="30">
        <f>SUM(G55:K55)</f>
        <v>0</v>
      </c>
      <c r="M55" s="12">
        <v>700</v>
      </c>
      <c r="N55" s="22">
        <v>700</v>
      </c>
      <c r="O55" s="22"/>
      <c r="P55" s="22"/>
      <c r="Q55" s="22"/>
      <c r="R55" s="22"/>
      <c r="S55" s="30">
        <f>SUM(N55:R55)</f>
        <v>700</v>
      </c>
      <c r="T55" s="12">
        <v>700</v>
      </c>
      <c r="U55" s="22">
        <v>700</v>
      </c>
      <c r="V55" s="22"/>
      <c r="W55" s="22"/>
      <c r="X55" s="22"/>
      <c r="Y55" s="22"/>
      <c r="Z55" s="30">
        <f>SUM(U55:Y55)</f>
        <v>700</v>
      </c>
      <c r="AA55" s="12">
        <v>700</v>
      </c>
      <c r="AB55" s="3"/>
    </row>
    <row r="56" spans="1:28" ht="51" outlineLevel="4" x14ac:dyDescent="0.25">
      <c r="A56" s="10" t="s">
        <v>16</v>
      </c>
      <c r="B56" s="11" t="s">
        <v>10</v>
      </c>
      <c r="C56" s="11" t="s">
        <v>33</v>
      </c>
      <c r="D56" s="11" t="s">
        <v>43</v>
      </c>
      <c r="E56" s="11" t="s">
        <v>17</v>
      </c>
      <c r="F56" s="11"/>
      <c r="G56" s="22">
        <f>G57+G59+G61</f>
        <v>0</v>
      </c>
      <c r="H56" s="22"/>
      <c r="I56" s="22"/>
      <c r="J56" s="22"/>
      <c r="K56" s="22"/>
      <c r="L56" s="22">
        <f>L57+L59+L61</f>
        <v>0</v>
      </c>
      <c r="M56" s="12">
        <v>1538</v>
      </c>
      <c r="N56" s="22">
        <f>N57+N59+N61</f>
        <v>1538</v>
      </c>
      <c r="O56" s="22"/>
      <c r="P56" s="22"/>
      <c r="Q56" s="22"/>
      <c r="R56" s="22"/>
      <c r="S56" s="22">
        <f>S57+S59+S61</f>
        <v>1538</v>
      </c>
      <c r="T56" s="12">
        <v>1538</v>
      </c>
      <c r="U56" s="22">
        <f>U57+U59+U61</f>
        <v>1538</v>
      </c>
      <c r="V56" s="22"/>
      <c r="W56" s="22"/>
      <c r="X56" s="22"/>
      <c r="Y56" s="22"/>
      <c r="Z56" s="22">
        <f>Z57+Z59+Z61</f>
        <v>1538</v>
      </c>
      <c r="AA56" s="12">
        <v>1538</v>
      </c>
      <c r="AB56" s="3"/>
    </row>
    <row r="57" spans="1:28" ht="51" outlineLevel="5" x14ac:dyDescent="0.25">
      <c r="A57" s="10" t="s">
        <v>66</v>
      </c>
      <c r="B57" s="11" t="s">
        <v>10</v>
      </c>
      <c r="C57" s="11" t="s">
        <v>33</v>
      </c>
      <c r="D57" s="11" t="s">
        <v>43</v>
      </c>
      <c r="E57" s="11" t="s">
        <v>67</v>
      </c>
      <c r="F57" s="11"/>
      <c r="G57" s="22">
        <f>G58</f>
        <v>0</v>
      </c>
      <c r="H57" s="22"/>
      <c r="I57" s="22"/>
      <c r="J57" s="22"/>
      <c r="K57" s="22"/>
      <c r="L57" s="22">
        <f>L58</f>
        <v>0</v>
      </c>
      <c r="M57" s="12">
        <v>396</v>
      </c>
      <c r="N57" s="22">
        <f>N58</f>
        <v>396</v>
      </c>
      <c r="O57" s="22"/>
      <c r="P57" s="22"/>
      <c r="Q57" s="22"/>
      <c r="R57" s="22"/>
      <c r="S57" s="22">
        <f>S58</f>
        <v>396</v>
      </c>
      <c r="T57" s="12">
        <v>396</v>
      </c>
      <c r="U57" s="22">
        <f>U58</f>
        <v>396</v>
      </c>
      <c r="V57" s="22"/>
      <c r="W57" s="22"/>
      <c r="X57" s="22"/>
      <c r="Y57" s="22"/>
      <c r="Z57" s="22">
        <f>Z58</f>
        <v>396</v>
      </c>
      <c r="AA57" s="12">
        <v>396</v>
      </c>
      <c r="AB57" s="3"/>
    </row>
    <row r="58" spans="1:28" ht="38.25" outlineLevel="6" x14ac:dyDescent="0.25">
      <c r="A58" s="10" t="s">
        <v>26</v>
      </c>
      <c r="B58" s="11" t="s">
        <v>10</v>
      </c>
      <c r="C58" s="11" t="s">
        <v>33</v>
      </c>
      <c r="D58" s="11" t="s">
        <v>43</v>
      </c>
      <c r="E58" s="11" t="s">
        <v>67</v>
      </c>
      <c r="F58" s="11" t="s">
        <v>27</v>
      </c>
      <c r="G58" s="22"/>
      <c r="H58" s="22"/>
      <c r="I58" s="22"/>
      <c r="J58" s="22"/>
      <c r="K58" s="22"/>
      <c r="L58" s="30">
        <f>SUM(G58:K58)</f>
        <v>0</v>
      </c>
      <c r="M58" s="12">
        <v>396</v>
      </c>
      <c r="N58" s="22">
        <v>396</v>
      </c>
      <c r="O58" s="22"/>
      <c r="P58" s="22"/>
      <c r="Q58" s="22"/>
      <c r="R58" s="22"/>
      <c r="S58" s="30">
        <f>SUM(N58:R58)</f>
        <v>396</v>
      </c>
      <c r="T58" s="12">
        <v>396</v>
      </c>
      <c r="U58" s="22">
        <v>396</v>
      </c>
      <c r="V58" s="22"/>
      <c r="W58" s="22"/>
      <c r="X58" s="22"/>
      <c r="Y58" s="22"/>
      <c r="Z58" s="30">
        <f>SUM(U58:Y58)</f>
        <v>396</v>
      </c>
      <c r="AA58" s="12">
        <v>396</v>
      </c>
      <c r="AB58" s="3"/>
    </row>
    <row r="59" spans="1:28" ht="38.25" outlineLevel="5" x14ac:dyDescent="0.25">
      <c r="A59" s="10" t="s">
        <v>68</v>
      </c>
      <c r="B59" s="11" t="s">
        <v>10</v>
      </c>
      <c r="C59" s="11" t="s">
        <v>33</v>
      </c>
      <c r="D59" s="11" t="s">
        <v>43</v>
      </c>
      <c r="E59" s="11" t="s">
        <v>69</v>
      </c>
      <c r="F59" s="11"/>
      <c r="G59" s="22">
        <f>G60</f>
        <v>0</v>
      </c>
      <c r="H59" s="22"/>
      <c r="I59" s="22"/>
      <c r="J59" s="22"/>
      <c r="K59" s="22"/>
      <c r="L59" s="22">
        <f>L60</f>
        <v>0</v>
      </c>
      <c r="M59" s="12">
        <v>400</v>
      </c>
      <c r="N59" s="22">
        <f>N60</f>
        <v>400</v>
      </c>
      <c r="O59" s="22"/>
      <c r="P59" s="22"/>
      <c r="Q59" s="22"/>
      <c r="R59" s="22"/>
      <c r="S59" s="22">
        <f>S60</f>
        <v>400</v>
      </c>
      <c r="T59" s="12">
        <v>400</v>
      </c>
      <c r="U59" s="22">
        <f>U60</f>
        <v>400</v>
      </c>
      <c r="V59" s="22"/>
      <c r="W59" s="22"/>
      <c r="X59" s="22"/>
      <c r="Y59" s="22"/>
      <c r="Z59" s="22">
        <f>Z60</f>
        <v>400</v>
      </c>
      <c r="AA59" s="12">
        <v>400</v>
      </c>
      <c r="AB59" s="3"/>
    </row>
    <row r="60" spans="1:28" ht="38.25" outlineLevel="6" x14ac:dyDescent="0.25">
      <c r="A60" s="10" t="s">
        <v>26</v>
      </c>
      <c r="B60" s="11" t="s">
        <v>10</v>
      </c>
      <c r="C60" s="11" t="s">
        <v>33</v>
      </c>
      <c r="D60" s="11" t="s">
        <v>43</v>
      </c>
      <c r="E60" s="11" t="s">
        <v>69</v>
      </c>
      <c r="F60" s="11" t="s">
        <v>27</v>
      </c>
      <c r="G60" s="22"/>
      <c r="H60" s="22"/>
      <c r="I60" s="22"/>
      <c r="J60" s="22"/>
      <c r="K60" s="22"/>
      <c r="L60" s="30">
        <f>SUM(G60:K60)</f>
        <v>0</v>
      </c>
      <c r="M60" s="12">
        <v>400</v>
      </c>
      <c r="N60" s="22">
        <v>400</v>
      </c>
      <c r="O60" s="22"/>
      <c r="P60" s="22"/>
      <c r="Q60" s="22"/>
      <c r="R60" s="22"/>
      <c r="S60" s="30">
        <f>SUM(N60:R60)</f>
        <v>400</v>
      </c>
      <c r="T60" s="12">
        <v>400</v>
      </c>
      <c r="U60" s="22">
        <v>400</v>
      </c>
      <c r="V60" s="22"/>
      <c r="W60" s="22"/>
      <c r="X60" s="22"/>
      <c r="Y60" s="22"/>
      <c r="Z60" s="30">
        <f>SUM(U60:Y60)</f>
        <v>400</v>
      </c>
      <c r="AA60" s="12">
        <v>400</v>
      </c>
      <c r="AB60" s="3"/>
    </row>
    <row r="61" spans="1:28" ht="51" outlineLevel="5" x14ac:dyDescent="0.25">
      <c r="A61" s="10" t="s">
        <v>70</v>
      </c>
      <c r="B61" s="11" t="s">
        <v>10</v>
      </c>
      <c r="C61" s="11" t="s">
        <v>33</v>
      </c>
      <c r="D61" s="11" t="s">
        <v>43</v>
      </c>
      <c r="E61" s="11" t="s">
        <v>71</v>
      </c>
      <c r="F61" s="11"/>
      <c r="G61" s="22">
        <f>G62+G63</f>
        <v>0</v>
      </c>
      <c r="H61" s="22"/>
      <c r="I61" s="22"/>
      <c r="J61" s="22"/>
      <c r="K61" s="22"/>
      <c r="L61" s="22">
        <f>L62+L63</f>
        <v>0</v>
      </c>
      <c r="M61" s="12">
        <v>742</v>
      </c>
      <c r="N61" s="22">
        <f>N62+N63</f>
        <v>742</v>
      </c>
      <c r="O61" s="22"/>
      <c r="P61" s="22"/>
      <c r="Q61" s="22"/>
      <c r="R61" s="22"/>
      <c r="S61" s="22">
        <f>S62+S63</f>
        <v>742</v>
      </c>
      <c r="T61" s="12">
        <v>742</v>
      </c>
      <c r="U61" s="22">
        <f>U62+U63</f>
        <v>742</v>
      </c>
      <c r="V61" s="22"/>
      <c r="W61" s="22"/>
      <c r="X61" s="22"/>
      <c r="Y61" s="22"/>
      <c r="Z61" s="22">
        <f>Z62+Z63</f>
        <v>742</v>
      </c>
      <c r="AA61" s="12">
        <v>742</v>
      </c>
      <c r="AB61" s="3"/>
    </row>
    <row r="62" spans="1:28" ht="38.25" outlineLevel="6" x14ac:dyDescent="0.25">
      <c r="A62" s="10" t="s">
        <v>20</v>
      </c>
      <c r="B62" s="11" t="s">
        <v>10</v>
      </c>
      <c r="C62" s="11" t="s">
        <v>33</v>
      </c>
      <c r="D62" s="11" t="s">
        <v>43</v>
      </c>
      <c r="E62" s="11" t="s">
        <v>71</v>
      </c>
      <c r="F62" s="11" t="s">
        <v>21</v>
      </c>
      <c r="G62" s="22"/>
      <c r="H62" s="22"/>
      <c r="I62" s="22"/>
      <c r="J62" s="22"/>
      <c r="K62" s="22"/>
      <c r="L62" s="30">
        <f t="shared" ref="L62:L63" si="0">SUM(G62:K62)</f>
        <v>0</v>
      </c>
      <c r="M62" s="12">
        <v>60</v>
      </c>
      <c r="N62" s="22">
        <v>60</v>
      </c>
      <c r="O62" s="22"/>
      <c r="P62" s="22"/>
      <c r="Q62" s="22"/>
      <c r="R62" s="22"/>
      <c r="S62" s="30">
        <f t="shared" ref="S62:S63" si="1">SUM(N62:R62)</f>
        <v>60</v>
      </c>
      <c r="T62" s="12">
        <v>60</v>
      </c>
      <c r="U62" s="22">
        <v>60</v>
      </c>
      <c r="V62" s="22"/>
      <c r="W62" s="22"/>
      <c r="X62" s="22"/>
      <c r="Y62" s="22"/>
      <c r="Z62" s="30">
        <f t="shared" ref="Z62:Z63" si="2">SUM(U62:Y62)</f>
        <v>60</v>
      </c>
      <c r="AA62" s="12">
        <v>60</v>
      </c>
      <c r="AB62" s="3"/>
    </row>
    <row r="63" spans="1:28" ht="63.75" outlineLevel="6" x14ac:dyDescent="0.25">
      <c r="A63" s="10" t="s">
        <v>56</v>
      </c>
      <c r="B63" s="11" t="s">
        <v>10</v>
      </c>
      <c r="C63" s="11" t="s">
        <v>33</v>
      </c>
      <c r="D63" s="11" t="s">
        <v>43</v>
      </c>
      <c r="E63" s="11" t="s">
        <v>71</v>
      </c>
      <c r="F63" s="11" t="s">
        <v>57</v>
      </c>
      <c r="G63" s="22"/>
      <c r="H63" s="22"/>
      <c r="I63" s="22"/>
      <c r="J63" s="22"/>
      <c r="K63" s="22"/>
      <c r="L63" s="30">
        <f t="shared" si="0"/>
        <v>0</v>
      </c>
      <c r="M63" s="12">
        <v>682</v>
      </c>
      <c r="N63" s="22">
        <v>682</v>
      </c>
      <c r="O63" s="22"/>
      <c r="P63" s="22"/>
      <c r="Q63" s="22"/>
      <c r="R63" s="22"/>
      <c r="S63" s="30">
        <f t="shared" si="1"/>
        <v>682</v>
      </c>
      <c r="T63" s="12">
        <v>682</v>
      </c>
      <c r="U63" s="22">
        <v>682</v>
      </c>
      <c r="V63" s="22"/>
      <c r="W63" s="22"/>
      <c r="X63" s="22"/>
      <c r="Y63" s="22"/>
      <c r="Z63" s="30">
        <f t="shared" si="2"/>
        <v>682</v>
      </c>
      <c r="AA63" s="12">
        <v>682</v>
      </c>
      <c r="AB63" s="3"/>
    </row>
    <row r="64" spans="1:28" outlineLevel="2" x14ac:dyDescent="0.25">
      <c r="A64" s="10" t="s">
        <v>72</v>
      </c>
      <c r="B64" s="11" t="s">
        <v>10</v>
      </c>
      <c r="C64" s="11" t="s">
        <v>33</v>
      </c>
      <c r="D64" s="11" t="s">
        <v>73</v>
      </c>
      <c r="E64" s="11"/>
      <c r="F64" s="11"/>
      <c r="G64" s="22">
        <f>G65+G85</f>
        <v>0</v>
      </c>
      <c r="H64" s="22"/>
      <c r="I64" s="22"/>
      <c r="J64" s="22"/>
      <c r="K64" s="22"/>
      <c r="L64" s="22">
        <f>L65+L85</f>
        <v>0</v>
      </c>
      <c r="M64" s="12">
        <v>13468.316999999999</v>
      </c>
      <c r="N64" s="22">
        <f>N65+N85</f>
        <v>11877.27</v>
      </c>
      <c r="O64" s="22"/>
      <c r="P64" s="22"/>
      <c r="Q64" s="22"/>
      <c r="R64" s="22"/>
      <c r="S64" s="22">
        <f>S65+S85</f>
        <v>11877.27</v>
      </c>
      <c r="T64" s="12">
        <v>11877.267</v>
      </c>
      <c r="U64" s="22">
        <f>U65+U85</f>
        <v>11205.72</v>
      </c>
      <c r="V64" s="22"/>
      <c r="W64" s="22"/>
      <c r="X64" s="22"/>
      <c r="Y64" s="22"/>
      <c r="Z64" s="22">
        <f>Z65+Z85</f>
        <v>11205.72</v>
      </c>
      <c r="AA64" s="12">
        <v>11205.717000000001</v>
      </c>
      <c r="AB64" s="3"/>
    </row>
    <row r="65" spans="1:28" ht="25.5" outlineLevel="3" x14ac:dyDescent="0.25">
      <c r="A65" s="10" t="s">
        <v>14</v>
      </c>
      <c r="B65" s="11" t="s">
        <v>10</v>
      </c>
      <c r="C65" s="11" t="s">
        <v>33</v>
      </c>
      <c r="D65" s="11" t="s">
        <v>73</v>
      </c>
      <c r="E65" s="11" t="s">
        <v>15</v>
      </c>
      <c r="F65" s="11"/>
      <c r="G65" s="22">
        <f>G66+G71+G82</f>
        <v>0</v>
      </c>
      <c r="H65" s="22"/>
      <c r="I65" s="22"/>
      <c r="J65" s="22"/>
      <c r="K65" s="22"/>
      <c r="L65" s="22">
        <f>L66+L71+L82</f>
        <v>0</v>
      </c>
      <c r="M65" s="12">
        <v>8598.1270000000004</v>
      </c>
      <c r="N65" s="22">
        <f>N66+N71+N82</f>
        <v>8407.130000000001</v>
      </c>
      <c r="O65" s="22"/>
      <c r="P65" s="22"/>
      <c r="Q65" s="22"/>
      <c r="R65" s="22"/>
      <c r="S65" s="22">
        <f>S66+S71+S82</f>
        <v>8407.130000000001</v>
      </c>
      <c r="T65" s="12">
        <v>8407.1270000000004</v>
      </c>
      <c r="U65" s="22">
        <f>U66+U71+U82</f>
        <v>7738.9</v>
      </c>
      <c r="V65" s="22"/>
      <c r="W65" s="22"/>
      <c r="X65" s="22"/>
      <c r="Y65" s="22"/>
      <c r="Z65" s="22">
        <f>Z66+Z71+Z82</f>
        <v>7738.9</v>
      </c>
      <c r="AA65" s="12">
        <v>7738.8969999999999</v>
      </c>
      <c r="AB65" s="3"/>
    </row>
    <row r="66" spans="1:28" ht="51" outlineLevel="4" x14ac:dyDescent="0.25">
      <c r="A66" s="10" t="s">
        <v>16</v>
      </c>
      <c r="B66" s="11" t="s">
        <v>10</v>
      </c>
      <c r="C66" s="11" t="s">
        <v>33</v>
      </c>
      <c r="D66" s="11" t="s">
        <v>73</v>
      </c>
      <c r="E66" s="11" t="s">
        <v>17</v>
      </c>
      <c r="F66" s="11"/>
      <c r="G66" s="22">
        <f>G67+G69</f>
        <v>0</v>
      </c>
      <c r="H66" s="22"/>
      <c r="I66" s="22"/>
      <c r="J66" s="22"/>
      <c r="K66" s="22"/>
      <c r="L66" s="22">
        <f>L67+L69</f>
        <v>0</v>
      </c>
      <c r="M66" s="12">
        <v>781.52499999999998</v>
      </c>
      <c r="N66" s="22">
        <f>N67+N69</f>
        <v>781.53</v>
      </c>
      <c r="O66" s="22"/>
      <c r="P66" s="22"/>
      <c r="Q66" s="22"/>
      <c r="R66" s="22"/>
      <c r="S66" s="22">
        <f>S67+S69</f>
        <v>781.53</v>
      </c>
      <c r="T66" s="12">
        <v>781.52499999999998</v>
      </c>
      <c r="U66" s="22">
        <f>U67+U69</f>
        <v>781.53</v>
      </c>
      <c r="V66" s="22"/>
      <c r="W66" s="22"/>
      <c r="X66" s="22"/>
      <c r="Y66" s="22"/>
      <c r="Z66" s="22">
        <f>Z67+Z69</f>
        <v>781.53</v>
      </c>
      <c r="AA66" s="12">
        <v>781.52499999999998</v>
      </c>
      <c r="AB66" s="3"/>
    </row>
    <row r="67" spans="1:28" ht="76.5" outlineLevel="5" x14ac:dyDescent="0.25">
      <c r="A67" s="10" t="s">
        <v>74</v>
      </c>
      <c r="B67" s="11" t="s">
        <v>10</v>
      </c>
      <c r="C67" s="11" t="s">
        <v>33</v>
      </c>
      <c r="D67" s="11" t="s">
        <v>73</v>
      </c>
      <c r="E67" s="11" t="s">
        <v>75</v>
      </c>
      <c r="F67" s="11"/>
      <c r="G67" s="22">
        <f>G68</f>
        <v>0</v>
      </c>
      <c r="H67" s="22"/>
      <c r="I67" s="22"/>
      <c r="J67" s="22"/>
      <c r="K67" s="22"/>
      <c r="L67" s="22">
        <f>L68</f>
        <v>0</v>
      </c>
      <c r="M67" s="12">
        <v>581.52499999999998</v>
      </c>
      <c r="N67" s="22">
        <f>N68</f>
        <v>581.53</v>
      </c>
      <c r="O67" s="22"/>
      <c r="P67" s="22"/>
      <c r="Q67" s="22"/>
      <c r="R67" s="22"/>
      <c r="S67" s="22">
        <f>S68</f>
        <v>581.53</v>
      </c>
      <c r="T67" s="12">
        <v>581.52499999999998</v>
      </c>
      <c r="U67" s="22">
        <f>U68</f>
        <v>581.53</v>
      </c>
      <c r="V67" s="22"/>
      <c r="W67" s="22"/>
      <c r="X67" s="22"/>
      <c r="Y67" s="22"/>
      <c r="Z67" s="22">
        <f>Z68</f>
        <v>581.53</v>
      </c>
      <c r="AA67" s="12">
        <v>581.52499999999998</v>
      </c>
      <c r="AB67" s="3"/>
    </row>
    <row r="68" spans="1:28" outlineLevel="6" x14ac:dyDescent="0.25">
      <c r="A68" s="10" t="s">
        <v>76</v>
      </c>
      <c r="B68" s="11" t="s">
        <v>10</v>
      </c>
      <c r="C68" s="11" t="s">
        <v>33</v>
      </c>
      <c r="D68" s="11" t="s">
        <v>73</v>
      </c>
      <c r="E68" s="11" t="s">
        <v>75</v>
      </c>
      <c r="F68" s="11" t="s">
        <v>77</v>
      </c>
      <c r="G68" s="22"/>
      <c r="H68" s="22"/>
      <c r="I68" s="22"/>
      <c r="J68" s="22"/>
      <c r="K68" s="22"/>
      <c r="L68" s="30">
        <f>SUM(G68:K68)</f>
        <v>0</v>
      </c>
      <c r="M68" s="12">
        <v>581.52499999999998</v>
      </c>
      <c r="N68" s="22">
        <v>581.53</v>
      </c>
      <c r="O68" s="22"/>
      <c r="P68" s="22"/>
      <c r="Q68" s="22"/>
      <c r="R68" s="22"/>
      <c r="S68" s="30">
        <f>SUM(N68:R68)</f>
        <v>581.53</v>
      </c>
      <c r="T68" s="12">
        <v>581.52499999999998</v>
      </c>
      <c r="U68" s="22">
        <v>581.53</v>
      </c>
      <c r="V68" s="22"/>
      <c r="W68" s="22"/>
      <c r="X68" s="22"/>
      <c r="Y68" s="22"/>
      <c r="Z68" s="30">
        <f>SUM(U68:Y68)</f>
        <v>581.53</v>
      </c>
      <c r="AA68" s="12">
        <v>581.52499999999998</v>
      </c>
      <c r="AB68" s="3"/>
    </row>
    <row r="69" spans="1:28" ht="51" outlineLevel="5" x14ac:dyDescent="0.25">
      <c r="A69" s="10" t="s">
        <v>78</v>
      </c>
      <c r="B69" s="11" t="s">
        <v>10</v>
      </c>
      <c r="C69" s="11" t="s">
        <v>33</v>
      </c>
      <c r="D69" s="11" t="s">
        <v>73</v>
      </c>
      <c r="E69" s="11" t="s">
        <v>79</v>
      </c>
      <c r="F69" s="11"/>
      <c r="G69" s="22">
        <f>G70</f>
        <v>0</v>
      </c>
      <c r="H69" s="22"/>
      <c r="I69" s="22"/>
      <c r="J69" s="22"/>
      <c r="K69" s="22"/>
      <c r="L69" s="22">
        <f>L70</f>
        <v>0</v>
      </c>
      <c r="M69" s="12">
        <v>200</v>
      </c>
      <c r="N69" s="22">
        <f>N70</f>
        <v>200</v>
      </c>
      <c r="O69" s="22"/>
      <c r="P69" s="22"/>
      <c r="Q69" s="22"/>
      <c r="R69" s="22"/>
      <c r="S69" s="22">
        <f>S70</f>
        <v>200</v>
      </c>
      <c r="T69" s="12">
        <v>200</v>
      </c>
      <c r="U69" s="22">
        <f>U70</f>
        <v>200</v>
      </c>
      <c r="V69" s="22"/>
      <c r="W69" s="22"/>
      <c r="X69" s="22"/>
      <c r="Y69" s="22"/>
      <c r="Z69" s="22">
        <f>Z70</f>
        <v>200</v>
      </c>
      <c r="AA69" s="12">
        <v>200</v>
      </c>
      <c r="AB69" s="3"/>
    </row>
    <row r="70" spans="1:28" ht="38.25" outlineLevel="6" x14ac:dyDescent="0.25">
      <c r="A70" s="10" t="s">
        <v>20</v>
      </c>
      <c r="B70" s="11" t="s">
        <v>10</v>
      </c>
      <c r="C70" s="11" t="s">
        <v>33</v>
      </c>
      <c r="D70" s="11" t="s">
        <v>73</v>
      </c>
      <c r="E70" s="11" t="s">
        <v>79</v>
      </c>
      <c r="F70" s="11" t="s">
        <v>21</v>
      </c>
      <c r="G70" s="22"/>
      <c r="H70" s="22"/>
      <c r="I70" s="22"/>
      <c r="J70" s="22"/>
      <c r="K70" s="22"/>
      <c r="L70" s="30">
        <f>SUM(G70:K70)</f>
        <v>0</v>
      </c>
      <c r="M70" s="12">
        <v>200</v>
      </c>
      <c r="N70" s="22">
        <v>200</v>
      </c>
      <c r="O70" s="22"/>
      <c r="P70" s="22"/>
      <c r="Q70" s="22"/>
      <c r="R70" s="22"/>
      <c r="S70" s="30">
        <f>SUM(N70:R70)</f>
        <v>200</v>
      </c>
      <c r="T70" s="12">
        <v>200</v>
      </c>
      <c r="U70" s="22">
        <v>200</v>
      </c>
      <c r="V70" s="22"/>
      <c r="W70" s="22"/>
      <c r="X70" s="22"/>
      <c r="Y70" s="22"/>
      <c r="Z70" s="30">
        <f>SUM(U70:Y70)</f>
        <v>200</v>
      </c>
      <c r="AA70" s="12">
        <v>200</v>
      </c>
      <c r="AB70" s="3"/>
    </row>
    <row r="71" spans="1:28" ht="63.75" outlineLevel="4" x14ac:dyDescent="0.25">
      <c r="A71" s="10" t="s">
        <v>28</v>
      </c>
      <c r="B71" s="11" t="s">
        <v>10</v>
      </c>
      <c r="C71" s="11" t="s">
        <v>33</v>
      </c>
      <c r="D71" s="11" t="s">
        <v>73</v>
      </c>
      <c r="E71" s="11" t="s">
        <v>29</v>
      </c>
      <c r="F71" s="11"/>
      <c r="G71" s="22">
        <f>G72+G74+G76+G78+G80</f>
        <v>0</v>
      </c>
      <c r="H71" s="22"/>
      <c r="I71" s="22"/>
      <c r="J71" s="22"/>
      <c r="K71" s="22"/>
      <c r="L71" s="22">
        <f>L72+L74+L76+L78+L80</f>
        <v>0</v>
      </c>
      <c r="M71" s="12">
        <v>1838.23</v>
      </c>
      <c r="N71" s="22">
        <f>N72+N74+N76+N78+N80</f>
        <v>1838.23</v>
      </c>
      <c r="O71" s="22"/>
      <c r="P71" s="22"/>
      <c r="Q71" s="22"/>
      <c r="R71" s="22"/>
      <c r="S71" s="22">
        <f>S72+S74+S76+S78+S80</f>
        <v>1838.23</v>
      </c>
      <c r="T71" s="12">
        <v>1838.23</v>
      </c>
      <c r="U71" s="22">
        <f>U72+U74+U76+U78+U80</f>
        <v>1170</v>
      </c>
      <c r="V71" s="22"/>
      <c r="W71" s="22"/>
      <c r="X71" s="22"/>
      <c r="Y71" s="22"/>
      <c r="Z71" s="22">
        <f>Z72+Z74+Z76+Z78+Z80</f>
        <v>1170</v>
      </c>
      <c r="AA71" s="12">
        <v>1170</v>
      </c>
      <c r="AB71" s="3"/>
    </row>
    <row r="72" spans="1:28" ht="140.25" outlineLevel="5" x14ac:dyDescent="0.25">
      <c r="A72" s="10" t="s">
        <v>80</v>
      </c>
      <c r="B72" s="11" t="s">
        <v>10</v>
      </c>
      <c r="C72" s="11" t="s">
        <v>33</v>
      </c>
      <c r="D72" s="11" t="s">
        <v>73</v>
      </c>
      <c r="E72" s="11" t="s">
        <v>81</v>
      </c>
      <c r="F72" s="11"/>
      <c r="G72" s="22">
        <f>G73</f>
        <v>0</v>
      </c>
      <c r="H72" s="22"/>
      <c r="I72" s="22"/>
      <c r="J72" s="22"/>
      <c r="K72" s="22"/>
      <c r="L72" s="22">
        <f>L73</f>
        <v>0</v>
      </c>
      <c r="M72" s="12">
        <v>668.23</v>
      </c>
      <c r="N72" s="22">
        <f>N73</f>
        <v>668.23</v>
      </c>
      <c r="O72" s="22"/>
      <c r="P72" s="22"/>
      <c r="Q72" s="22"/>
      <c r="R72" s="22"/>
      <c r="S72" s="22">
        <f>S73</f>
        <v>668.23</v>
      </c>
      <c r="T72" s="12">
        <v>668.23</v>
      </c>
      <c r="U72" s="22">
        <f>U73</f>
        <v>0</v>
      </c>
      <c r="V72" s="22"/>
      <c r="W72" s="22"/>
      <c r="X72" s="22"/>
      <c r="Y72" s="22"/>
      <c r="Z72" s="22">
        <f>Z73</f>
        <v>0</v>
      </c>
      <c r="AA72" s="12">
        <v>0</v>
      </c>
      <c r="AB72" s="3"/>
    </row>
    <row r="73" spans="1:28" ht="38.25" outlineLevel="6" x14ac:dyDescent="0.25">
      <c r="A73" s="10" t="s">
        <v>20</v>
      </c>
      <c r="B73" s="11" t="s">
        <v>10</v>
      </c>
      <c r="C73" s="11" t="s">
        <v>33</v>
      </c>
      <c r="D73" s="11" t="s">
        <v>73</v>
      </c>
      <c r="E73" s="11" t="s">
        <v>81</v>
      </c>
      <c r="F73" s="11" t="s">
        <v>21</v>
      </c>
      <c r="G73" s="22"/>
      <c r="H73" s="22"/>
      <c r="I73" s="22"/>
      <c r="J73" s="22"/>
      <c r="K73" s="22"/>
      <c r="L73" s="30">
        <f>SUM(G73:K73)</f>
        <v>0</v>
      </c>
      <c r="M73" s="12">
        <v>668.23</v>
      </c>
      <c r="N73" s="22">
        <v>668.23</v>
      </c>
      <c r="O73" s="22"/>
      <c r="P73" s="22"/>
      <c r="Q73" s="22"/>
      <c r="R73" s="22"/>
      <c r="S73" s="30">
        <f>SUM(N73:R73)</f>
        <v>668.23</v>
      </c>
      <c r="T73" s="12">
        <v>668.23</v>
      </c>
      <c r="U73" s="22"/>
      <c r="V73" s="22"/>
      <c r="W73" s="22"/>
      <c r="X73" s="22"/>
      <c r="Y73" s="22"/>
      <c r="Z73" s="30">
        <f>SUM(U73:Y73)</f>
        <v>0</v>
      </c>
      <c r="AA73" s="12">
        <v>0</v>
      </c>
      <c r="AB73" s="3"/>
    </row>
    <row r="74" spans="1:28" ht="51" outlineLevel="5" x14ac:dyDescent="0.25">
      <c r="A74" s="10" t="s">
        <v>82</v>
      </c>
      <c r="B74" s="11" t="s">
        <v>10</v>
      </c>
      <c r="C74" s="11" t="s">
        <v>33</v>
      </c>
      <c r="D74" s="11" t="s">
        <v>73</v>
      </c>
      <c r="E74" s="11" t="s">
        <v>83</v>
      </c>
      <c r="F74" s="11"/>
      <c r="G74" s="22">
        <f>G75</f>
        <v>0</v>
      </c>
      <c r="H74" s="22"/>
      <c r="I74" s="22"/>
      <c r="J74" s="22"/>
      <c r="K74" s="22"/>
      <c r="L74" s="22">
        <f>L75</f>
        <v>0</v>
      </c>
      <c r="M74" s="12">
        <v>480</v>
      </c>
      <c r="N74" s="22">
        <f>N75</f>
        <v>480</v>
      </c>
      <c r="O74" s="22"/>
      <c r="P74" s="22"/>
      <c r="Q74" s="22"/>
      <c r="R74" s="22"/>
      <c r="S74" s="22">
        <f>S75</f>
        <v>480</v>
      </c>
      <c r="T74" s="12">
        <v>480</v>
      </c>
      <c r="U74" s="22">
        <f>U75</f>
        <v>480</v>
      </c>
      <c r="V74" s="22"/>
      <c r="W74" s="22"/>
      <c r="X74" s="22"/>
      <c r="Y74" s="22"/>
      <c r="Z74" s="22">
        <f>Z75</f>
        <v>480</v>
      </c>
      <c r="AA74" s="12">
        <v>480</v>
      </c>
      <c r="AB74" s="3"/>
    </row>
    <row r="75" spans="1:28" ht="38.25" outlineLevel="6" x14ac:dyDescent="0.25">
      <c r="A75" s="10" t="s">
        <v>20</v>
      </c>
      <c r="B75" s="11" t="s">
        <v>10</v>
      </c>
      <c r="C75" s="11" t="s">
        <v>33</v>
      </c>
      <c r="D75" s="11" t="s">
        <v>73</v>
      </c>
      <c r="E75" s="11" t="s">
        <v>83</v>
      </c>
      <c r="F75" s="11" t="s">
        <v>21</v>
      </c>
      <c r="G75" s="22"/>
      <c r="H75" s="22"/>
      <c r="I75" s="22"/>
      <c r="J75" s="22"/>
      <c r="K75" s="22"/>
      <c r="L75" s="30">
        <f>SUM(G75:K75)</f>
        <v>0</v>
      </c>
      <c r="M75" s="12">
        <v>480</v>
      </c>
      <c r="N75" s="22">
        <v>480</v>
      </c>
      <c r="O75" s="22"/>
      <c r="P75" s="22"/>
      <c r="Q75" s="22"/>
      <c r="R75" s="22"/>
      <c r="S75" s="30">
        <f>SUM(N75:R75)</f>
        <v>480</v>
      </c>
      <c r="T75" s="12">
        <v>480</v>
      </c>
      <c r="U75" s="22">
        <v>480</v>
      </c>
      <c r="V75" s="22"/>
      <c r="W75" s="22"/>
      <c r="X75" s="22"/>
      <c r="Y75" s="22"/>
      <c r="Z75" s="30">
        <f>SUM(U75:Y75)</f>
        <v>480</v>
      </c>
      <c r="AA75" s="12">
        <v>480</v>
      </c>
      <c r="AB75" s="3"/>
    </row>
    <row r="76" spans="1:28" ht="51" outlineLevel="5" x14ac:dyDescent="0.25">
      <c r="A76" s="10" t="s">
        <v>84</v>
      </c>
      <c r="B76" s="11" t="s">
        <v>10</v>
      </c>
      <c r="C76" s="11" t="s">
        <v>33</v>
      </c>
      <c r="D76" s="11" t="s">
        <v>73</v>
      </c>
      <c r="E76" s="11" t="s">
        <v>85</v>
      </c>
      <c r="F76" s="11"/>
      <c r="G76" s="22">
        <f>G77</f>
        <v>0</v>
      </c>
      <c r="H76" s="22"/>
      <c r="I76" s="22"/>
      <c r="J76" s="22"/>
      <c r="K76" s="22"/>
      <c r="L76" s="22">
        <f>L77</f>
        <v>0</v>
      </c>
      <c r="M76" s="12">
        <v>300</v>
      </c>
      <c r="N76" s="22">
        <f>N77</f>
        <v>300</v>
      </c>
      <c r="O76" s="22"/>
      <c r="P76" s="22"/>
      <c r="Q76" s="22"/>
      <c r="R76" s="22"/>
      <c r="S76" s="22">
        <f>S77</f>
        <v>300</v>
      </c>
      <c r="T76" s="12">
        <v>300</v>
      </c>
      <c r="U76" s="22">
        <f>U77</f>
        <v>300</v>
      </c>
      <c r="V76" s="22"/>
      <c r="W76" s="22"/>
      <c r="X76" s="22"/>
      <c r="Y76" s="22"/>
      <c r="Z76" s="22">
        <f>Z77</f>
        <v>300</v>
      </c>
      <c r="AA76" s="12">
        <v>300</v>
      </c>
      <c r="AB76" s="3"/>
    </row>
    <row r="77" spans="1:28" ht="38.25" outlineLevel="6" x14ac:dyDescent="0.25">
      <c r="A77" s="10" t="s">
        <v>20</v>
      </c>
      <c r="B77" s="11" t="s">
        <v>10</v>
      </c>
      <c r="C77" s="11" t="s">
        <v>33</v>
      </c>
      <c r="D77" s="11" t="s">
        <v>73</v>
      </c>
      <c r="E77" s="11" t="s">
        <v>85</v>
      </c>
      <c r="F77" s="11" t="s">
        <v>21</v>
      </c>
      <c r="G77" s="22"/>
      <c r="H77" s="22"/>
      <c r="I77" s="22"/>
      <c r="J77" s="22"/>
      <c r="K77" s="22"/>
      <c r="L77" s="30">
        <f>SUM(G77:K77)</f>
        <v>0</v>
      </c>
      <c r="M77" s="12">
        <v>300</v>
      </c>
      <c r="N77" s="22">
        <v>300</v>
      </c>
      <c r="O77" s="22"/>
      <c r="P77" s="22"/>
      <c r="Q77" s="22"/>
      <c r="R77" s="22"/>
      <c r="S77" s="30">
        <f>SUM(N77:R77)</f>
        <v>300</v>
      </c>
      <c r="T77" s="12">
        <v>300</v>
      </c>
      <c r="U77" s="22">
        <v>300</v>
      </c>
      <c r="V77" s="22"/>
      <c r="W77" s="22"/>
      <c r="X77" s="22"/>
      <c r="Y77" s="22"/>
      <c r="Z77" s="30">
        <f>SUM(U77:Y77)</f>
        <v>300</v>
      </c>
      <c r="AA77" s="12">
        <v>300</v>
      </c>
      <c r="AB77" s="3"/>
    </row>
    <row r="78" spans="1:28" ht="63.75" outlineLevel="5" x14ac:dyDescent="0.25">
      <c r="A78" s="10" t="s">
        <v>86</v>
      </c>
      <c r="B78" s="11" t="s">
        <v>10</v>
      </c>
      <c r="C78" s="11" t="s">
        <v>33</v>
      </c>
      <c r="D78" s="11" t="s">
        <v>73</v>
      </c>
      <c r="E78" s="11" t="s">
        <v>87</v>
      </c>
      <c r="F78" s="11"/>
      <c r="G78" s="22">
        <f>G79</f>
        <v>0</v>
      </c>
      <c r="H78" s="22"/>
      <c r="I78" s="22"/>
      <c r="J78" s="22"/>
      <c r="K78" s="22"/>
      <c r="L78" s="22">
        <f>L79</f>
        <v>0</v>
      </c>
      <c r="M78" s="12">
        <v>300</v>
      </c>
      <c r="N78" s="22">
        <f>N79</f>
        <v>300</v>
      </c>
      <c r="O78" s="22"/>
      <c r="P78" s="22"/>
      <c r="Q78" s="22"/>
      <c r="R78" s="22"/>
      <c r="S78" s="22">
        <f>S79</f>
        <v>300</v>
      </c>
      <c r="T78" s="12">
        <v>300</v>
      </c>
      <c r="U78" s="22">
        <f>U79</f>
        <v>300</v>
      </c>
      <c r="V78" s="22"/>
      <c r="W78" s="22"/>
      <c r="X78" s="22"/>
      <c r="Y78" s="22"/>
      <c r="Z78" s="22">
        <f>Z79</f>
        <v>300</v>
      </c>
      <c r="AA78" s="12">
        <v>300</v>
      </c>
      <c r="AB78" s="3"/>
    </row>
    <row r="79" spans="1:28" ht="38.25" outlineLevel="6" x14ac:dyDescent="0.25">
      <c r="A79" s="10" t="s">
        <v>20</v>
      </c>
      <c r="B79" s="11" t="s">
        <v>10</v>
      </c>
      <c r="C79" s="11" t="s">
        <v>33</v>
      </c>
      <c r="D79" s="11" t="s">
        <v>73</v>
      </c>
      <c r="E79" s="11" t="s">
        <v>87</v>
      </c>
      <c r="F79" s="11" t="s">
        <v>21</v>
      </c>
      <c r="G79" s="22"/>
      <c r="H79" s="22"/>
      <c r="I79" s="22"/>
      <c r="J79" s="22"/>
      <c r="K79" s="22"/>
      <c r="L79" s="30">
        <f>SUM(G79:K79)</f>
        <v>0</v>
      </c>
      <c r="M79" s="12">
        <v>300</v>
      </c>
      <c r="N79" s="22">
        <v>300</v>
      </c>
      <c r="O79" s="22"/>
      <c r="P79" s="22"/>
      <c r="Q79" s="22"/>
      <c r="R79" s="22"/>
      <c r="S79" s="30">
        <f>SUM(N79:R79)</f>
        <v>300</v>
      </c>
      <c r="T79" s="12">
        <v>300</v>
      </c>
      <c r="U79" s="22">
        <v>300</v>
      </c>
      <c r="V79" s="22"/>
      <c r="W79" s="22"/>
      <c r="X79" s="22"/>
      <c r="Y79" s="22"/>
      <c r="Z79" s="30">
        <f>SUM(U79:Y79)</f>
        <v>300</v>
      </c>
      <c r="AA79" s="12">
        <v>300</v>
      </c>
      <c r="AB79" s="3"/>
    </row>
    <row r="80" spans="1:28" ht="38.25" outlineLevel="5" x14ac:dyDescent="0.25">
      <c r="A80" s="10" t="s">
        <v>88</v>
      </c>
      <c r="B80" s="11" t="s">
        <v>10</v>
      </c>
      <c r="C80" s="11" t="s">
        <v>33</v>
      </c>
      <c r="D80" s="11" t="s">
        <v>73</v>
      </c>
      <c r="E80" s="11" t="s">
        <v>89</v>
      </c>
      <c r="F80" s="11"/>
      <c r="G80" s="22">
        <f>G81</f>
        <v>0</v>
      </c>
      <c r="H80" s="22"/>
      <c r="I80" s="22"/>
      <c r="J80" s="22"/>
      <c r="K80" s="22"/>
      <c r="L80" s="22">
        <f>L81</f>
        <v>0</v>
      </c>
      <c r="M80" s="12">
        <v>90</v>
      </c>
      <c r="N80" s="22">
        <f>N81</f>
        <v>90</v>
      </c>
      <c r="O80" s="22"/>
      <c r="P80" s="22"/>
      <c r="Q80" s="22"/>
      <c r="R80" s="22"/>
      <c r="S80" s="22">
        <f>S81</f>
        <v>90</v>
      </c>
      <c r="T80" s="12">
        <v>90</v>
      </c>
      <c r="U80" s="22">
        <f>U81</f>
        <v>90</v>
      </c>
      <c r="V80" s="22"/>
      <c r="W80" s="22"/>
      <c r="X80" s="22"/>
      <c r="Y80" s="22"/>
      <c r="Z80" s="22">
        <f>Z81</f>
        <v>90</v>
      </c>
      <c r="AA80" s="12">
        <v>90</v>
      </c>
      <c r="AB80" s="3"/>
    </row>
    <row r="81" spans="1:28" ht="38.25" outlineLevel="6" x14ac:dyDescent="0.25">
      <c r="A81" s="10" t="s">
        <v>20</v>
      </c>
      <c r="B81" s="11" t="s">
        <v>10</v>
      </c>
      <c r="C81" s="11" t="s">
        <v>33</v>
      </c>
      <c r="D81" s="11" t="s">
        <v>73</v>
      </c>
      <c r="E81" s="11" t="s">
        <v>89</v>
      </c>
      <c r="F81" s="11" t="s">
        <v>21</v>
      </c>
      <c r="G81" s="22"/>
      <c r="H81" s="22"/>
      <c r="I81" s="22"/>
      <c r="J81" s="22"/>
      <c r="K81" s="22"/>
      <c r="L81" s="30">
        <f>SUM(G81:K81)</f>
        <v>0</v>
      </c>
      <c r="M81" s="12">
        <v>90</v>
      </c>
      <c r="N81" s="22">
        <v>90</v>
      </c>
      <c r="O81" s="22"/>
      <c r="P81" s="22"/>
      <c r="Q81" s="22"/>
      <c r="R81" s="22"/>
      <c r="S81" s="30">
        <f>SUM(N81:R81)</f>
        <v>90</v>
      </c>
      <c r="T81" s="12">
        <v>90</v>
      </c>
      <c r="U81" s="22">
        <v>90</v>
      </c>
      <c r="V81" s="22"/>
      <c r="W81" s="22"/>
      <c r="X81" s="22"/>
      <c r="Y81" s="22"/>
      <c r="Z81" s="30">
        <f>SUM(U81:Y81)</f>
        <v>90</v>
      </c>
      <c r="AA81" s="12">
        <v>90</v>
      </c>
      <c r="AB81" s="3"/>
    </row>
    <row r="82" spans="1:28" ht="89.25" outlineLevel="4" x14ac:dyDescent="0.25">
      <c r="A82" s="10" t="s">
        <v>90</v>
      </c>
      <c r="B82" s="11" t="s">
        <v>10</v>
      </c>
      <c r="C82" s="11" t="s">
        <v>33</v>
      </c>
      <c r="D82" s="11" t="s">
        <v>73</v>
      </c>
      <c r="E82" s="11" t="s">
        <v>91</v>
      </c>
      <c r="F82" s="11"/>
      <c r="G82" s="22">
        <f>G83</f>
        <v>0</v>
      </c>
      <c r="H82" s="22"/>
      <c r="I82" s="22"/>
      <c r="J82" s="22"/>
      <c r="K82" s="22"/>
      <c r="L82" s="22">
        <f>L83</f>
        <v>0</v>
      </c>
      <c r="M82" s="12">
        <v>5978.3720000000003</v>
      </c>
      <c r="N82" s="22">
        <f>N83</f>
        <v>5787.37</v>
      </c>
      <c r="O82" s="22"/>
      <c r="P82" s="22"/>
      <c r="Q82" s="22"/>
      <c r="R82" s="22"/>
      <c r="S82" s="22">
        <f>S83</f>
        <v>5787.37</v>
      </c>
      <c r="T82" s="12">
        <v>5787.3720000000003</v>
      </c>
      <c r="U82" s="22">
        <f>U83</f>
        <v>5787.37</v>
      </c>
      <c r="V82" s="22"/>
      <c r="W82" s="22"/>
      <c r="X82" s="22"/>
      <c r="Y82" s="22"/>
      <c r="Z82" s="22">
        <f>Z83</f>
        <v>5787.37</v>
      </c>
      <c r="AA82" s="12">
        <v>5787.3720000000003</v>
      </c>
      <c r="AB82" s="3"/>
    </row>
    <row r="83" spans="1:28" ht="89.25" outlineLevel="5" x14ac:dyDescent="0.25">
      <c r="A83" s="10" t="s">
        <v>92</v>
      </c>
      <c r="B83" s="11" t="s">
        <v>10</v>
      </c>
      <c r="C83" s="11" t="s">
        <v>33</v>
      </c>
      <c r="D83" s="11" t="s">
        <v>73</v>
      </c>
      <c r="E83" s="11" t="s">
        <v>93</v>
      </c>
      <c r="F83" s="11"/>
      <c r="G83" s="22">
        <f>G84</f>
        <v>0</v>
      </c>
      <c r="H83" s="22"/>
      <c r="I83" s="22"/>
      <c r="J83" s="22"/>
      <c r="K83" s="22"/>
      <c r="L83" s="22">
        <f>L84</f>
        <v>0</v>
      </c>
      <c r="M83" s="12">
        <v>5978.3720000000003</v>
      </c>
      <c r="N83" s="22">
        <f>N84</f>
        <v>5787.37</v>
      </c>
      <c r="O83" s="22"/>
      <c r="P83" s="22"/>
      <c r="Q83" s="22"/>
      <c r="R83" s="22"/>
      <c r="S83" s="22">
        <f>S84</f>
        <v>5787.37</v>
      </c>
      <c r="T83" s="12">
        <v>5787.3720000000003</v>
      </c>
      <c r="U83" s="22">
        <f>U84</f>
        <v>5787.37</v>
      </c>
      <c r="V83" s="22"/>
      <c r="W83" s="22"/>
      <c r="X83" s="22"/>
      <c r="Y83" s="22"/>
      <c r="Z83" s="22">
        <f>Z84</f>
        <v>5787.37</v>
      </c>
      <c r="AA83" s="12">
        <v>5787.3720000000003</v>
      </c>
      <c r="AB83" s="3"/>
    </row>
    <row r="84" spans="1:28" ht="38.25" outlineLevel="6" x14ac:dyDescent="0.25">
      <c r="A84" s="10" t="s">
        <v>26</v>
      </c>
      <c r="B84" s="11" t="s">
        <v>10</v>
      </c>
      <c r="C84" s="11" t="s">
        <v>33</v>
      </c>
      <c r="D84" s="11" t="s">
        <v>73</v>
      </c>
      <c r="E84" s="11" t="s">
        <v>93</v>
      </c>
      <c r="F84" s="11" t="s">
        <v>27</v>
      </c>
      <c r="G84" s="22"/>
      <c r="H84" s="22"/>
      <c r="I84" s="22"/>
      <c r="J84" s="22"/>
      <c r="K84" s="22"/>
      <c r="L84" s="30">
        <f>SUM(G84:K84)</f>
        <v>0</v>
      </c>
      <c r="M84" s="12">
        <v>5978.3720000000003</v>
      </c>
      <c r="N84" s="22">
        <v>5787.37</v>
      </c>
      <c r="O84" s="22"/>
      <c r="P84" s="22"/>
      <c r="Q84" s="22"/>
      <c r="R84" s="22"/>
      <c r="S84" s="30">
        <f>SUM(N84:R84)</f>
        <v>5787.37</v>
      </c>
      <c r="T84" s="12">
        <v>5787.3720000000003</v>
      </c>
      <c r="U84" s="22">
        <v>5787.37</v>
      </c>
      <c r="V84" s="22"/>
      <c r="W84" s="22"/>
      <c r="X84" s="22"/>
      <c r="Y84" s="22"/>
      <c r="Z84" s="30">
        <f>SUM(U84:Y84)</f>
        <v>5787.37</v>
      </c>
      <c r="AA84" s="12">
        <v>5787.3720000000003</v>
      </c>
      <c r="AB84" s="3"/>
    </row>
    <row r="85" spans="1:28" ht="25.5" outlineLevel="3" x14ac:dyDescent="0.25">
      <c r="A85" s="10" t="s">
        <v>94</v>
      </c>
      <c r="B85" s="11" t="s">
        <v>10</v>
      </c>
      <c r="C85" s="11" t="s">
        <v>33</v>
      </c>
      <c r="D85" s="11" t="s">
        <v>73</v>
      </c>
      <c r="E85" s="11" t="s">
        <v>95</v>
      </c>
      <c r="F85" s="11"/>
      <c r="G85" s="22">
        <f>G86</f>
        <v>0</v>
      </c>
      <c r="H85" s="22"/>
      <c r="I85" s="22"/>
      <c r="J85" s="22"/>
      <c r="K85" s="22"/>
      <c r="L85" s="22">
        <f>L86</f>
        <v>0</v>
      </c>
      <c r="M85" s="12">
        <v>4870.1899999999996</v>
      </c>
      <c r="N85" s="22">
        <f>N86</f>
        <v>3470.14</v>
      </c>
      <c r="O85" s="22"/>
      <c r="P85" s="22"/>
      <c r="Q85" s="22"/>
      <c r="R85" s="22"/>
      <c r="S85" s="22">
        <f>S86</f>
        <v>3470.14</v>
      </c>
      <c r="T85" s="12">
        <v>3470.14</v>
      </c>
      <c r="U85" s="22">
        <f>U86</f>
        <v>3466.82</v>
      </c>
      <c r="V85" s="22"/>
      <c r="W85" s="22"/>
      <c r="X85" s="22"/>
      <c r="Y85" s="22"/>
      <c r="Z85" s="22">
        <f>Z86</f>
        <v>3466.82</v>
      </c>
      <c r="AA85" s="12">
        <v>3466.82</v>
      </c>
      <c r="AB85" s="3"/>
    </row>
    <row r="86" spans="1:28" ht="25.5" outlineLevel="4" x14ac:dyDescent="0.25">
      <c r="A86" s="10" t="s">
        <v>96</v>
      </c>
      <c r="B86" s="11" t="s">
        <v>10</v>
      </c>
      <c r="C86" s="11" t="s">
        <v>33</v>
      </c>
      <c r="D86" s="11" t="s">
        <v>73</v>
      </c>
      <c r="E86" s="11" t="s">
        <v>97</v>
      </c>
      <c r="F86" s="11"/>
      <c r="G86" s="22">
        <f>G87</f>
        <v>0</v>
      </c>
      <c r="H86" s="22"/>
      <c r="I86" s="22"/>
      <c r="J86" s="22"/>
      <c r="K86" s="22"/>
      <c r="L86" s="22">
        <f>L87</f>
        <v>0</v>
      </c>
      <c r="M86" s="12">
        <v>4870.1899999999996</v>
      </c>
      <c r="N86" s="22">
        <f>N87</f>
        <v>3470.14</v>
      </c>
      <c r="O86" s="22"/>
      <c r="P86" s="22"/>
      <c r="Q86" s="22"/>
      <c r="R86" s="22"/>
      <c r="S86" s="22">
        <f>S87</f>
        <v>3470.14</v>
      </c>
      <c r="T86" s="12">
        <v>3470.14</v>
      </c>
      <c r="U86" s="22">
        <f>U87</f>
        <v>3466.82</v>
      </c>
      <c r="V86" s="22"/>
      <c r="W86" s="22"/>
      <c r="X86" s="22"/>
      <c r="Y86" s="22"/>
      <c r="Z86" s="22">
        <f>Z87</f>
        <v>3466.82</v>
      </c>
      <c r="AA86" s="12">
        <v>3466.82</v>
      </c>
      <c r="AB86" s="3"/>
    </row>
    <row r="87" spans="1:28" ht="25.5" outlineLevel="5" x14ac:dyDescent="0.25">
      <c r="A87" s="10" t="s">
        <v>98</v>
      </c>
      <c r="B87" s="11" t="s">
        <v>10</v>
      </c>
      <c r="C87" s="11" t="s">
        <v>33</v>
      </c>
      <c r="D87" s="11" t="s">
        <v>73</v>
      </c>
      <c r="E87" s="11" t="s">
        <v>99</v>
      </c>
      <c r="F87" s="11"/>
      <c r="G87" s="22">
        <f>G88</f>
        <v>0</v>
      </c>
      <c r="H87" s="22"/>
      <c r="I87" s="22"/>
      <c r="J87" s="22"/>
      <c r="K87" s="22"/>
      <c r="L87" s="22">
        <f>L88</f>
        <v>0</v>
      </c>
      <c r="M87" s="12">
        <v>4870.1899999999996</v>
      </c>
      <c r="N87" s="22">
        <f>N88</f>
        <v>3470.14</v>
      </c>
      <c r="O87" s="22"/>
      <c r="P87" s="22"/>
      <c r="Q87" s="22"/>
      <c r="R87" s="22"/>
      <c r="S87" s="22">
        <f>S88</f>
        <v>3470.14</v>
      </c>
      <c r="T87" s="12">
        <v>3470.14</v>
      </c>
      <c r="U87" s="22">
        <f>U88</f>
        <v>3466.82</v>
      </c>
      <c r="V87" s="22"/>
      <c r="W87" s="22"/>
      <c r="X87" s="22"/>
      <c r="Y87" s="22"/>
      <c r="Z87" s="22">
        <f>Z88</f>
        <v>3466.82</v>
      </c>
      <c r="AA87" s="12">
        <v>3466.82</v>
      </c>
      <c r="AB87" s="3"/>
    </row>
    <row r="88" spans="1:28" ht="38.25" outlineLevel="6" x14ac:dyDescent="0.25">
      <c r="A88" s="10" t="s">
        <v>26</v>
      </c>
      <c r="B88" s="11" t="s">
        <v>10</v>
      </c>
      <c r="C88" s="11" t="s">
        <v>33</v>
      </c>
      <c r="D88" s="11" t="s">
        <v>73</v>
      </c>
      <c r="E88" s="11" t="s">
        <v>99</v>
      </c>
      <c r="F88" s="11" t="s">
        <v>27</v>
      </c>
      <c r="G88" s="22"/>
      <c r="H88" s="22"/>
      <c r="I88" s="22"/>
      <c r="J88" s="22"/>
      <c r="K88" s="22"/>
      <c r="L88" s="30">
        <f>SUM(G88:K88)</f>
        <v>0</v>
      </c>
      <c r="M88" s="12">
        <v>4870.1899999999996</v>
      </c>
      <c r="N88" s="22">
        <v>3470.14</v>
      </c>
      <c r="O88" s="22"/>
      <c r="P88" s="22"/>
      <c r="Q88" s="22"/>
      <c r="R88" s="22"/>
      <c r="S88" s="30">
        <f>SUM(N88:R88)</f>
        <v>3470.14</v>
      </c>
      <c r="T88" s="12">
        <v>3470.14</v>
      </c>
      <c r="U88" s="22">
        <v>3466.82</v>
      </c>
      <c r="V88" s="22"/>
      <c r="W88" s="22"/>
      <c r="X88" s="22"/>
      <c r="Y88" s="22"/>
      <c r="Z88" s="30">
        <f>SUM(U88:Y88)</f>
        <v>3466.82</v>
      </c>
      <c r="AA88" s="12">
        <v>3466.82</v>
      </c>
      <c r="AB88" s="3"/>
    </row>
    <row r="89" spans="1:28" ht="25.5" outlineLevel="2" x14ac:dyDescent="0.25">
      <c r="A89" s="10" t="s">
        <v>100</v>
      </c>
      <c r="B89" s="11" t="s">
        <v>10</v>
      </c>
      <c r="C89" s="11" t="s">
        <v>33</v>
      </c>
      <c r="D89" s="11" t="s">
        <v>101</v>
      </c>
      <c r="E89" s="11"/>
      <c r="F89" s="11"/>
      <c r="G89" s="22">
        <f>G90</f>
        <v>0</v>
      </c>
      <c r="H89" s="22"/>
      <c r="I89" s="22"/>
      <c r="J89" s="22"/>
      <c r="K89" s="22"/>
      <c r="L89" s="22">
        <f>L90</f>
        <v>0</v>
      </c>
      <c r="M89" s="12">
        <v>7078.3249999999998</v>
      </c>
      <c r="N89" s="22">
        <f>N90</f>
        <v>7438.63</v>
      </c>
      <c r="O89" s="22"/>
      <c r="P89" s="22"/>
      <c r="Q89" s="22"/>
      <c r="R89" s="22"/>
      <c r="S89" s="22">
        <f>S90</f>
        <v>7438.63</v>
      </c>
      <c r="T89" s="12">
        <v>7438.625</v>
      </c>
      <c r="U89" s="22">
        <f>U90</f>
        <v>7730.16</v>
      </c>
      <c r="V89" s="22"/>
      <c r="W89" s="22"/>
      <c r="X89" s="22"/>
      <c r="Y89" s="22"/>
      <c r="Z89" s="22">
        <f>Z90</f>
        <v>7730.16</v>
      </c>
      <c r="AA89" s="12">
        <v>7730.1610000000001</v>
      </c>
      <c r="AB89" s="3"/>
    </row>
    <row r="90" spans="1:28" ht="25.5" outlineLevel="3" x14ac:dyDescent="0.25">
      <c r="A90" s="10" t="s">
        <v>14</v>
      </c>
      <c r="B90" s="11" t="s">
        <v>10</v>
      </c>
      <c r="C90" s="11" t="s">
        <v>33</v>
      </c>
      <c r="D90" s="11" t="s">
        <v>101</v>
      </c>
      <c r="E90" s="11" t="s">
        <v>15</v>
      </c>
      <c r="F90" s="11"/>
      <c r="G90" s="22">
        <f>G91</f>
        <v>0</v>
      </c>
      <c r="H90" s="22"/>
      <c r="I90" s="22"/>
      <c r="J90" s="22"/>
      <c r="K90" s="22"/>
      <c r="L90" s="22">
        <f>L91</f>
        <v>0</v>
      </c>
      <c r="M90" s="12">
        <v>7078.3249999999998</v>
      </c>
      <c r="N90" s="22">
        <f>N91</f>
        <v>7438.63</v>
      </c>
      <c r="O90" s="22"/>
      <c r="P90" s="22"/>
      <c r="Q90" s="22"/>
      <c r="R90" s="22"/>
      <c r="S90" s="22">
        <f>S91</f>
        <v>7438.63</v>
      </c>
      <c r="T90" s="12">
        <v>7438.625</v>
      </c>
      <c r="U90" s="22">
        <f>U91</f>
        <v>7730.16</v>
      </c>
      <c r="V90" s="22"/>
      <c r="W90" s="22"/>
      <c r="X90" s="22"/>
      <c r="Y90" s="22"/>
      <c r="Z90" s="22">
        <f>Z91</f>
        <v>7730.16</v>
      </c>
      <c r="AA90" s="12">
        <v>7730.1610000000001</v>
      </c>
      <c r="AB90" s="3"/>
    </row>
    <row r="91" spans="1:28" ht="51" outlineLevel="4" x14ac:dyDescent="0.25">
      <c r="A91" s="10" t="s">
        <v>102</v>
      </c>
      <c r="B91" s="11" t="s">
        <v>10</v>
      </c>
      <c r="C91" s="11" t="s">
        <v>33</v>
      </c>
      <c r="D91" s="11" t="s">
        <v>101</v>
      </c>
      <c r="E91" s="11" t="s">
        <v>103</v>
      </c>
      <c r="F91" s="11"/>
      <c r="G91" s="22">
        <f>G92+G95+G98+G101</f>
        <v>0</v>
      </c>
      <c r="H91" s="22"/>
      <c r="I91" s="22"/>
      <c r="J91" s="22"/>
      <c r="K91" s="22"/>
      <c r="L91" s="22">
        <f>L92+L95+L98+L101</f>
        <v>0</v>
      </c>
      <c r="M91" s="12">
        <v>7078.3249999999998</v>
      </c>
      <c r="N91" s="22">
        <f>N92+N95+N98+N101</f>
        <v>7438.63</v>
      </c>
      <c r="O91" s="22"/>
      <c r="P91" s="22"/>
      <c r="Q91" s="22"/>
      <c r="R91" s="22"/>
      <c r="S91" s="22">
        <f>S92+S95+S98+S101</f>
        <v>7438.63</v>
      </c>
      <c r="T91" s="12">
        <v>7438.625</v>
      </c>
      <c r="U91" s="22">
        <f>U92+U95+U98+U101</f>
        <v>7730.16</v>
      </c>
      <c r="V91" s="22"/>
      <c r="W91" s="22"/>
      <c r="X91" s="22"/>
      <c r="Y91" s="22"/>
      <c r="Z91" s="22">
        <f>Z92+Z95+Z98+Z101</f>
        <v>7730.16</v>
      </c>
      <c r="AA91" s="12">
        <v>7730.1610000000001</v>
      </c>
      <c r="AB91" s="3"/>
    </row>
    <row r="92" spans="1:28" ht="51" outlineLevel="5" x14ac:dyDescent="0.25">
      <c r="A92" s="10" t="s">
        <v>104</v>
      </c>
      <c r="B92" s="11" t="s">
        <v>10</v>
      </c>
      <c r="C92" s="11" t="s">
        <v>33</v>
      </c>
      <c r="D92" s="11" t="s">
        <v>101</v>
      </c>
      <c r="E92" s="11" t="s">
        <v>105</v>
      </c>
      <c r="F92" s="11"/>
      <c r="G92" s="22">
        <f>G93+G94</f>
        <v>0</v>
      </c>
      <c r="H92" s="22"/>
      <c r="I92" s="22"/>
      <c r="J92" s="22"/>
      <c r="K92" s="22"/>
      <c r="L92" s="22">
        <f>L93+L94</f>
        <v>0</v>
      </c>
      <c r="M92" s="12">
        <v>1317.42</v>
      </c>
      <c r="N92" s="22">
        <f>N93+N94</f>
        <v>1370.1200000000001</v>
      </c>
      <c r="O92" s="22"/>
      <c r="P92" s="22"/>
      <c r="Q92" s="22"/>
      <c r="R92" s="22"/>
      <c r="S92" s="22">
        <f>S93+S94</f>
        <v>1370.1200000000001</v>
      </c>
      <c r="T92" s="12">
        <v>1370.117</v>
      </c>
      <c r="U92" s="22">
        <f>U93+U94</f>
        <v>1424.92</v>
      </c>
      <c r="V92" s="22"/>
      <c r="W92" s="22"/>
      <c r="X92" s="22"/>
      <c r="Y92" s="22"/>
      <c r="Z92" s="22">
        <f>Z93+Z94</f>
        <v>1424.92</v>
      </c>
      <c r="AA92" s="12">
        <v>1424.921</v>
      </c>
      <c r="AB92" s="3"/>
    </row>
    <row r="93" spans="1:28" ht="38.25" outlineLevel="6" x14ac:dyDescent="0.25">
      <c r="A93" s="10" t="s">
        <v>106</v>
      </c>
      <c r="B93" s="11" t="s">
        <v>10</v>
      </c>
      <c r="C93" s="11" t="s">
        <v>33</v>
      </c>
      <c r="D93" s="11" t="s">
        <v>101</v>
      </c>
      <c r="E93" s="11" t="s">
        <v>105</v>
      </c>
      <c r="F93" s="11" t="s">
        <v>107</v>
      </c>
      <c r="G93" s="22"/>
      <c r="H93" s="22"/>
      <c r="I93" s="22"/>
      <c r="J93" s="22"/>
      <c r="K93" s="22"/>
      <c r="L93" s="30">
        <f t="shared" ref="L93:L94" si="3">SUM(G93:K93)</f>
        <v>0</v>
      </c>
      <c r="M93" s="12">
        <v>1273.95</v>
      </c>
      <c r="N93" s="22">
        <v>1324.92</v>
      </c>
      <c r="O93" s="22"/>
      <c r="P93" s="22"/>
      <c r="Q93" s="22"/>
      <c r="R93" s="22"/>
      <c r="S93" s="30">
        <f t="shared" ref="S93:S94" si="4">SUM(N93:R93)</f>
        <v>1324.92</v>
      </c>
      <c r="T93" s="12">
        <v>1324.92</v>
      </c>
      <c r="U93" s="22">
        <v>1377.92</v>
      </c>
      <c r="V93" s="22"/>
      <c r="W93" s="22"/>
      <c r="X93" s="22"/>
      <c r="Y93" s="22"/>
      <c r="Z93" s="30">
        <f t="shared" ref="Z93:Z94" si="5">SUM(U93:Y93)</f>
        <v>1377.92</v>
      </c>
      <c r="AA93" s="12">
        <v>1377.921</v>
      </c>
      <c r="AB93" s="3"/>
    </row>
    <row r="94" spans="1:28" ht="38.25" outlineLevel="6" x14ac:dyDescent="0.25">
      <c r="A94" s="10" t="s">
        <v>20</v>
      </c>
      <c r="B94" s="11" t="s">
        <v>10</v>
      </c>
      <c r="C94" s="11" t="s">
        <v>33</v>
      </c>
      <c r="D94" s="11" t="s">
        <v>101</v>
      </c>
      <c r="E94" s="11" t="s">
        <v>105</v>
      </c>
      <c r="F94" s="11" t="s">
        <v>21</v>
      </c>
      <c r="G94" s="22"/>
      <c r="H94" s="22"/>
      <c r="I94" s="22"/>
      <c r="J94" s="22"/>
      <c r="K94" s="22"/>
      <c r="L94" s="30">
        <f t="shared" si="3"/>
        <v>0</v>
      </c>
      <c r="M94" s="12">
        <v>43.47</v>
      </c>
      <c r="N94" s="22">
        <v>45.2</v>
      </c>
      <c r="O94" s="22"/>
      <c r="P94" s="22"/>
      <c r="Q94" s="22"/>
      <c r="R94" s="22"/>
      <c r="S94" s="30">
        <f t="shared" si="4"/>
        <v>45.2</v>
      </c>
      <c r="T94" s="12">
        <v>45.197000000000003</v>
      </c>
      <c r="U94" s="22">
        <v>47</v>
      </c>
      <c r="V94" s="22"/>
      <c r="W94" s="22"/>
      <c r="X94" s="22"/>
      <c r="Y94" s="22"/>
      <c r="Z94" s="30">
        <f t="shared" si="5"/>
        <v>47</v>
      </c>
      <c r="AA94" s="12">
        <v>47</v>
      </c>
      <c r="AB94" s="3"/>
    </row>
    <row r="95" spans="1:28" ht="38.25" outlineLevel="5" x14ac:dyDescent="0.25">
      <c r="A95" s="10" t="s">
        <v>108</v>
      </c>
      <c r="B95" s="11" t="s">
        <v>10</v>
      </c>
      <c r="C95" s="11" t="s">
        <v>33</v>
      </c>
      <c r="D95" s="11" t="s">
        <v>101</v>
      </c>
      <c r="E95" s="11" t="s">
        <v>109</v>
      </c>
      <c r="F95" s="11"/>
      <c r="G95" s="22">
        <f>G96+G97</f>
        <v>0</v>
      </c>
      <c r="H95" s="22"/>
      <c r="I95" s="22"/>
      <c r="J95" s="22"/>
      <c r="K95" s="22"/>
      <c r="L95" s="22">
        <f>L96+L97</f>
        <v>0</v>
      </c>
      <c r="M95" s="12">
        <v>137.315</v>
      </c>
      <c r="N95" s="22">
        <f>N96+N97</f>
        <v>142.81</v>
      </c>
      <c r="O95" s="22"/>
      <c r="P95" s="22"/>
      <c r="Q95" s="22"/>
      <c r="R95" s="22"/>
      <c r="S95" s="22">
        <f>S96+S97</f>
        <v>142.81</v>
      </c>
      <c r="T95" s="12">
        <v>142.80799999999999</v>
      </c>
      <c r="U95" s="22">
        <f>U96+U97</f>
        <v>148.52000000000001</v>
      </c>
      <c r="V95" s="22"/>
      <c r="W95" s="22"/>
      <c r="X95" s="22"/>
      <c r="Y95" s="22"/>
      <c r="Z95" s="22">
        <f>Z96+Z97</f>
        <v>148.52000000000001</v>
      </c>
      <c r="AA95" s="12">
        <v>148.52000000000001</v>
      </c>
      <c r="AB95" s="3"/>
    </row>
    <row r="96" spans="1:28" ht="38.25" outlineLevel="6" x14ac:dyDescent="0.25">
      <c r="A96" s="10" t="s">
        <v>106</v>
      </c>
      <c r="B96" s="11" t="s">
        <v>10</v>
      </c>
      <c r="C96" s="11" t="s">
        <v>33</v>
      </c>
      <c r="D96" s="11" t="s">
        <v>101</v>
      </c>
      <c r="E96" s="11" t="s">
        <v>109</v>
      </c>
      <c r="F96" s="11" t="s">
        <v>107</v>
      </c>
      <c r="G96" s="22"/>
      <c r="H96" s="22"/>
      <c r="I96" s="22"/>
      <c r="J96" s="22"/>
      <c r="K96" s="22"/>
      <c r="L96" s="30">
        <f t="shared" ref="L96:L97" si="6">SUM(G96:K96)</f>
        <v>0</v>
      </c>
      <c r="M96" s="12">
        <v>129.99</v>
      </c>
      <c r="N96" s="22">
        <v>135.18</v>
      </c>
      <c r="O96" s="22"/>
      <c r="P96" s="22"/>
      <c r="Q96" s="22"/>
      <c r="R96" s="22"/>
      <c r="S96" s="30">
        <f t="shared" ref="S96:S97" si="7">SUM(N96:R96)</f>
        <v>135.18</v>
      </c>
      <c r="T96" s="12">
        <v>135.18</v>
      </c>
      <c r="U96" s="22">
        <v>140.59</v>
      </c>
      <c r="V96" s="22"/>
      <c r="W96" s="22"/>
      <c r="X96" s="22"/>
      <c r="Y96" s="22"/>
      <c r="Z96" s="30">
        <f t="shared" ref="Z96:Z97" si="8">SUM(U96:Y96)</f>
        <v>140.59</v>
      </c>
      <c r="AA96" s="12">
        <v>140.59</v>
      </c>
      <c r="AB96" s="3"/>
    </row>
    <row r="97" spans="1:28" ht="38.25" outlineLevel="6" x14ac:dyDescent="0.25">
      <c r="A97" s="10" t="s">
        <v>20</v>
      </c>
      <c r="B97" s="11" t="s">
        <v>10</v>
      </c>
      <c r="C97" s="11" t="s">
        <v>33</v>
      </c>
      <c r="D97" s="11" t="s">
        <v>101</v>
      </c>
      <c r="E97" s="11" t="s">
        <v>109</v>
      </c>
      <c r="F97" s="11" t="s">
        <v>21</v>
      </c>
      <c r="G97" s="22"/>
      <c r="H97" s="22"/>
      <c r="I97" s="22"/>
      <c r="J97" s="22"/>
      <c r="K97" s="22"/>
      <c r="L97" s="30">
        <f t="shared" si="6"/>
        <v>0</v>
      </c>
      <c r="M97" s="12">
        <v>7.3250000000000002</v>
      </c>
      <c r="N97" s="22">
        <v>7.63</v>
      </c>
      <c r="O97" s="22"/>
      <c r="P97" s="22"/>
      <c r="Q97" s="22"/>
      <c r="R97" s="22"/>
      <c r="S97" s="30">
        <f t="shared" si="7"/>
        <v>7.63</v>
      </c>
      <c r="T97" s="12">
        <v>7.6280000000000001</v>
      </c>
      <c r="U97" s="22">
        <v>7.93</v>
      </c>
      <c r="V97" s="22"/>
      <c r="W97" s="22"/>
      <c r="X97" s="22"/>
      <c r="Y97" s="22"/>
      <c r="Z97" s="30">
        <f t="shared" si="8"/>
        <v>7.93</v>
      </c>
      <c r="AA97" s="12">
        <v>7.93</v>
      </c>
      <c r="AB97" s="3"/>
    </row>
    <row r="98" spans="1:28" ht="25.5" outlineLevel="5" x14ac:dyDescent="0.25">
      <c r="A98" s="10" t="s">
        <v>110</v>
      </c>
      <c r="B98" s="11" t="s">
        <v>10</v>
      </c>
      <c r="C98" s="11" t="s">
        <v>33</v>
      </c>
      <c r="D98" s="11" t="s">
        <v>101</v>
      </c>
      <c r="E98" s="11" t="s">
        <v>111</v>
      </c>
      <c r="F98" s="11"/>
      <c r="G98" s="22">
        <f>G99+G100</f>
        <v>0</v>
      </c>
      <c r="H98" s="22"/>
      <c r="I98" s="22"/>
      <c r="J98" s="22"/>
      <c r="K98" s="22"/>
      <c r="L98" s="22">
        <f>L99+L100</f>
        <v>0</v>
      </c>
      <c r="M98" s="12">
        <v>1777.12</v>
      </c>
      <c r="N98" s="22">
        <f>N99+N100</f>
        <v>2079.23</v>
      </c>
      <c r="O98" s="22"/>
      <c r="P98" s="22"/>
      <c r="Q98" s="22"/>
      <c r="R98" s="22"/>
      <c r="S98" s="22">
        <f>S99+S100</f>
        <v>2079.23</v>
      </c>
      <c r="T98" s="12">
        <v>2079.23</v>
      </c>
      <c r="U98" s="22">
        <f>U99+U100</f>
        <v>2310.25</v>
      </c>
      <c r="V98" s="22"/>
      <c r="W98" s="22"/>
      <c r="X98" s="22"/>
      <c r="Y98" s="22"/>
      <c r="Z98" s="22">
        <f>Z99+Z100</f>
        <v>2310.25</v>
      </c>
      <c r="AA98" s="12">
        <v>2310.25</v>
      </c>
      <c r="AB98" s="3"/>
    </row>
    <row r="99" spans="1:28" ht="38.25" outlineLevel="6" x14ac:dyDescent="0.25">
      <c r="A99" s="10" t="s">
        <v>106</v>
      </c>
      <c r="B99" s="11" t="s">
        <v>10</v>
      </c>
      <c r="C99" s="11" t="s">
        <v>33</v>
      </c>
      <c r="D99" s="11" t="s">
        <v>101</v>
      </c>
      <c r="E99" s="11" t="s">
        <v>111</v>
      </c>
      <c r="F99" s="11" t="s">
        <v>107</v>
      </c>
      <c r="G99" s="22"/>
      <c r="H99" s="22"/>
      <c r="I99" s="22"/>
      <c r="J99" s="22"/>
      <c r="K99" s="22"/>
      <c r="L99" s="30">
        <f t="shared" ref="L99:L100" si="9">SUM(G99:K99)</f>
        <v>0</v>
      </c>
      <c r="M99" s="12">
        <v>1631.7</v>
      </c>
      <c r="N99" s="22">
        <v>1908.54</v>
      </c>
      <c r="O99" s="22"/>
      <c r="P99" s="22"/>
      <c r="Q99" s="22"/>
      <c r="R99" s="22"/>
      <c r="S99" s="30">
        <f t="shared" ref="S99:S100" si="10">SUM(N99:R99)</f>
        <v>1908.54</v>
      </c>
      <c r="T99" s="12">
        <v>1908.54</v>
      </c>
      <c r="U99" s="22">
        <v>2120.6</v>
      </c>
      <c r="V99" s="22"/>
      <c r="W99" s="22"/>
      <c r="X99" s="22"/>
      <c r="Y99" s="22"/>
      <c r="Z99" s="30">
        <f t="shared" ref="Z99:Z100" si="11">SUM(U99:Y99)</f>
        <v>2120.6</v>
      </c>
      <c r="AA99" s="12">
        <v>2120.6</v>
      </c>
      <c r="AB99" s="3"/>
    </row>
    <row r="100" spans="1:28" ht="38.25" outlineLevel="6" x14ac:dyDescent="0.25">
      <c r="A100" s="10" t="s">
        <v>20</v>
      </c>
      <c r="B100" s="11" t="s">
        <v>10</v>
      </c>
      <c r="C100" s="11" t="s">
        <v>33</v>
      </c>
      <c r="D100" s="11" t="s">
        <v>101</v>
      </c>
      <c r="E100" s="11" t="s">
        <v>111</v>
      </c>
      <c r="F100" s="11" t="s">
        <v>21</v>
      </c>
      <c r="G100" s="22"/>
      <c r="H100" s="22"/>
      <c r="I100" s="22"/>
      <c r="J100" s="22"/>
      <c r="K100" s="22"/>
      <c r="L100" s="30">
        <f t="shared" si="9"/>
        <v>0</v>
      </c>
      <c r="M100" s="12">
        <v>145.41999999999999</v>
      </c>
      <c r="N100" s="22">
        <v>170.69</v>
      </c>
      <c r="O100" s="22"/>
      <c r="P100" s="22"/>
      <c r="Q100" s="22"/>
      <c r="R100" s="22"/>
      <c r="S100" s="30">
        <f t="shared" si="10"/>
        <v>170.69</v>
      </c>
      <c r="T100" s="12">
        <v>170.69</v>
      </c>
      <c r="U100" s="22">
        <v>189.65</v>
      </c>
      <c r="V100" s="22"/>
      <c r="W100" s="22"/>
      <c r="X100" s="22"/>
      <c r="Y100" s="22"/>
      <c r="Z100" s="30">
        <f t="shared" si="11"/>
        <v>189.65</v>
      </c>
      <c r="AA100" s="12">
        <v>189.65</v>
      </c>
      <c r="AB100" s="3"/>
    </row>
    <row r="101" spans="1:28" ht="25.5" outlineLevel="5" x14ac:dyDescent="0.25">
      <c r="A101" s="10" t="s">
        <v>112</v>
      </c>
      <c r="B101" s="11" t="s">
        <v>10</v>
      </c>
      <c r="C101" s="11" t="s">
        <v>33</v>
      </c>
      <c r="D101" s="11" t="s">
        <v>101</v>
      </c>
      <c r="E101" s="11" t="s">
        <v>113</v>
      </c>
      <c r="F101" s="11"/>
      <c r="G101" s="22">
        <f>G102+G103</f>
        <v>0</v>
      </c>
      <c r="H101" s="22"/>
      <c r="I101" s="22"/>
      <c r="J101" s="22"/>
      <c r="K101" s="22"/>
      <c r="L101" s="22">
        <f>L102+L103</f>
        <v>0</v>
      </c>
      <c r="M101" s="12">
        <v>3846.47</v>
      </c>
      <c r="N101" s="22">
        <f>N102+N103</f>
        <v>3846.4700000000003</v>
      </c>
      <c r="O101" s="22"/>
      <c r="P101" s="22"/>
      <c r="Q101" s="22"/>
      <c r="R101" s="22"/>
      <c r="S101" s="22">
        <f>S102+S103</f>
        <v>3846.4700000000003</v>
      </c>
      <c r="T101" s="12">
        <v>3846.47</v>
      </c>
      <c r="U101" s="22">
        <f>U102+U103</f>
        <v>3846.4700000000003</v>
      </c>
      <c r="V101" s="22"/>
      <c r="W101" s="22"/>
      <c r="X101" s="22"/>
      <c r="Y101" s="22"/>
      <c r="Z101" s="22">
        <f>Z102+Z103</f>
        <v>3846.4700000000003</v>
      </c>
      <c r="AA101" s="12">
        <v>3846.47</v>
      </c>
      <c r="AB101" s="3"/>
    </row>
    <row r="102" spans="1:28" ht="38.25" outlineLevel="6" x14ac:dyDescent="0.25">
      <c r="A102" s="10" t="s">
        <v>106</v>
      </c>
      <c r="B102" s="11" t="s">
        <v>10</v>
      </c>
      <c r="C102" s="11" t="s">
        <v>33</v>
      </c>
      <c r="D102" s="11" t="s">
        <v>101</v>
      </c>
      <c r="E102" s="11" t="s">
        <v>113</v>
      </c>
      <c r="F102" s="11" t="s">
        <v>107</v>
      </c>
      <c r="G102" s="22"/>
      <c r="H102" s="22"/>
      <c r="I102" s="22"/>
      <c r="J102" s="22"/>
      <c r="K102" s="22"/>
      <c r="L102" s="30">
        <f t="shared" ref="L102:L103" si="12">SUM(G102:K102)</f>
        <v>0</v>
      </c>
      <c r="M102" s="12">
        <v>3551.61</v>
      </c>
      <c r="N102" s="22">
        <v>3551.61</v>
      </c>
      <c r="O102" s="22"/>
      <c r="P102" s="22"/>
      <c r="Q102" s="22"/>
      <c r="R102" s="22"/>
      <c r="S102" s="30">
        <f t="shared" ref="S102:S103" si="13">SUM(N102:R102)</f>
        <v>3551.61</v>
      </c>
      <c r="T102" s="12">
        <v>3551.61</v>
      </c>
      <c r="U102" s="22">
        <v>3551.61</v>
      </c>
      <c r="V102" s="22"/>
      <c r="W102" s="22"/>
      <c r="X102" s="22"/>
      <c r="Y102" s="22"/>
      <c r="Z102" s="30">
        <f t="shared" ref="Z102:Z103" si="14">SUM(U102:Y102)</f>
        <v>3551.61</v>
      </c>
      <c r="AA102" s="12">
        <v>3551.61</v>
      </c>
      <c r="AB102" s="3"/>
    </row>
    <row r="103" spans="1:28" ht="38.25" outlineLevel="6" x14ac:dyDescent="0.25">
      <c r="A103" s="10" t="s">
        <v>20</v>
      </c>
      <c r="B103" s="11" t="s">
        <v>10</v>
      </c>
      <c r="C103" s="11" t="s">
        <v>33</v>
      </c>
      <c r="D103" s="11" t="s">
        <v>101</v>
      </c>
      <c r="E103" s="11" t="s">
        <v>113</v>
      </c>
      <c r="F103" s="11" t="s">
        <v>21</v>
      </c>
      <c r="G103" s="22"/>
      <c r="H103" s="22"/>
      <c r="I103" s="22"/>
      <c r="J103" s="22"/>
      <c r="K103" s="22"/>
      <c r="L103" s="30">
        <f t="shared" si="12"/>
        <v>0</v>
      </c>
      <c r="M103" s="12">
        <v>294.86</v>
      </c>
      <c r="N103" s="22">
        <v>294.86</v>
      </c>
      <c r="O103" s="22"/>
      <c r="P103" s="22"/>
      <c r="Q103" s="22"/>
      <c r="R103" s="22"/>
      <c r="S103" s="30">
        <f t="shared" si="13"/>
        <v>294.86</v>
      </c>
      <c r="T103" s="12">
        <v>294.86</v>
      </c>
      <c r="U103" s="22">
        <v>294.86</v>
      </c>
      <c r="V103" s="22"/>
      <c r="W103" s="22"/>
      <c r="X103" s="22"/>
      <c r="Y103" s="22"/>
      <c r="Z103" s="30">
        <f t="shared" si="14"/>
        <v>294.86</v>
      </c>
      <c r="AA103" s="12">
        <v>294.86</v>
      </c>
      <c r="AB103" s="3"/>
    </row>
    <row r="104" spans="1:28" s="28" customFormat="1" ht="63.75" x14ac:dyDescent="0.2">
      <c r="A104" s="16" t="s">
        <v>114</v>
      </c>
      <c r="B104" s="17" t="s">
        <v>115</v>
      </c>
      <c r="C104" s="17"/>
      <c r="D104" s="17"/>
      <c r="E104" s="17"/>
      <c r="F104" s="17"/>
      <c r="G104" s="21">
        <f>G105+G117+G138</f>
        <v>0</v>
      </c>
      <c r="H104" s="21"/>
      <c r="I104" s="21"/>
      <c r="J104" s="21"/>
      <c r="K104" s="21"/>
      <c r="L104" s="21">
        <f>L105+L117+L138</f>
        <v>0</v>
      </c>
      <c r="M104" s="26">
        <v>178086</v>
      </c>
      <c r="N104" s="21">
        <f>N105+N117+N138</f>
        <v>104507.40000000001</v>
      </c>
      <c r="O104" s="21"/>
      <c r="P104" s="21"/>
      <c r="Q104" s="21"/>
      <c r="R104" s="21"/>
      <c r="S104" s="21">
        <f>S105+S117+S138</f>
        <v>104507.40000000001</v>
      </c>
      <c r="T104" s="26">
        <v>104507.4</v>
      </c>
      <c r="U104" s="21">
        <f>U105+U117+U138</f>
        <v>125357.68000000001</v>
      </c>
      <c r="V104" s="21"/>
      <c r="W104" s="21"/>
      <c r="X104" s="21"/>
      <c r="Y104" s="21"/>
      <c r="Z104" s="21">
        <f>Z105+Z117+Z138</f>
        <v>125357.68000000001</v>
      </c>
      <c r="AA104" s="26">
        <v>125357.68</v>
      </c>
      <c r="AB104" s="27"/>
    </row>
    <row r="105" spans="1:28" ht="38.25" outlineLevel="1" x14ac:dyDescent="0.25">
      <c r="A105" s="10" t="s">
        <v>116</v>
      </c>
      <c r="B105" s="11" t="s">
        <v>115</v>
      </c>
      <c r="C105" s="11" t="s">
        <v>43</v>
      </c>
      <c r="D105" s="11"/>
      <c r="E105" s="11"/>
      <c r="F105" s="11"/>
      <c r="G105" s="22">
        <f>G106+G112</f>
        <v>0</v>
      </c>
      <c r="H105" s="22"/>
      <c r="I105" s="22"/>
      <c r="J105" s="22"/>
      <c r="K105" s="22"/>
      <c r="L105" s="22">
        <f>L106+L112</f>
        <v>0</v>
      </c>
      <c r="M105" s="12">
        <v>7247.15</v>
      </c>
      <c r="N105" s="22">
        <f>N106+N112</f>
        <v>6883.3899999999994</v>
      </c>
      <c r="O105" s="22"/>
      <c r="P105" s="22"/>
      <c r="Q105" s="22"/>
      <c r="R105" s="22"/>
      <c r="S105" s="22">
        <f>S106+S112</f>
        <v>6883.3899999999994</v>
      </c>
      <c r="T105" s="12">
        <v>6883.39</v>
      </c>
      <c r="U105" s="22">
        <f>U106+U112</f>
        <v>6971.3099999999995</v>
      </c>
      <c r="V105" s="22"/>
      <c r="W105" s="22"/>
      <c r="X105" s="22"/>
      <c r="Y105" s="22"/>
      <c r="Z105" s="22">
        <f>Z106+Z112</f>
        <v>6971.3099999999995</v>
      </c>
      <c r="AA105" s="12">
        <v>6971.31</v>
      </c>
      <c r="AB105" s="3"/>
    </row>
    <row r="106" spans="1:28" ht="51" outlineLevel="2" x14ac:dyDescent="0.25">
      <c r="A106" s="10" t="s">
        <v>117</v>
      </c>
      <c r="B106" s="11" t="s">
        <v>115</v>
      </c>
      <c r="C106" s="11" t="s">
        <v>43</v>
      </c>
      <c r="D106" s="11" t="s">
        <v>118</v>
      </c>
      <c r="E106" s="11"/>
      <c r="F106" s="11"/>
      <c r="G106" s="22">
        <f>G107</f>
        <v>0</v>
      </c>
      <c r="H106" s="22"/>
      <c r="I106" s="22"/>
      <c r="J106" s="22"/>
      <c r="K106" s="22"/>
      <c r="L106" s="22">
        <f>L107</f>
        <v>0</v>
      </c>
      <c r="M106" s="12">
        <v>6781.15</v>
      </c>
      <c r="N106" s="22">
        <f>N107</f>
        <v>6791.3899999999994</v>
      </c>
      <c r="O106" s="22"/>
      <c r="P106" s="22"/>
      <c r="Q106" s="22"/>
      <c r="R106" s="22"/>
      <c r="S106" s="22">
        <f>S107</f>
        <v>6791.3899999999994</v>
      </c>
      <c r="T106" s="12">
        <v>6791.39</v>
      </c>
      <c r="U106" s="22">
        <f>U107</f>
        <v>6876.3099999999995</v>
      </c>
      <c r="V106" s="22"/>
      <c r="W106" s="22"/>
      <c r="X106" s="22"/>
      <c r="Y106" s="22"/>
      <c r="Z106" s="22">
        <f>Z107</f>
        <v>6876.3099999999995</v>
      </c>
      <c r="AA106" s="12">
        <v>6876.31</v>
      </c>
      <c r="AB106" s="3"/>
    </row>
    <row r="107" spans="1:28" ht="38.25" outlineLevel="3" x14ac:dyDescent="0.25">
      <c r="A107" s="10" t="s">
        <v>119</v>
      </c>
      <c r="B107" s="11" t="s">
        <v>115</v>
      </c>
      <c r="C107" s="11" t="s">
        <v>43</v>
      </c>
      <c r="D107" s="11" t="s">
        <v>118</v>
      </c>
      <c r="E107" s="11" t="s">
        <v>120</v>
      </c>
      <c r="F107" s="11"/>
      <c r="G107" s="22">
        <f>G108</f>
        <v>0</v>
      </c>
      <c r="H107" s="22"/>
      <c r="I107" s="22"/>
      <c r="J107" s="22"/>
      <c r="K107" s="22"/>
      <c r="L107" s="22">
        <f>L108</f>
        <v>0</v>
      </c>
      <c r="M107" s="12">
        <v>6781.15</v>
      </c>
      <c r="N107" s="22">
        <f>N108</f>
        <v>6791.3899999999994</v>
      </c>
      <c r="O107" s="22"/>
      <c r="P107" s="22"/>
      <c r="Q107" s="22"/>
      <c r="R107" s="22"/>
      <c r="S107" s="22">
        <f>S108</f>
        <v>6791.3899999999994</v>
      </c>
      <c r="T107" s="12">
        <v>6791.39</v>
      </c>
      <c r="U107" s="22">
        <f>U108</f>
        <v>6876.3099999999995</v>
      </c>
      <c r="V107" s="22"/>
      <c r="W107" s="22"/>
      <c r="X107" s="22"/>
      <c r="Y107" s="22"/>
      <c r="Z107" s="22">
        <f>Z108</f>
        <v>6876.3099999999995</v>
      </c>
      <c r="AA107" s="12">
        <v>6876.31</v>
      </c>
      <c r="AB107" s="3"/>
    </row>
    <row r="108" spans="1:28" ht="38.25" outlineLevel="4" x14ac:dyDescent="0.25">
      <c r="A108" s="10" t="s">
        <v>121</v>
      </c>
      <c r="B108" s="11" t="s">
        <v>115</v>
      </c>
      <c r="C108" s="11" t="s">
        <v>43</v>
      </c>
      <c r="D108" s="11" t="s">
        <v>118</v>
      </c>
      <c r="E108" s="11" t="s">
        <v>122</v>
      </c>
      <c r="F108" s="11"/>
      <c r="G108" s="22">
        <f>G109</f>
        <v>0</v>
      </c>
      <c r="H108" s="22"/>
      <c r="I108" s="22"/>
      <c r="J108" s="22"/>
      <c r="K108" s="22"/>
      <c r="L108" s="22">
        <f>L109</f>
        <v>0</v>
      </c>
      <c r="M108" s="12">
        <v>6781.15</v>
      </c>
      <c r="N108" s="22">
        <f>N109</f>
        <v>6791.3899999999994</v>
      </c>
      <c r="O108" s="22"/>
      <c r="P108" s="22"/>
      <c r="Q108" s="22"/>
      <c r="R108" s="22"/>
      <c r="S108" s="22">
        <f>S109</f>
        <v>6791.3899999999994</v>
      </c>
      <c r="T108" s="12">
        <v>6791.39</v>
      </c>
      <c r="U108" s="22">
        <f>U109</f>
        <v>6876.3099999999995</v>
      </c>
      <c r="V108" s="22"/>
      <c r="W108" s="22"/>
      <c r="X108" s="22"/>
      <c r="Y108" s="22"/>
      <c r="Z108" s="22">
        <f>Z109</f>
        <v>6876.3099999999995</v>
      </c>
      <c r="AA108" s="12">
        <v>6876.31</v>
      </c>
      <c r="AB108" s="3"/>
    </row>
    <row r="109" spans="1:28" ht="38.25" outlineLevel="5" x14ac:dyDescent="0.25">
      <c r="A109" s="10" t="s">
        <v>123</v>
      </c>
      <c r="B109" s="11" t="s">
        <v>115</v>
      </c>
      <c r="C109" s="11" t="s">
        <v>43</v>
      </c>
      <c r="D109" s="11" t="s">
        <v>118</v>
      </c>
      <c r="E109" s="11" t="s">
        <v>124</v>
      </c>
      <c r="F109" s="11"/>
      <c r="G109" s="22">
        <f>G110+G111</f>
        <v>0</v>
      </c>
      <c r="H109" s="22"/>
      <c r="I109" s="22"/>
      <c r="J109" s="22"/>
      <c r="K109" s="22"/>
      <c r="L109" s="22">
        <f>L110+L111</f>
        <v>0</v>
      </c>
      <c r="M109" s="12">
        <v>6781.15</v>
      </c>
      <c r="N109" s="22">
        <f>N110+N111</f>
        <v>6791.3899999999994</v>
      </c>
      <c r="O109" s="22"/>
      <c r="P109" s="22"/>
      <c r="Q109" s="22"/>
      <c r="R109" s="22"/>
      <c r="S109" s="22">
        <f>S110+S111</f>
        <v>6791.3899999999994</v>
      </c>
      <c r="T109" s="12">
        <v>6791.39</v>
      </c>
      <c r="U109" s="22">
        <f>U110+U111</f>
        <v>6876.3099999999995</v>
      </c>
      <c r="V109" s="22"/>
      <c r="W109" s="22"/>
      <c r="X109" s="22"/>
      <c r="Y109" s="22"/>
      <c r="Z109" s="22">
        <f>Z110+Z111</f>
        <v>6876.3099999999995</v>
      </c>
      <c r="AA109" s="12">
        <v>6876.31</v>
      </c>
      <c r="AB109" s="3"/>
    </row>
    <row r="110" spans="1:28" ht="25.5" outlineLevel="6" x14ac:dyDescent="0.25">
      <c r="A110" s="10" t="s">
        <v>125</v>
      </c>
      <c r="B110" s="11" t="s">
        <v>115</v>
      </c>
      <c r="C110" s="11" t="s">
        <v>43</v>
      </c>
      <c r="D110" s="11" t="s">
        <v>118</v>
      </c>
      <c r="E110" s="11" t="s">
        <v>124</v>
      </c>
      <c r="F110" s="11" t="s">
        <v>126</v>
      </c>
      <c r="G110" s="22"/>
      <c r="H110" s="22"/>
      <c r="I110" s="22"/>
      <c r="J110" s="22"/>
      <c r="K110" s="22"/>
      <c r="L110" s="30">
        <f t="shared" ref="L110:L111" si="15">SUM(G110:K110)</f>
        <v>0</v>
      </c>
      <c r="M110" s="12">
        <v>5806.99</v>
      </c>
      <c r="N110" s="22">
        <v>5874.2</v>
      </c>
      <c r="O110" s="22"/>
      <c r="P110" s="22"/>
      <c r="Q110" s="22"/>
      <c r="R110" s="22"/>
      <c r="S110" s="30">
        <f t="shared" ref="S110:S111" si="16">SUM(N110:R110)</f>
        <v>5874.2</v>
      </c>
      <c r="T110" s="12">
        <v>5874.2</v>
      </c>
      <c r="U110" s="22">
        <v>5874.2</v>
      </c>
      <c r="V110" s="22"/>
      <c r="W110" s="22"/>
      <c r="X110" s="22"/>
      <c r="Y110" s="22"/>
      <c r="Z110" s="30">
        <f t="shared" ref="Z110:Z111" si="17">SUM(U110:Y110)</f>
        <v>5874.2</v>
      </c>
      <c r="AA110" s="12">
        <v>5874.2</v>
      </c>
      <c r="AB110" s="3"/>
    </row>
    <row r="111" spans="1:28" ht="38.25" outlineLevel="6" x14ac:dyDescent="0.25">
      <c r="A111" s="10" t="s">
        <v>20</v>
      </c>
      <c r="B111" s="11" t="s">
        <v>115</v>
      </c>
      <c r="C111" s="11" t="s">
        <v>43</v>
      </c>
      <c r="D111" s="11" t="s">
        <v>118</v>
      </c>
      <c r="E111" s="11" t="s">
        <v>124</v>
      </c>
      <c r="F111" s="11" t="s">
        <v>21</v>
      </c>
      <c r="G111" s="22"/>
      <c r="H111" s="22"/>
      <c r="I111" s="22"/>
      <c r="J111" s="22"/>
      <c r="K111" s="22"/>
      <c r="L111" s="30">
        <f t="shared" si="15"/>
        <v>0</v>
      </c>
      <c r="M111" s="12">
        <v>974.16</v>
      </c>
      <c r="N111" s="22">
        <v>917.19</v>
      </c>
      <c r="O111" s="22"/>
      <c r="P111" s="22"/>
      <c r="Q111" s="22"/>
      <c r="R111" s="22"/>
      <c r="S111" s="30">
        <f t="shared" si="16"/>
        <v>917.19</v>
      </c>
      <c r="T111" s="12">
        <v>917.19</v>
      </c>
      <c r="U111" s="22">
        <v>1002.11</v>
      </c>
      <c r="V111" s="22"/>
      <c r="W111" s="22"/>
      <c r="X111" s="22"/>
      <c r="Y111" s="22"/>
      <c r="Z111" s="30">
        <f t="shared" si="17"/>
        <v>1002.11</v>
      </c>
      <c r="AA111" s="12">
        <v>1002.11</v>
      </c>
      <c r="AB111" s="3"/>
    </row>
    <row r="112" spans="1:28" ht="51" outlineLevel="2" x14ac:dyDescent="0.25">
      <c r="A112" s="10" t="s">
        <v>127</v>
      </c>
      <c r="B112" s="11" t="s">
        <v>115</v>
      </c>
      <c r="C112" s="11" t="s">
        <v>43</v>
      </c>
      <c r="D112" s="11" t="s">
        <v>33</v>
      </c>
      <c r="E112" s="11"/>
      <c r="F112" s="11"/>
      <c r="G112" s="22">
        <f>G113</f>
        <v>0</v>
      </c>
      <c r="H112" s="22"/>
      <c r="I112" s="22"/>
      <c r="J112" s="22"/>
      <c r="K112" s="22"/>
      <c r="L112" s="22">
        <f>L113</f>
        <v>0</v>
      </c>
      <c r="M112" s="12">
        <v>466</v>
      </c>
      <c r="N112" s="22">
        <f>N113</f>
        <v>92</v>
      </c>
      <c r="O112" s="22"/>
      <c r="P112" s="22"/>
      <c r="Q112" s="22"/>
      <c r="R112" s="22"/>
      <c r="S112" s="22">
        <f>S113</f>
        <v>92</v>
      </c>
      <c r="T112" s="12">
        <v>92</v>
      </c>
      <c r="U112" s="22">
        <f>U113</f>
        <v>95</v>
      </c>
      <c r="V112" s="22"/>
      <c r="W112" s="22"/>
      <c r="X112" s="22"/>
      <c r="Y112" s="22"/>
      <c r="Z112" s="22">
        <f>Z113</f>
        <v>95</v>
      </c>
      <c r="AA112" s="12">
        <v>95</v>
      </c>
      <c r="AB112" s="3"/>
    </row>
    <row r="113" spans="1:28" ht="38.25" outlineLevel="3" x14ac:dyDescent="0.25">
      <c r="A113" s="10" t="s">
        <v>119</v>
      </c>
      <c r="B113" s="11" t="s">
        <v>115</v>
      </c>
      <c r="C113" s="11" t="s">
        <v>43</v>
      </c>
      <c r="D113" s="11" t="s">
        <v>33</v>
      </c>
      <c r="E113" s="11" t="s">
        <v>120</v>
      </c>
      <c r="F113" s="11"/>
      <c r="G113" s="22">
        <f>G114</f>
        <v>0</v>
      </c>
      <c r="H113" s="22"/>
      <c r="I113" s="22"/>
      <c r="J113" s="22"/>
      <c r="K113" s="22"/>
      <c r="L113" s="22">
        <f>L114</f>
        <v>0</v>
      </c>
      <c r="M113" s="12">
        <v>466</v>
      </c>
      <c r="N113" s="22">
        <f>N114</f>
        <v>92</v>
      </c>
      <c r="O113" s="22"/>
      <c r="P113" s="22"/>
      <c r="Q113" s="22"/>
      <c r="R113" s="22"/>
      <c r="S113" s="22">
        <f>S114</f>
        <v>92</v>
      </c>
      <c r="T113" s="12">
        <v>92</v>
      </c>
      <c r="U113" s="22">
        <f>U114</f>
        <v>95</v>
      </c>
      <c r="V113" s="22"/>
      <c r="W113" s="22"/>
      <c r="X113" s="22"/>
      <c r="Y113" s="22"/>
      <c r="Z113" s="22">
        <f>Z114</f>
        <v>95</v>
      </c>
      <c r="AA113" s="12">
        <v>95</v>
      </c>
      <c r="AB113" s="3"/>
    </row>
    <row r="114" spans="1:28" ht="51" outlineLevel="4" x14ac:dyDescent="0.25">
      <c r="A114" s="10" t="s">
        <v>128</v>
      </c>
      <c r="B114" s="11" t="s">
        <v>115</v>
      </c>
      <c r="C114" s="11" t="s">
        <v>43</v>
      </c>
      <c r="D114" s="11" t="s">
        <v>33</v>
      </c>
      <c r="E114" s="11" t="s">
        <v>129</v>
      </c>
      <c r="F114" s="11"/>
      <c r="G114" s="22">
        <f>G115</f>
        <v>0</v>
      </c>
      <c r="H114" s="22"/>
      <c r="I114" s="22"/>
      <c r="J114" s="22"/>
      <c r="K114" s="22"/>
      <c r="L114" s="22">
        <f>L115</f>
        <v>0</v>
      </c>
      <c r="M114" s="12">
        <v>466</v>
      </c>
      <c r="N114" s="22">
        <f>N115</f>
        <v>92</v>
      </c>
      <c r="O114" s="22"/>
      <c r="P114" s="22"/>
      <c r="Q114" s="22"/>
      <c r="R114" s="22"/>
      <c r="S114" s="22">
        <f>S115</f>
        <v>92</v>
      </c>
      <c r="T114" s="12">
        <v>92</v>
      </c>
      <c r="U114" s="22">
        <f>U115</f>
        <v>95</v>
      </c>
      <c r="V114" s="22"/>
      <c r="W114" s="22"/>
      <c r="X114" s="22"/>
      <c r="Y114" s="22"/>
      <c r="Z114" s="22">
        <f>Z115</f>
        <v>95</v>
      </c>
      <c r="AA114" s="12">
        <v>95</v>
      </c>
      <c r="AB114" s="3"/>
    </row>
    <row r="115" spans="1:28" ht="38.25" outlineLevel="5" x14ac:dyDescent="0.25">
      <c r="A115" s="10" t="s">
        <v>130</v>
      </c>
      <c r="B115" s="11" t="s">
        <v>115</v>
      </c>
      <c r="C115" s="11" t="s">
        <v>43</v>
      </c>
      <c r="D115" s="11" t="s">
        <v>33</v>
      </c>
      <c r="E115" s="11" t="s">
        <v>131</v>
      </c>
      <c r="F115" s="11"/>
      <c r="G115" s="22">
        <f>G116</f>
        <v>0</v>
      </c>
      <c r="H115" s="22"/>
      <c r="I115" s="22"/>
      <c r="J115" s="22"/>
      <c r="K115" s="22"/>
      <c r="L115" s="22">
        <f>L116</f>
        <v>0</v>
      </c>
      <c r="M115" s="12">
        <v>466</v>
      </c>
      <c r="N115" s="22">
        <f>N116</f>
        <v>92</v>
      </c>
      <c r="O115" s="22"/>
      <c r="P115" s="22"/>
      <c r="Q115" s="22"/>
      <c r="R115" s="22"/>
      <c r="S115" s="22">
        <f>S116</f>
        <v>92</v>
      </c>
      <c r="T115" s="12">
        <v>92</v>
      </c>
      <c r="U115" s="22">
        <f>U116</f>
        <v>95</v>
      </c>
      <c r="V115" s="22"/>
      <c r="W115" s="22"/>
      <c r="X115" s="22"/>
      <c r="Y115" s="22"/>
      <c r="Z115" s="22">
        <f>Z116</f>
        <v>95</v>
      </c>
      <c r="AA115" s="12">
        <v>95</v>
      </c>
      <c r="AB115" s="3"/>
    </row>
    <row r="116" spans="1:28" ht="38.25" outlineLevel="6" x14ac:dyDescent="0.25">
      <c r="A116" s="10" t="s">
        <v>20</v>
      </c>
      <c r="B116" s="11" t="s">
        <v>115</v>
      </c>
      <c r="C116" s="11" t="s">
        <v>43</v>
      </c>
      <c r="D116" s="11" t="s">
        <v>33</v>
      </c>
      <c r="E116" s="11" t="s">
        <v>131</v>
      </c>
      <c r="F116" s="11" t="s">
        <v>21</v>
      </c>
      <c r="G116" s="22"/>
      <c r="H116" s="22"/>
      <c r="I116" s="22"/>
      <c r="J116" s="22"/>
      <c r="K116" s="22"/>
      <c r="L116" s="30">
        <f t="shared" ref="L116" si="18">SUM(G116:K116)</f>
        <v>0</v>
      </c>
      <c r="M116" s="12">
        <v>466</v>
      </c>
      <c r="N116" s="22">
        <v>92</v>
      </c>
      <c r="O116" s="22"/>
      <c r="P116" s="22"/>
      <c r="Q116" s="22"/>
      <c r="R116" s="22"/>
      <c r="S116" s="30">
        <f t="shared" ref="S116" si="19">SUM(N116:R116)</f>
        <v>92</v>
      </c>
      <c r="T116" s="12">
        <v>92</v>
      </c>
      <c r="U116" s="22">
        <v>95</v>
      </c>
      <c r="V116" s="22"/>
      <c r="W116" s="22"/>
      <c r="X116" s="22"/>
      <c r="Y116" s="22"/>
      <c r="Z116" s="30">
        <f t="shared" ref="Z116" si="20">SUM(U116:Y116)</f>
        <v>95</v>
      </c>
      <c r="AA116" s="12">
        <v>95</v>
      </c>
      <c r="AB116" s="3"/>
    </row>
    <row r="117" spans="1:28" outlineLevel="1" x14ac:dyDescent="0.25">
      <c r="A117" s="10" t="s">
        <v>132</v>
      </c>
      <c r="B117" s="11" t="s">
        <v>115</v>
      </c>
      <c r="C117" s="11" t="s">
        <v>73</v>
      </c>
      <c r="D117" s="11"/>
      <c r="E117" s="11"/>
      <c r="F117" s="11"/>
      <c r="G117" s="22">
        <f>G118+G125</f>
        <v>0</v>
      </c>
      <c r="H117" s="22"/>
      <c r="I117" s="22"/>
      <c r="J117" s="22"/>
      <c r="K117" s="22"/>
      <c r="L117" s="22">
        <f>L118+L125</f>
        <v>0</v>
      </c>
      <c r="M117" s="12">
        <v>8379.5499999999993</v>
      </c>
      <c r="N117" s="22">
        <f>N118+N125</f>
        <v>4842.1000000000004</v>
      </c>
      <c r="O117" s="22"/>
      <c r="P117" s="22"/>
      <c r="Q117" s="22"/>
      <c r="R117" s="22"/>
      <c r="S117" s="22">
        <f>S118+S125</f>
        <v>4842.1000000000004</v>
      </c>
      <c r="T117" s="12">
        <v>4842.1000000000004</v>
      </c>
      <c r="U117" s="22">
        <f>U118+U125</f>
        <v>4842.1000000000004</v>
      </c>
      <c r="V117" s="22"/>
      <c r="W117" s="22"/>
      <c r="X117" s="22"/>
      <c r="Y117" s="22"/>
      <c r="Z117" s="22">
        <f>Z118+Z125</f>
        <v>4842.1000000000004</v>
      </c>
      <c r="AA117" s="12">
        <v>4842.1000000000004</v>
      </c>
      <c r="AB117" s="3"/>
    </row>
    <row r="118" spans="1:28" outlineLevel="2" x14ac:dyDescent="0.25">
      <c r="A118" s="10" t="s">
        <v>133</v>
      </c>
      <c r="B118" s="11" t="s">
        <v>115</v>
      </c>
      <c r="C118" s="11" t="s">
        <v>73</v>
      </c>
      <c r="D118" s="11" t="s">
        <v>118</v>
      </c>
      <c r="E118" s="11"/>
      <c r="F118" s="11"/>
      <c r="G118" s="22">
        <f>G119</f>
        <v>0</v>
      </c>
      <c r="H118" s="22"/>
      <c r="I118" s="22"/>
      <c r="J118" s="22"/>
      <c r="K118" s="22"/>
      <c r="L118" s="22">
        <f>L119</f>
        <v>0</v>
      </c>
      <c r="M118" s="12">
        <v>3149.9</v>
      </c>
      <c r="N118" s="22">
        <f>N119</f>
        <v>1395.8000000000002</v>
      </c>
      <c r="O118" s="22"/>
      <c r="P118" s="22"/>
      <c r="Q118" s="22"/>
      <c r="R118" s="22"/>
      <c r="S118" s="22">
        <f>S119</f>
        <v>1395.8000000000002</v>
      </c>
      <c r="T118" s="12">
        <v>1395.8</v>
      </c>
      <c r="U118" s="22">
        <f>U119</f>
        <v>1395.8000000000002</v>
      </c>
      <c r="V118" s="22"/>
      <c r="W118" s="22"/>
      <c r="X118" s="22"/>
      <c r="Y118" s="22"/>
      <c r="Z118" s="22">
        <f>Z119</f>
        <v>1395.8000000000002</v>
      </c>
      <c r="AA118" s="12">
        <v>1395.8</v>
      </c>
      <c r="AB118" s="3"/>
    </row>
    <row r="119" spans="1:28" ht="25.5" outlineLevel="3" x14ac:dyDescent="0.25">
      <c r="A119" s="10" t="s">
        <v>134</v>
      </c>
      <c r="B119" s="11" t="s">
        <v>115</v>
      </c>
      <c r="C119" s="11" t="s">
        <v>73</v>
      </c>
      <c r="D119" s="11" t="s">
        <v>118</v>
      </c>
      <c r="E119" s="11" t="s">
        <v>135</v>
      </c>
      <c r="F119" s="11"/>
      <c r="G119" s="22">
        <f>G120</f>
        <v>0</v>
      </c>
      <c r="H119" s="22"/>
      <c r="I119" s="22"/>
      <c r="J119" s="22"/>
      <c r="K119" s="22"/>
      <c r="L119" s="22">
        <f>L120</f>
        <v>0</v>
      </c>
      <c r="M119" s="12">
        <v>3149.9</v>
      </c>
      <c r="N119" s="22">
        <f>N120</f>
        <v>1395.8000000000002</v>
      </c>
      <c r="O119" s="22"/>
      <c r="P119" s="22"/>
      <c r="Q119" s="22"/>
      <c r="R119" s="22"/>
      <c r="S119" s="22">
        <f>S120</f>
        <v>1395.8000000000002</v>
      </c>
      <c r="T119" s="12">
        <v>1395.8</v>
      </c>
      <c r="U119" s="22">
        <f>U120</f>
        <v>1395.8000000000002</v>
      </c>
      <c r="V119" s="22"/>
      <c r="W119" s="22"/>
      <c r="X119" s="22"/>
      <c r="Y119" s="22"/>
      <c r="Z119" s="22">
        <f>Z120</f>
        <v>1395.8000000000002</v>
      </c>
      <c r="AA119" s="12">
        <v>1395.8</v>
      </c>
      <c r="AB119" s="3"/>
    </row>
    <row r="120" spans="1:28" ht="38.25" outlineLevel="4" x14ac:dyDescent="0.25">
      <c r="A120" s="10" t="s">
        <v>136</v>
      </c>
      <c r="B120" s="11" t="s">
        <v>115</v>
      </c>
      <c r="C120" s="11" t="s">
        <v>73</v>
      </c>
      <c r="D120" s="11" t="s">
        <v>118</v>
      </c>
      <c r="E120" s="11" t="s">
        <v>137</v>
      </c>
      <c r="F120" s="11"/>
      <c r="G120" s="22">
        <f>G121+G123</f>
        <v>0</v>
      </c>
      <c r="H120" s="22"/>
      <c r="I120" s="22"/>
      <c r="J120" s="22"/>
      <c r="K120" s="22"/>
      <c r="L120" s="22">
        <f>L121+L123</f>
        <v>0</v>
      </c>
      <c r="M120" s="12">
        <v>3149.9</v>
      </c>
      <c r="N120" s="22">
        <f>N121+N123</f>
        <v>1395.8000000000002</v>
      </c>
      <c r="O120" s="22"/>
      <c r="P120" s="22"/>
      <c r="Q120" s="22"/>
      <c r="R120" s="22"/>
      <c r="S120" s="22">
        <f>S121+S123</f>
        <v>1395.8000000000002</v>
      </c>
      <c r="T120" s="12">
        <v>1395.8</v>
      </c>
      <c r="U120" s="22">
        <f>U121+U123</f>
        <v>1395.8000000000002</v>
      </c>
      <c r="V120" s="22"/>
      <c r="W120" s="22"/>
      <c r="X120" s="22"/>
      <c r="Y120" s="22"/>
      <c r="Z120" s="22">
        <f>Z121+Z123</f>
        <v>1395.8000000000002</v>
      </c>
      <c r="AA120" s="12">
        <v>1395.8</v>
      </c>
      <c r="AB120" s="3"/>
    </row>
    <row r="121" spans="1:28" outlineLevel="5" x14ac:dyDescent="0.25">
      <c r="A121" s="10" t="s">
        <v>138</v>
      </c>
      <c r="B121" s="11" t="s">
        <v>115</v>
      </c>
      <c r="C121" s="11" t="s">
        <v>73</v>
      </c>
      <c r="D121" s="11" t="s">
        <v>118</v>
      </c>
      <c r="E121" s="11" t="s">
        <v>139</v>
      </c>
      <c r="F121" s="11"/>
      <c r="G121" s="22">
        <f>G122</f>
        <v>0</v>
      </c>
      <c r="H121" s="22"/>
      <c r="I121" s="22"/>
      <c r="J121" s="22"/>
      <c r="K121" s="22"/>
      <c r="L121" s="22">
        <f>L122</f>
        <v>0</v>
      </c>
      <c r="M121" s="12">
        <v>2174.6999999999998</v>
      </c>
      <c r="N121" s="22">
        <f>N122</f>
        <v>420.6</v>
      </c>
      <c r="O121" s="22"/>
      <c r="P121" s="22"/>
      <c r="Q121" s="22"/>
      <c r="R121" s="22"/>
      <c r="S121" s="22">
        <f>S122</f>
        <v>420.6</v>
      </c>
      <c r="T121" s="12">
        <v>420.6</v>
      </c>
      <c r="U121" s="22">
        <f>U122</f>
        <v>420.6</v>
      </c>
      <c r="V121" s="22"/>
      <c r="W121" s="22"/>
      <c r="X121" s="22"/>
      <c r="Y121" s="22"/>
      <c r="Z121" s="22">
        <f>Z122</f>
        <v>420.6</v>
      </c>
      <c r="AA121" s="12">
        <v>420.6</v>
      </c>
      <c r="AB121" s="3"/>
    </row>
    <row r="122" spans="1:28" ht="38.25" outlineLevel="6" x14ac:dyDescent="0.25">
      <c r="A122" s="10" t="s">
        <v>20</v>
      </c>
      <c r="B122" s="11" t="s">
        <v>115</v>
      </c>
      <c r="C122" s="11" t="s">
        <v>73</v>
      </c>
      <c r="D122" s="11" t="s">
        <v>118</v>
      </c>
      <c r="E122" s="11" t="s">
        <v>139</v>
      </c>
      <c r="F122" s="11" t="s">
        <v>21</v>
      </c>
      <c r="G122" s="22"/>
      <c r="H122" s="22"/>
      <c r="I122" s="22"/>
      <c r="J122" s="22"/>
      <c r="K122" s="22"/>
      <c r="L122" s="30">
        <f t="shared" ref="L122" si="21">SUM(G122:K122)</f>
        <v>0</v>
      </c>
      <c r="M122" s="12">
        <v>2174.6999999999998</v>
      </c>
      <c r="N122" s="22">
        <v>420.6</v>
      </c>
      <c r="O122" s="22"/>
      <c r="P122" s="22"/>
      <c r="Q122" s="22"/>
      <c r="R122" s="22"/>
      <c r="S122" s="30">
        <f t="shared" ref="S122" si="22">SUM(N122:R122)</f>
        <v>420.6</v>
      </c>
      <c r="T122" s="12">
        <v>420.6</v>
      </c>
      <c r="U122" s="22">
        <v>420.6</v>
      </c>
      <c r="V122" s="22"/>
      <c r="W122" s="22"/>
      <c r="X122" s="22"/>
      <c r="Y122" s="22"/>
      <c r="Z122" s="30">
        <f t="shared" ref="Z122" si="23">SUM(U122:Y122)</f>
        <v>420.6</v>
      </c>
      <c r="AA122" s="12">
        <v>420.6</v>
      </c>
      <c r="AB122" s="3"/>
    </row>
    <row r="123" spans="1:28" outlineLevel="5" x14ac:dyDescent="0.25">
      <c r="A123" s="10" t="s">
        <v>140</v>
      </c>
      <c r="B123" s="11" t="s">
        <v>115</v>
      </c>
      <c r="C123" s="11" t="s">
        <v>73</v>
      </c>
      <c r="D123" s="11" t="s">
        <v>118</v>
      </c>
      <c r="E123" s="11" t="s">
        <v>141</v>
      </c>
      <c r="F123" s="11"/>
      <c r="G123" s="22">
        <f>G124</f>
        <v>0</v>
      </c>
      <c r="H123" s="22"/>
      <c r="I123" s="22"/>
      <c r="J123" s="22"/>
      <c r="K123" s="22"/>
      <c r="L123" s="22">
        <f>L124</f>
        <v>0</v>
      </c>
      <c r="M123" s="12">
        <v>975.2</v>
      </c>
      <c r="N123" s="22">
        <f>N124</f>
        <v>975.2</v>
      </c>
      <c r="O123" s="22"/>
      <c r="P123" s="22"/>
      <c r="Q123" s="22"/>
      <c r="R123" s="22"/>
      <c r="S123" s="22">
        <f>S124</f>
        <v>975.2</v>
      </c>
      <c r="T123" s="12">
        <v>975.2</v>
      </c>
      <c r="U123" s="22">
        <f>U124</f>
        <v>975.2</v>
      </c>
      <c r="V123" s="22"/>
      <c r="W123" s="22"/>
      <c r="X123" s="22"/>
      <c r="Y123" s="22"/>
      <c r="Z123" s="22">
        <f>Z124</f>
        <v>975.2</v>
      </c>
      <c r="AA123" s="12">
        <v>975.2</v>
      </c>
      <c r="AB123" s="3"/>
    </row>
    <row r="124" spans="1:28" ht="38.25" outlineLevel="6" x14ac:dyDescent="0.25">
      <c r="A124" s="10" t="s">
        <v>20</v>
      </c>
      <c r="B124" s="11" t="s">
        <v>115</v>
      </c>
      <c r="C124" s="11" t="s">
        <v>73</v>
      </c>
      <c r="D124" s="11" t="s">
        <v>118</v>
      </c>
      <c r="E124" s="11" t="s">
        <v>141</v>
      </c>
      <c r="F124" s="11" t="s">
        <v>21</v>
      </c>
      <c r="G124" s="22"/>
      <c r="H124" s="22"/>
      <c r="I124" s="22"/>
      <c r="J124" s="22"/>
      <c r="K124" s="22"/>
      <c r="L124" s="30">
        <f t="shared" ref="L124" si="24">SUM(G124:K124)</f>
        <v>0</v>
      </c>
      <c r="M124" s="12">
        <v>975.2</v>
      </c>
      <c r="N124" s="22">
        <v>975.2</v>
      </c>
      <c r="O124" s="22"/>
      <c r="P124" s="22"/>
      <c r="Q124" s="22"/>
      <c r="R124" s="22"/>
      <c r="S124" s="30">
        <f t="shared" ref="S124" si="25">SUM(N124:R124)</f>
        <v>975.2</v>
      </c>
      <c r="T124" s="12">
        <v>975.2</v>
      </c>
      <c r="U124" s="22">
        <v>975.2</v>
      </c>
      <c r="V124" s="22"/>
      <c r="W124" s="22"/>
      <c r="X124" s="22"/>
      <c r="Y124" s="22"/>
      <c r="Z124" s="30">
        <f t="shared" ref="Z124" si="26">SUM(U124:Y124)</f>
        <v>975.2</v>
      </c>
      <c r="AA124" s="12">
        <v>975.2</v>
      </c>
      <c r="AB124" s="3"/>
    </row>
    <row r="125" spans="1:28" ht="25.5" outlineLevel="2" x14ac:dyDescent="0.25">
      <c r="A125" s="10" t="s">
        <v>142</v>
      </c>
      <c r="B125" s="11" t="s">
        <v>115</v>
      </c>
      <c r="C125" s="11" t="s">
        <v>73</v>
      </c>
      <c r="D125" s="11" t="s">
        <v>143</v>
      </c>
      <c r="E125" s="11"/>
      <c r="F125" s="11"/>
      <c r="G125" s="22">
        <f>G126+G132</f>
        <v>0</v>
      </c>
      <c r="H125" s="22"/>
      <c r="I125" s="22"/>
      <c r="J125" s="22"/>
      <c r="K125" s="22"/>
      <c r="L125" s="22">
        <f>L126+L132</f>
        <v>0</v>
      </c>
      <c r="M125" s="12">
        <v>5229.6499999999996</v>
      </c>
      <c r="N125" s="22">
        <f>N126+N132</f>
        <v>3446.3</v>
      </c>
      <c r="O125" s="22"/>
      <c r="P125" s="22"/>
      <c r="Q125" s="22"/>
      <c r="R125" s="22"/>
      <c r="S125" s="22">
        <f>S126+S132</f>
        <v>3446.3</v>
      </c>
      <c r="T125" s="12">
        <v>3446.3</v>
      </c>
      <c r="U125" s="22">
        <f>U126+U132</f>
        <v>3446.3</v>
      </c>
      <c r="V125" s="22"/>
      <c r="W125" s="22"/>
      <c r="X125" s="22"/>
      <c r="Y125" s="22"/>
      <c r="Z125" s="22">
        <f>Z126+Z132</f>
        <v>3446.3</v>
      </c>
      <c r="AA125" s="12">
        <v>3446.3</v>
      </c>
      <c r="AB125" s="3"/>
    </row>
    <row r="126" spans="1:28" ht="25.5" outlineLevel="3" x14ac:dyDescent="0.25">
      <c r="A126" s="10" t="s">
        <v>144</v>
      </c>
      <c r="B126" s="11" t="s">
        <v>115</v>
      </c>
      <c r="C126" s="11" t="s">
        <v>73</v>
      </c>
      <c r="D126" s="11" t="s">
        <v>143</v>
      </c>
      <c r="E126" s="11" t="s">
        <v>145</v>
      </c>
      <c r="F126" s="11"/>
      <c r="G126" s="22">
        <f>G127</f>
        <v>0</v>
      </c>
      <c r="H126" s="22"/>
      <c r="I126" s="22"/>
      <c r="J126" s="22"/>
      <c r="K126" s="22"/>
      <c r="L126" s="22">
        <f>L127</f>
        <v>0</v>
      </c>
      <c r="M126" s="12">
        <v>3783.4</v>
      </c>
      <c r="N126" s="22">
        <f>N127</f>
        <v>2000</v>
      </c>
      <c r="O126" s="22"/>
      <c r="P126" s="22"/>
      <c r="Q126" s="22"/>
      <c r="R126" s="22"/>
      <c r="S126" s="22">
        <f>S127</f>
        <v>2000</v>
      </c>
      <c r="T126" s="12">
        <v>2000</v>
      </c>
      <c r="U126" s="22">
        <f>U127</f>
        <v>2000</v>
      </c>
      <c r="V126" s="22"/>
      <c r="W126" s="22"/>
      <c r="X126" s="22"/>
      <c r="Y126" s="22"/>
      <c r="Z126" s="22">
        <f>Z127</f>
        <v>2000</v>
      </c>
      <c r="AA126" s="12">
        <v>2000</v>
      </c>
      <c r="AB126" s="3"/>
    </row>
    <row r="127" spans="1:28" ht="51" outlineLevel="4" x14ac:dyDescent="0.25">
      <c r="A127" s="10" t="s">
        <v>146</v>
      </c>
      <c r="B127" s="11" t="s">
        <v>115</v>
      </c>
      <c r="C127" s="11" t="s">
        <v>73</v>
      </c>
      <c r="D127" s="11" t="s">
        <v>143</v>
      </c>
      <c r="E127" s="11" t="s">
        <v>147</v>
      </c>
      <c r="F127" s="11"/>
      <c r="G127" s="22">
        <f>G128+G130</f>
        <v>0</v>
      </c>
      <c r="H127" s="22"/>
      <c r="I127" s="22"/>
      <c r="J127" s="22"/>
      <c r="K127" s="22"/>
      <c r="L127" s="22">
        <f>L128+L130</f>
        <v>0</v>
      </c>
      <c r="M127" s="12">
        <v>3783.4</v>
      </c>
      <c r="N127" s="22">
        <f>N128+N130</f>
        <v>2000</v>
      </c>
      <c r="O127" s="22"/>
      <c r="P127" s="22"/>
      <c r="Q127" s="22"/>
      <c r="R127" s="22"/>
      <c r="S127" s="22">
        <f>S128+S130</f>
        <v>2000</v>
      </c>
      <c r="T127" s="12">
        <v>2000</v>
      </c>
      <c r="U127" s="22">
        <f>U128+U130</f>
        <v>2000</v>
      </c>
      <c r="V127" s="22"/>
      <c r="W127" s="22"/>
      <c r="X127" s="22"/>
      <c r="Y127" s="22"/>
      <c r="Z127" s="22">
        <f>Z128+Z130</f>
        <v>2000</v>
      </c>
      <c r="AA127" s="12">
        <v>2000</v>
      </c>
      <c r="AB127" s="3"/>
    </row>
    <row r="128" spans="1:28" ht="38.25" hidden="1" outlineLevel="5" x14ac:dyDescent="0.25">
      <c r="A128" s="10" t="s">
        <v>148</v>
      </c>
      <c r="B128" s="11" t="s">
        <v>115</v>
      </c>
      <c r="C128" s="11" t="s">
        <v>73</v>
      </c>
      <c r="D128" s="11" t="s">
        <v>143</v>
      </c>
      <c r="E128" s="11" t="s">
        <v>149</v>
      </c>
      <c r="F128" s="11"/>
      <c r="G128" s="22">
        <f>G129</f>
        <v>0</v>
      </c>
      <c r="H128" s="22"/>
      <c r="I128" s="22"/>
      <c r="J128" s="22"/>
      <c r="K128" s="22"/>
      <c r="L128" s="22">
        <f>L129</f>
        <v>0</v>
      </c>
      <c r="M128" s="12">
        <v>1783.4</v>
      </c>
      <c r="N128" s="22">
        <f>N129</f>
        <v>0</v>
      </c>
      <c r="O128" s="22"/>
      <c r="P128" s="22"/>
      <c r="Q128" s="22"/>
      <c r="R128" s="22"/>
      <c r="S128" s="22">
        <f>S129</f>
        <v>0</v>
      </c>
      <c r="T128" s="12">
        <v>0</v>
      </c>
      <c r="U128" s="22">
        <f>U129</f>
        <v>0</v>
      </c>
      <c r="V128" s="22"/>
      <c r="W128" s="22"/>
      <c r="X128" s="22"/>
      <c r="Y128" s="22"/>
      <c r="Z128" s="22">
        <f>Z129</f>
        <v>0</v>
      </c>
      <c r="AA128" s="12">
        <v>0</v>
      </c>
      <c r="AB128" s="3"/>
    </row>
    <row r="129" spans="1:28" ht="38.25" hidden="1" outlineLevel="6" x14ac:dyDescent="0.25">
      <c r="A129" s="10" t="s">
        <v>20</v>
      </c>
      <c r="B129" s="11" t="s">
        <v>115</v>
      </c>
      <c r="C129" s="11" t="s">
        <v>73</v>
      </c>
      <c r="D129" s="11" t="s">
        <v>143</v>
      </c>
      <c r="E129" s="11" t="s">
        <v>149</v>
      </c>
      <c r="F129" s="11" t="s">
        <v>21</v>
      </c>
      <c r="G129" s="22"/>
      <c r="H129" s="22"/>
      <c r="I129" s="22"/>
      <c r="J129" s="22"/>
      <c r="K129" s="22"/>
      <c r="L129" s="30">
        <f t="shared" ref="L129" si="27">SUM(G129:K129)</f>
        <v>0</v>
      </c>
      <c r="M129" s="12">
        <v>1783.4</v>
      </c>
      <c r="N129" s="22"/>
      <c r="O129" s="22"/>
      <c r="P129" s="22"/>
      <c r="Q129" s="22"/>
      <c r="R129" s="22"/>
      <c r="S129" s="30">
        <f t="shared" ref="S129" si="28">SUM(N129:R129)</f>
        <v>0</v>
      </c>
      <c r="T129" s="12">
        <v>0</v>
      </c>
      <c r="U129" s="22">
        <v>0</v>
      </c>
      <c r="V129" s="22"/>
      <c r="W129" s="22"/>
      <c r="X129" s="22"/>
      <c r="Y129" s="22"/>
      <c r="Z129" s="30">
        <f t="shared" ref="Z129" si="29">SUM(U129:Y129)</f>
        <v>0</v>
      </c>
      <c r="AA129" s="12">
        <v>0</v>
      </c>
      <c r="AB129" s="3"/>
    </row>
    <row r="130" spans="1:28" ht="38.25" outlineLevel="5" collapsed="1" x14ac:dyDescent="0.25">
      <c r="A130" s="10" t="s">
        <v>150</v>
      </c>
      <c r="B130" s="11" t="s">
        <v>115</v>
      </c>
      <c r="C130" s="11" t="s">
        <v>73</v>
      </c>
      <c r="D130" s="11" t="s">
        <v>143</v>
      </c>
      <c r="E130" s="11" t="s">
        <v>151</v>
      </c>
      <c r="F130" s="11"/>
      <c r="G130" s="22">
        <f>G131</f>
        <v>0</v>
      </c>
      <c r="H130" s="22"/>
      <c r="I130" s="22"/>
      <c r="J130" s="22"/>
      <c r="K130" s="22"/>
      <c r="L130" s="22">
        <f>L131</f>
        <v>0</v>
      </c>
      <c r="M130" s="12">
        <v>2000</v>
      </c>
      <c r="N130" s="22">
        <f>N131</f>
        <v>2000</v>
      </c>
      <c r="O130" s="22"/>
      <c r="P130" s="22"/>
      <c r="Q130" s="22"/>
      <c r="R130" s="22"/>
      <c r="S130" s="22">
        <f>S131</f>
        <v>2000</v>
      </c>
      <c r="T130" s="12">
        <v>2000</v>
      </c>
      <c r="U130" s="22">
        <f>U131</f>
        <v>2000</v>
      </c>
      <c r="V130" s="22"/>
      <c r="W130" s="22"/>
      <c r="X130" s="22"/>
      <c r="Y130" s="22"/>
      <c r="Z130" s="22">
        <f>Z131</f>
        <v>2000</v>
      </c>
      <c r="AA130" s="12">
        <v>2000</v>
      </c>
      <c r="AB130" s="3"/>
    </row>
    <row r="131" spans="1:28" ht="38.25" outlineLevel="6" x14ac:dyDescent="0.25">
      <c r="A131" s="10" t="s">
        <v>20</v>
      </c>
      <c r="B131" s="11" t="s">
        <v>115</v>
      </c>
      <c r="C131" s="11" t="s">
        <v>73</v>
      </c>
      <c r="D131" s="11" t="s">
        <v>143</v>
      </c>
      <c r="E131" s="11" t="s">
        <v>151</v>
      </c>
      <c r="F131" s="11" t="s">
        <v>21</v>
      </c>
      <c r="G131" s="22"/>
      <c r="H131" s="22"/>
      <c r="I131" s="22"/>
      <c r="J131" s="22"/>
      <c r="K131" s="22"/>
      <c r="L131" s="30">
        <f t="shared" ref="L131" si="30">SUM(G131:K131)</f>
        <v>0</v>
      </c>
      <c r="M131" s="12">
        <v>2000</v>
      </c>
      <c r="N131" s="22">
        <v>2000</v>
      </c>
      <c r="O131" s="22"/>
      <c r="P131" s="22"/>
      <c r="Q131" s="22"/>
      <c r="R131" s="22"/>
      <c r="S131" s="30">
        <f t="shared" ref="S131" si="31">SUM(N131:R131)</f>
        <v>2000</v>
      </c>
      <c r="T131" s="12">
        <v>2000</v>
      </c>
      <c r="U131" s="22">
        <v>2000</v>
      </c>
      <c r="V131" s="22"/>
      <c r="W131" s="22"/>
      <c r="X131" s="22"/>
      <c r="Y131" s="22"/>
      <c r="Z131" s="30">
        <f t="shared" ref="Z131" si="32">SUM(U131:Y131)</f>
        <v>2000</v>
      </c>
      <c r="AA131" s="12">
        <v>2000</v>
      </c>
      <c r="AB131" s="3"/>
    </row>
    <row r="132" spans="1:28" ht="25.5" outlineLevel="3" x14ac:dyDescent="0.25">
      <c r="A132" s="10" t="s">
        <v>152</v>
      </c>
      <c r="B132" s="11" t="s">
        <v>115</v>
      </c>
      <c r="C132" s="11" t="s">
        <v>73</v>
      </c>
      <c r="D132" s="11" t="s">
        <v>143</v>
      </c>
      <c r="E132" s="11" t="s">
        <v>153</v>
      </c>
      <c r="F132" s="11"/>
      <c r="G132" s="22">
        <f>G133</f>
        <v>0</v>
      </c>
      <c r="H132" s="22"/>
      <c r="I132" s="22"/>
      <c r="J132" s="22"/>
      <c r="K132" s="22"/>
      <c r="L132" s="22">
        <f>L133</f>
        <v>0</v>
      </c>
      <c r="M132" s="12">
        <v>1446.25</v>
      </c>
      <c r="N132" s="22">
        <f>N133</f>
        <v>1446.3</v>
      </c>
      <c r="O132" s="22"/>
      <c r="P132" s="22"/>
      <c r="Q132" s="22"/>
      <c r="R132" s="22"/>
      <c r="S132" s="22">
        <f>S133</f>
        <v>1446.3</v>
      </c>
      <c r="T132" s="12">
        <v>1446.3</v>
      </c>
      <c r="U132" s="22">
        <f>U133</f>
        <v>1446.3</v>
      </c>
      <c r="V132" s="22"/>
      <c r="W132" s="22"/>
      <c r="X132" s="22"/>
      <c r="Y132" s="22"/>
      <c r="Z132" s="22">
        <f>Z133</f>
        <v>1446.3</v>
      </c>
      <c r="AA132" s="12">
        <v>1446.3</v>
      </c>
      <c r="AB132" s="3"/>
    </row>
    <row r="133" spans="1:28" ht="76.5" outlineLevel="4" x14ac:dyDescent="0.25">
      <c r="A133" s="10" t="s">
        <v>154</v>
      </c>
      <c r="B133" s="11" t="s">
        <v>115</v>
      </c>
      <c r="C133" s="11" t="s">
        <v>73</v>
      </c>
      <c r="D133" s="11" t="s">
        <v>143</v>
      </c>
      <c r="E133" s="11" t="s">
        <v>155</v>
      </c>
      <c r="F133" s="11"/>
      <c r="G133" s="22">
        <f>G134+G136</f>
        <v>0</v>
      </c>
      <c r="H133" s="22"/>
      <c r="I133" s="22"/>
      <c r="J133" s="22"/>
      <c r="K133" s="22"/>
      <c r="L133" s="22">
        <f>L134+L136</f>
        <v>0</v>
      </c>
      <c r="M133" s="12">
        <v>1446.25</v>
      </c>
      <c r="N133" s="22">
        <f>N134+N136</f>
        <v>1446.3</v>
      </c>
      <c r="O133" s="22"/>
      <c r="P133" s="22"/>
      <c r="Q133" s="22"/>
      <c r="R133" s="22"/>
      <c r="S133" s="22">
        <f>S134+S136</f>
        <v>1446.3</v>
      </c>
      <c r="T133" s="12">
        <v>1446.3</v>
      </c>
      <c r="U133" s="22">
        <f>U134+U136</f>
        <v>1446.3</v>
      </c>
      <c r="V133" s="22"/>
      <c r="W133" s="22"/>
      <c r="X133" s="22"/>
      <c r="Y133" s="22"/>
      <c r="Z133" s="22">
        <f>Z134+Z136</f>
        <v>1446.3</v>
      </c>
      <c r="AA133" s="12">
        <v>1446.3</v>
      </c>
      <c r="AB133" s="3"/>
    </row>
    <row r="134" spans="1:28" ht="63.75" outlineLevel="5" x14ac:dyDescent="0.25">
      <c r="A134" s="10" t="s">
        <v>156</v>
      </c>
      <c r="B134" s="11" t="s">
        <v>115</v>
      </c>
      <c r="C134" s="11" t="s">
        <v>73</v>
      </c>
      <c r="D134" s="11" t="s">
        <v>143</v>
      </c>
      <c r="E134" s="11" t="s">
        <v>157</v>
      </c>
      <c r="F134" s="11"/>
      <c r="G134" s="22">
        <f>G135</f>
        <v>0</v>
      </c>
      <c r="H134" s="22"/>
      <c r="I134" s="22"/>
      <c r="J134" s="22"/>
      <c r="K134" s="22"/>
      <c r="L134" s="22">
        <f>L135</f>
        <v>0</v>
      </c>
      <c r="M134" s="12">
        <v>1191.0999999999999</v>
      </c>
      <c r="N134" s="22">
        <f>N135</f>
        <v>1191.0999999999999</v>
      </c>
      <c r="O134" s="22"/>
      <c r="P134" s="22"/>
      <c r="Q134" s="22"/>
      <c r="R134" s="22"/>
      <c r="S134" s="22">
        <f>S135</f>
        <v>1191.0999999999999</v>
      </c>
      <c r="T134" s="12">
        <v>1191.0999999999999</v>
      </c>
      <c r="U134" s="22">
        <f>U135</f>
        <v>1191.0999999999999</v>
      </c>
      <c r="V134" s="22"/>
      <c r="W134" s="22"/>
      <c r="X134" s="22"/>
      <c r="Y134" s="22"/>
      <c r="Z134" s="22">
        <f>Z135</f>
        <v>1191.0999999999999</v>
      </c>
      <c r="AA134" s="12">
        <v>1191.0999999999999</v>
      </c>
      <c r="AB134" s="3"/>
    </row>
    <row r="135" spans="1:28" outlineLevel="6" x14ac:dyDescent="0.25">
      <c r="A135" s="10" t="s">
        <v>158</v>
      </c>
      <c r="B135" s="11" t="s">
        <v>115</v>
      </c>
      <c r="C135" s="11" t="s">
        <v>73</v>
      </c>
      <c r="D135" s="11" t="s">
        <v>143</v>
      </c>
      <c r="E135" s="11" t="s">
        <v>157</v>
      </c>
      <c r="F135" s="11" t="s">
        <v>159</v>
      </c>
      <c r="G135" s="22"/>
      <c r="H135" s="22"/>
      <c r="I135" s="22"/>
      <c r="J135" s="22"/>
      <c r="K135" s="22"/>
      <c r="L135" s="30">
        <f t="shared" ref="L135" si="33">SUM(G135:K135)</f>
        <v>0</v>
      </c>
      <c r="M135" s="12">
        <v>1191.0999999999999</v>
      </c>
      <c r="N135" s="22">
        <v>1191.0999999999999</v>
      </c>
      <c r="O135" s="22"/>
      <c r="P135" s="22"/>
      <c r="Q135" s="22"/>
      <c r="R135" s="22"/>
      <c r="S135" s="30">
        <f t="shared" ref="S135" si="34">SUM(N135:R135)</f>
        <v>1191.0999999999999</v>
      </c>
      <c r="T135" s="12">
        <v>1191.0999999999999</v>
      </c>
      <c r="U135" s="22">
        <v>1191.0999999999999</v>
      </c>
      <c r="V135" s="22"/>
      <c r="W135" s="22"/>
      <c r="X135" s="22"/>
      <c r="Y135" s="22"/>
      <c r="Z135" s="30">
        <f t="shared" ref="Z135" si="35">SUM(U135:Y135)</f>
        <v>1191.0999999999999</v>
      </c>
      <c r="AA135" s="12">
        <v>1191.0999999999999</v>
      </c>
      <c r="AB135" s="3"/>
    </row>
    <row r="136" spans="1:28" ht="38.25" outlineLevel="5" x14ac:dyDescent="0.25">
      <c r="A136" s="10" t="s">
        <v>160</v>
      </c>
      <c r="B136" s="11" t="s">
        <v>115</v>
      </c>
      <c r="C136" s="11" t="s">
        <v>73</v>
      </c>
      <c r="D136" s="11" t="s">
        <v>143</v>
      </c>
      <c r="E136" s="11" t="s">
        <v>161</v>
      </c>
      <c r="F136" s="11"/>
      <c r="G136" s="22">
        <f>G137</f>
        <v>0</v>
      </c>
      <c r="H136" s="22"/>
      <c r="I136" s="22"/>
      <c r="J136" s="22"/>
      <c r="K136" s="22"/>
      <c r="L136" s="22">
        <f>L137</f>
        <v>0</v>
      </c>
      <c r="M136" s="12">
        <v>255.15</v>
      </c>
      <c r="N136" s="22">
        <f>N137</f>
        <v>255.2</v>
      </c>
      <c r="O136" s="22"/>
      <c r="P136" s="22"/>
      <c r="Q136" s="22"/>
      <c r="R136" s="22"/>
      <c r="S136" s="22">
        <f>S137</f>
        <v>255.2</v>
      </c>
      <c r="T136" s="12">
        <v>255.2</v>
      </c>
      <c r="U136" s="22">
        <f>U137</f>
        <v>255.2</v>
      </c>
      <c r="V136" s="22"/>
      <c r="W136" s="22"/>
      <c r="X136" s="22"/>
      <c r="Y136" s="22"/>
      <c r="Z136" s="22">
        <f>Z137</f>
        <v>255.2</v>
      </c>
      <c r="AA136" s="12">
        <v>255.2</v>
      </c>
      <c r="AB136" s="3"/>
    </row>
    <row r="137" spans="1:28" ht="38.25" outlineLevel="6" x14ac:dyDescent="0.25">
      <c r="A137" s="10" t="s">
        <v>20</v>
      </c>
      <c r="B137" s="11" t="s">
        <v>115</v>
      </c>
      <c r="C137" s="11" t="s">
        <v>73</v>
      </c>
      <c r="D137" s="11" t="s">
        <v>143</v>
      </c>
      <c r="E137" s="11" t="s">
        <v>161</v>
      </c>
      <c r="F137" s="11" t="s">
        <v>21</v>
      </c>
      <c r="G137" s="22"/>
      <c r="H137" s="22"/>
      <c r="I137" s="22"/>
      <c r="J137" s="22"/>
      <c r="K137" s="22"/>
      <c r="L137" s="30">
        <f t="shared" ref="L137" si="36">SUM(G137:K137)</f>
        <v>0</v>
      </c>
      <c r="M137" s="12">
        <v>255.15</v>
      </c>
      <c r="N137" s="22">
        <v>255.2</v>
      </c>
      <c r="O137" s="22"/>
      <c r="P137" s="22"/>
      <c r="Q137" s="22"/>
      <c r="R137" s="22"/>
      <c r="S137" s="30">
        <f t="shared" ref="S137" si="37">SUM(N137:R137)</f>
        <v>255.2</v>
      </c>
      <c r="T137" s="12">
        <v>255.2</v>
      </c>
      <c r="U137" s="22">
        <v>255.2</v>
      </c>
      <c r="V137" s="22"/>
      <c r="W137" s="22"/>
      <c r="X137" s="22"/>
      <c r="Y137" s="22"/>
      <c r="Z137" s="30">
        <f t="shared" ref="Z137" si="38">SUM(U137:Y137)</f>
        <v>255.2</v>
      </c>
      <c r="AA137" s="12">
        <v>255.2</v>
      </c>
      <c r="AB137" s="3"/>
    </row>
    <row r="138" spans="1:28" ht="25.5" outlineLevel="1" x14ac:dyDescent="0.25">
      <c r="A138" s="10" t="s">
        <v>162</v>
      </c>
      <c r="B138" s="11" t="s">
        <v>115</v>
      </c>
      <c r="C138" s="11" t="s">
        <v>163</v>
      </c>
      <c r="D138" s="11"/>
      <c r="E138" s="11"/>
      <c r="F138" s="11"/>
      <c r="G138" s="22">
        <f>G139+G148+G166+G239</f>
        <v>0</v>
      </c>
      <c r="H138" s="22"/>
      <c r="I138" s="22"/>
      <c r="J138" s="22"/>
      <c r="K138" s="22"/>
      <c r="L138" s="22">
        <f>L139+L148+L166+L239</f>
        <v>0</v>
      </c>
      <c r="M138" s="12">
        <v>162459.29999999999</v>
      </c>
      <c r="N138" s="22">
        <f>N139+N148+N166+N239</f>
        <v>92781.91</v>
      </c>
      <c r="O138" s="22"/>
      <c r="P138" s="22"/>
      <c r="Q138" s="22"/>
      <c r="R138" s="22"/>
      <c r="S138" s="22">
        <f>S139+S148+S166+S239</f>
        <v>92781.91</v>
      </c>
      <c r="T138" s="12">
        <v>92781.91</v>
      </c>
      <c r="U138" s="22">
        <f>U139+U148+U166+U239</f>
        <v>113544.27</v>
      </c>
      <c r="V138" s="22"/>
      <c r="W138" s="22"/>
      <c r="X138" s="22"/>
      <c r="Y138" s="22"/>
      <c r="Z138" s="22">
        <f>Z139+Z148+Z166+Z239</f>
        <v>113544.27</v>
      </c>
      <c r="AA138" s="12">
        <v>113544.27</v>
      </c>
      <c r="AB138" s="3"/>
    </row>
    <row r="139" spans="1:28" outlineLevel="2" x14ac:dyDescent="0.25">
      <c r="A139" s="10" t="s">
        <v>164</v>
      </c>
      <c r="B139" s="11" t="s">
        <v>115</v>
      </c>
      <c r="C139" s="11" t="s">
        <v>163</v>
      </c>
      <c r="D139" s="11" t="s">
        <v>35</v>
      </c>
      <c r="E139" s="11"/>
      <c r="F139" s="11"/>
      <c r="G139" s="22">
        <f>G140</f>
        <v>0</v>
      </c>
      <c r="H139" s="22"/>
      <c r="I139" s="22"/>
      <c r="J139" s="22"/>
      <c r="K139" s="22"/>
      <c r="L139" s="22">
        <f>L140</f>
        <v>0</v>
      </c>
      <c r="M139" s="12">
        <v>4933.6499999999996</v>
      </c>
      <c r="N139" s="22">
        <f>N140</f>
        <v>3933.65</v>
      </c>
      <c r="O139" s="22"/>
      <c r="P139" s="22"/>
      <c r="Q139" s="22"/>
      <c r="R139" s="22"/>
      <c r="S139" s="22">
        <f>S140</f>
        <v>3933.65</v>
      </c>
      <c r="T139" s="12">
        <v>3933.65</v>
      </c>
      <c r="U139" s="22">
        <f>U140</f>
        <v>3933.65</v>
      </c>
      <c r="V139" s="22"/>
      <c r="W139" s="22"/>
      <c r="X139" s="22"/>
      <c r="Y139" s="22"/>
      <c r="Z139" s="22">
        <f>Z140</f>
        <v>3933.65</v>
      </c>
      <c r="AA139" s="12">
        <v>3933.65</v>
      </c>
      <c r="AB139" s="3"/>
    </row>
    <row r="140" spans="1:28" ht="38.25" outlineLevel="3" x14ac:dyDescent="0.25">
      <c r="A140" s="10" t="s">
        <v>165</v>
      </c>
      <c r="B140" s="11" t="s">
        <v>115</v>
      </c>
      <c r="C140" s="11" t="s">
        <v>163</v>
      </c>
      <c r="D140" s="11" t="s">
        <v>35</v>
      </c>
      <c r="E140" s="11" t="s">
        <v>166</v>
      </c>
      <c r="F140" s="11"/>
      <c r="G140" s="22">
        <f>G141</f>
        <v>0</v>
      </c>
      <c r="H140" s="22"/>
      <c r="I140" s="22"/>
      <c r="J140" s="22"/>
      <c r="K140" s="22"/>
      <c r="L140" s="22">
        <f>L141</f>
        <v>0</v>
      </c>
      <c r="M140" s="12">
        <v>4933.6499999999996</v>
      </c>
      <c r="N140" s="22">
        <f>N141</f>
        <v>3933.65</v>
      </c>
      <c r="O140" s="22"/>
      <c r="P140" s="22"/>
      <c r="Q140" s="22"/>
      <c r="R140" s="22"/>
      <c r="S140" s="22">
        <f>S141</f>
        <v>3933.65</v>
      </c>
      <c r="T140" s="12">
        <v>3933.65</v>
      </c>
      <c r="U140" s="22">
        <f>U141</f>
        <v>3933.65</v>
      </c>
      <c r="V140" s="22"/>
      <c r="W140" s="22"/>
      <c r="X140" s="22"/>
      <c r="Y140" s="22"/>
      <c r="Z140" s="22">
        <f>Z141</f>
        <v>3933.65</v>
      </c>
      <c r="AA140" s="12">
        <v>3933.65</v>
      </c>
      <c r="AB140" s="3"/>
    </row>
    <row r="141" spans="1:28" ht="51" outlineLevel="4" x14ac:dyDescent="0.25">
      <c r="A141" s="10" t="s">
        <v>167</v>
      </c>
      <c r="B141" s="11" t="s">
        <v>115</v>
      </c>
      <c r="C141" s="11" t="s">
        <v>163</v>
      </c>
      <c r="D141" s="11" t="s">
        <v>35</v>
      </c>
      <c r="E141" s="11" t="s">
        <v>168</v>
      </c>
      <c r="F141" s="11"/>
      <c r="G141" s="22">
        <f>G142+G144+G146</f>
        <v>0</v>
      </c>
      <c r="H141" s="22"/>
      <c r="I141" s="22"/>
      <c r="J141" s="22"/>
      <c r="K141" s="22"/>
      <c r="L141" s="22">
        <f>L142+L144+L146</f>
        <v>0</v>
      </c>
      <c r="M141" s="12">
        <v>4933.6499999999996</v>
      </c>
      <c r="N141" s="22">
        <f>N142+N144+N146</f>
        <v>3933.65</v>
      </c>
      <c r="O141" s="22"/>
      <c r="P141" s="22"/>
      <c r="Q141" s="22"/>
      <c r="R141" s="22"/>
      <c r="S141" s="22">
        <f>S142+S144+S146</f>
        <v>3933.65</v>
      </c>
      <c r="T141" s="12">
        <v>3933.65</v>
      </c>
      <c r="U141" s="22">
        <f>U142+U144+U146</f>
        <v>3933.65</v>
      </c>
      <c r="V141" s="22"/>
      <c r="W141" s="22"/>
      <c r="X141" s="22"/>
      <c r="Y141" s="22"/>
      <c r="Z141" s="22">
        <f>Z142+Z144+Z146</f>
        <v>3933.65</v>
      </c>
      <c r="AA141" s="12">
        <v>3933.65</v>
      </c>
      <c r="AB141" s="3"/>
    </row>
    <row r="142" spans="1:28" ht="25.5" outlineLevel="5" x14ac:dyDescent="0.25">
      <c r="A142" s="10" t="s">
        <v>169</v>
      </c>
      <c r="B142" s="11" t="s">
        <v>115</v>
      </c>
      <c r="C142" s="11" t="s">
        <v>163</v>
      </c>
      <c r="D142" s="11" t="s">
        <v>35</v>
      </c>
      <c r="E142" s="11" t="s">
        <v>170</v>
      </c>
      <c r="F142" s="11"/>
      <c r="G142" s="22">
        <f>G143</f>
        <v>0</v>
      </c>
      <c r="H142" s="22"/>
      <c r="I142" s="22"/>
      <c r="J142" s="22"/>
      <c r="K142" s="22"/>
      <c r="L142" s="22">
        <f>L143</f>
        <v>0</v>
      </c>
      <c r="M142" s="12">
        <v>100</v>
      </c>
      <c r="N142" s="22">
        <f>N143</f>
        <v>100</v>
      </c>
      <c r="O142" s="22"/>
      <c r="P142" s="22"/>
      <c r="Q142" s="22"/>
      <c r="R142" s="22"/>
      <c r="S142" s="22">
        <f>S143</f>
        <v>100</v>
      </c>
      <c r="T142" s="12">
        <v>100</v>
      </c>
      <c r="U142" s="22">
        <f>U143</f>
        <v>100</v>
      </c>
      <c r="V142" s="22"/>
      <c r="W142" s="22"/>
      <c r="X142" s="22"/>
      <c r="Y142" s="22"/>
      <c r="Z142" s="22">
        <f>Z143</f>
        <v>100</v>
      </c>
      <c r="AA142" s="12">
        <v>100</v>
      </c>
      <c r="AB142" s="3"/>
    </row>
    <row r="143" spans="1:28" ht="38.25" outlineLevel="6" x14ac:dyDescent="0.25">
      <c r="A143" s="10" t="s">
        <v>20</v>
      </c>
      <c r="B143" s="11" t="s">
        <v>115</v>
      </c>
      <c r="C143" s="11" t="s">
        <v>163</v>
      </c>
      <c r="D143" s="11" t="s">
        <v>35</v>
      </c>
      <c r="E143" s="11" t="s">
        <v>170</v>
      </c>
      <c r="F143" s="11" t="s">
        <v>21</v>
      </c>
      <c r="G143" s="22"/>
      <c r="H143" s="22"/>
      <c r="I143" s="22"/>
      <c r="J143" s="22"/>
      <c r="K143" s="22"/>
      <c r="L143" s="30">
        <f t="shared" ref="L143" si="39">SUM(G143:K143)</f>
        <v>0</v>
      </c>
      <c r="M143" s="12">
        <v>100</v>
      </c>
      <c r="N143" s="22">
        <v>100</v>
      </c>
      <c r="O143" s="22"/>
      <c r="P143" s="22"/>
      <c r="Q143" s="22"/>
      <c r="R143" s="22"/>
      <c r="S143" s="30">
        <f t="shared" ref="S143" si="40">SUM(N143:R143)</f>
        <v>100</v>
      </c>
      <c r="T143" s="12">
        <v>100</v>
      </c>
      <c r="U143" s="22">
        <v>100</v>
      </c>
      <c r="V143" s="22"/>
      <c r="W143" s="22"/>
      <c r="X143" s="22"/>
      <c r="Y143" s="22"/>
      <c r="Z143" s="30">
        <f t="shared" ref="Z143" si="41">SUM(U143:Y143)</f>
        <v>100</v>
      </c>
      <c r="AA143" s="12">
        <v>100</v>
      </c>
      <c r="AB143" s="3"/>
    </row>
    <row r="144" spans="1:28" ht="38.25" outlineLevel="5" x14ac:dyDescent="0.25">
      <c r="A144" s="10" t="s">
        <v>171</v>
      </c>
      <c r="B144" s="11" t="s">
        <v>115</v>
      </c>
      <c r="C144" s="11" t="s">
        <v>163</v>
      </c>
      <c r="D144" s="11" t="s">
        <v>35</v>
      </c>
      <c r="E144" s="11" t="s">
        <v>172</v>
      </c>
      <c r="F144" s="11"/>
      <c r="G144" s="22">
        <f>G145</f>
        <v>0</v>
      </c>
      <c r="H144" s="22"/>
      <c r="I144" s="22"/>
      <c r="J144" s="22"/>
      <c r="K144" s="22"/>
      <c r="L144" s="22">
        <f>L145</f>
        <v>0</v>
      </c>
      <c r="M144" s="12">
        <v>3174.65</v>
      </c>
      <c r="N144" s="22">
        <f>N145</f>
        <v>3174.65</v>
      </c>
      <c r="O144" s="22"/>
      <c r="P144" s="22"/>
      <c r="Q144" s="22"/>
      <c r="R144" s="22"/>
      <c r="S144" s="22">
        <f>S145</f>
        <v>3174.65</v>
      </c>
      <c r="T144" s="12">
        <v>3174.65</v>
      </c>
      <c r="U144" s="22">
        <f>U145</f>
        <v>3174.65</v>
      </c>
      <c r="V144" s="22"/>
      <c r="W144" s="22"/>
      <c r="X144" s="22"/>
      <c r="Y144" s="22"/>
      <c r="Z144" s="22">
        <f>Z145</f>
        <v>3174.65</v>
      </c>
      <c r="AA144" s="12">
        <v>3174.65</v>
      </c>
      <c r="AB144" s="3"/>
    </row>
    <row r="145" spans="1:28" ht="38.25" outlineLevel="6" x14ac:dyDescent="0.25">
      <c r="A145" s="10" t="s">
        <v>20</v>
      </c>
      <c r="B145" s="11" t="s">
        <v>115</v>
      </c>
      <c r="C145" s="11" t="s">
        <v>163</v>
      </c>
      <c r="D145" s="11" t="s">
        <v>35</v>
      </c>
      <c r="E145" s="11" t="s">
        <v>172</v>
      </c>
      <c r="F145" s="11" t="s">
        <v>21</v>
      </c>
      <c r="G145" s="22"/>
      <c r="H145" s="22"/>
      <c r="I145" s="22"/>
      <c r="J145" s="22"/>
      <c r="K145" s="22"/>
      <c r="L145" s="30">
        <f t="shared" ref="L145" si="42">SUM(G145:K145)</f>
        <v>0</v>
      </c>
      <c r="M145" s="12">
        <v>3174.65</v>
      </c>
      <c r="N145" s="22">
        <v>3174.65</v>
      </c>
      <c r="O145" s="22"/>
      <c r="P145" s="22"/>
      <c r="Q145" s="22"/>
      <c r="R145" s="22"/>
      <c r="S145" s="30">
        <f t="shared" ref="S145" si="43">SUM(N145:R145)</f>
        <v>3174.65</v>
      </c>
      <c r="T145" s="12">
        <v>3174.65</v>
      </c>
      <c r="U145" s="22">
        <v>3174.65</v>
      </c>
      <c r="V145" s="22"/>
      <c r="W145" s="22"/>
      <c r="X145" s="22"/>
      <c r="Y145" s="22"/>
      <c r="Z145" s="30">
        <f t="shared" ref="Z145" si="44">SUM(U145:Y145)</f>
        <v>3174.65</v>
      </c>
      <c r="AA145" s="12">
        <v>3174.65</v>
      </c>
      <c r="AB145" s="3"/>
    </row>
    <row r="146" spans="1:28" ht="25.5" outlineLevel="5" x14ac:dyDescent="0.25">
      <c r="A146" s="10" t="s">
        <v>173</v>
      </c>
      <c r="B146" s="11" t="s">
        <v>115</v>
      </c>
      <c r="C146" s="11" t="s">
        <v>163</v>
      </c>
      <c r="D146" s="11" t="s">
        <v>35</v>
      </c>
      <c r="E146" s="11" t="s">
        <v>174</v>
      </c>
      <c r="F146" s="11"/>
      <c r="G146" s="22">
        <f>G147</f>
        <v>0</v>
      </c>
      <c r="H146" s="22"/>
      <c r="I146" s="22"/>
      <c r="J146" s="22"/>
      <c r="K146" s="22"/>
      <c r="L146" s="22">
        <f>L147</f>
        <v>0</v>
      </c>
      <c r="M146" s="12">
        <v>1659</v>
      </c>
      <c r="N146" s="22">
        <f>N147</f>
        <v>659</v>
      </c>
      <c r="O146" s="22"/>
      <c r="P146" s="22"/>
      <c r="Q146" s="22"/>
      <c r="R146" s="22"/>
      <c r="S146" s="22">
        <f>S147</f>
        <v>659</v>
      </c>
      <c r="T146" s="12">
        <v>659</v>
      </c>
      <c r="U146" s="22">
        <f>U147</f>
        <v>659</v>
      </c>
      <c r="V146" s="22"/>
      <c r="W146" s="22"/>
      <c r="X146" s="22"/>
      <c r="Y146" s="22"/>
      <c r="Z146" s="22">
        <f>Z147</f>
        <v>659</v>
      </c>
      <c r="AA146" s="12">
        <v>659</v>
      </c>
      <c r="AB146" s="3"/>
    </row>
    <row r="147" spans="1:28" ht="38.25" outlineLevel="6" x14ac:dyDescent="0.25">
      <c r="A147" s="10" t="s">
        <v>20</v>
      </c>
      <c r="B147" s="11" t="s">
        <v>115</v>
      </c>
      <c r="C147" s="11" t="s">
        <v>163</v>
      </c>
      <c r="D147" s="11" t="s">
        <v>35</v>
      </c>
      <c r="E147" s="11" t="s">
        <v>174</v>
      </c>
      <c r="F147" s="11" t="s">
        <v>21</v>
      </c>
      <c r="G147" s="22"/>
      <c r="H147" s="22"/>
      <c r="I147" s="22"/>
      <c r="J147" s="22"/>
      <c r="K147" s="22"/>
      <c r="L147" s="30">
        <f t="shared" ref="L147" si="45">SUM(G147:K147)</f>
        <v>0</v>
      </c>
      <c r="M147" s="12">
        <v>1659</v>
      </c>
      <c r="N147" s="22">
        <v>659</v>
      </c>
      <c r="O147" s="22"/>
      <c r="P147" s="22"/>
      <c r="Q147" s="22"/>
      <c r="R147" s="22"/>
      <c r="S147" s="30">
        <f t="shared" ref="S147" si="46">SUM(N147:R147)</f>
        <v>659</v>
      </c>
      <c r="T147" s="12">
        <v>659</v>
      </c>
      <c r="U147" s="22">
        <v>659</v>
      </c>
      <c r="V147" s="22"/>
      <c r="W147" s="22"/>
      <c r="X147" s="22"/>
      <c r="Y147" s="22"/>
      <c r="Z147" s="30">
        <f t="shared" ref="Z147" si="47">SUM(U147:Y147)</f>
        <v>659</v>
      </c>
      <c r="AA147" s="12">
        <v>659</v>
      </c>
      <c r="AB147" s="3"/>
    </row>
    <row r="148" spans="1:28" outlineLevel="2" x14ac:dyDescent="0.25">
      <c r="A148" s="10" t="s">
        <v>175</v>
      </c>
      <c r="B148" s="11" t="s">
        <v>115</v>
      </c>
      <c r="C148" s="11" t="s">
        <v>163</v>
      </c>
      <c r="D148" s="11" t="s">
        <v>176</v>
      </c>
      <c r="E148" s="11"/>
      <c r="F148" s="11"/>
      <c r="G148" s="22">
        <f>G149+G157</f>
        <v>0</v>
      </c>
      <c r="H148" s="22"/>
      <c r="I148" s="22"/>
      <c r="J148" s="22"/>
      <c r="K148" s="22"/>
      <c r="L148" s="22">
        <f>L149+L157</f>
        <v>0</v>
      </c>
      <c r="M148" s="12">
        <v>64853.41</v>
      </c>
      <c r="N148" s="22">
        <f>N149+N157</f>
        <v>13183.91</v>
      </c>
      <c r="O148" s="22"/>
      <c r="P148" s="22"/>
      <c r="Q148" s="22"/>
      <c r="R148" s="22"/>
      <c r="S148" s="22">
        <f>S149+S157</f>
        <v>13183.91</v>
      </c>
      <c r="T148" s="12">
        <v>13183.91</v>
      </c>
      <c r="U148" s="22">
        <f>U149+U157</f>
        <v>36396.270000000004</v>
      </c>
      <c r="V148" s="22"/>
      <c r="W148" s="22"/>
      <c r="X148" s="22"/>
      <c r="Y148" s="22"/>
      <c r="Z148" s="22">
        <f>Z149+Z157</f>
        <v>36396.270000000004</v>
      </c>
      <c r="AA148" s="12">
        <v>36396.269999999997</v>
      </c>
      <c r="AB148" s="3"/>
    </row>
    <row r="149" spans="1:28" ht="38.25" outlineLevel="3" x14ac:dyDescent="0.25">
      <c r="A149" s="10" t="s">
        <v>177</v>
      </c>
      <c r="B149" s="11" t="s">
        <v>115</v>
      </c>
      <c r="C149" s="11" t="s">
        <v>163</v>
      </c>
      <c r="D149" s="11" t="s">
        <v>176</v>
      </c>
      <c r="E149" s="11" t="s">
        <v>178</v>
      </c>
      <c r="F149" s="11"/>
      <c r="G149" s="22">
        <f>G150</f>
        <v>0</v>
      </c>
      <c r="H149" s="22"/>
      <c r="I149" s="22"/>
      <c r="J149" s="22"/>
      <c r="K149" s="22"/>
      <c r="L149" s="22">
        <f>L150</f>
        <v>0</v>
      </c>
      <c r="M149" s="12">
        <v>1748.7</v>
      </c>
      <c r="N149" s="22">
        <f>N150</f>
        <v>999.2</v>
      </c>
      <c r="O149" s="22"/>
      <c r="P149" s="22"/>
      <c r="Q149" s="22"/>
      <c r="R149" s="22"/>
      <c r="S149" s="22">
        <f>S150</f>
        <v>999.2</v>
      </c>
      <c r="T149" s="12">
        <v>999.2</v>
      </c>
      <c r="U149" s="22">
        <f>U150</f>
        <v>24391.56</v>
      </c>
      <c r="V149" s="22"/>
      <c r="W149" s="22"/>
      <c r="X149" s="22"/>
      <c r="Y149" s="22"/>
      <c r="Z149" s="22">
        <f>Z150</f>
        <v>24391.56</v>
      </c>
      <c r="AA149" s="12">
        <v>24391.56</v>
      </c>
      <c r="AB149" s="3"/>
    </row>
    <row r="150" spans="1:28" ht="51" outlineLevel="4" x14ac:dyDescent="0.25">
      <c r="A150" s="10" t="s">
        <v>179</v>
      </c>
      <c r="B150" s="11" t="s">
        <v>115</v>
      </c>
      <c r="C150" s="11" t="s">
        <v>163</v>
      </c>
      <c r="D150" s="11" t="s">
        <v>176</v>
      </c>
      <c r="E150" s="11" t="s">
        <v>180</v>
      </c>
      <c r="F150" s="11"/>
      <c r="G150" s="22">
        <f>G151+G153+G155</f>
        <v>0</v>
      </c>
      <c r="H150" s="22"/>
      <c r="I150" s="22"/>
      <c r="J150" s="22"/>
      <c r="K150" s="22"/>
      <c r="L150" s="22">
        <f>L151+L153+L155</f>
        <v>0</v>
      </c>
      <c r="M150" s="12">
        <v>1748.7</v>
      </c>
      <c r="N150" s="22">
        <f>N151+N153+N155</f>
        <v>999.2</v>
      </c>
      <c r="O150" s="22"/>
      <c r="P150" s="22"/>
      <c r="Q150" s="22"/>
      <c r="R150" s="22"/>
      <c r="S150" s="22">
        <f>S151+S153+S155</f>
        <v>999.2</v>
      </c>
      <c r="T150" s="12">
        <v>999.2</v>
      </c>
      <c r="U150" s="22">
        <f>U151+U153+U155</f>
        <v>24391.56</v>
      </c>
      <c r="V150" s="22"/>
      <c r="W150" s="22"/>
      <c r="X150" s="22"/>
      <c r="Y150" s="22"/>
      <c r="Z150" s="22">
        <f>Z151+Z153+Z155</f>
        <v>24391.56</v>
      </c>
      <c r="AA150" s="12">
        <v>24391.56</v>
      </c>
      <c r="AB150" s="3"/>
    </row>
    <row r="151" spans="1:28" ht="25.5" outlineLevel="5" x14ac:dyDescent="0.25">
      <c r="A151" s="10" t="s">
        <v>181</v>
      </c>
      <c r="B151" s="11" t="s">
        <v>115</v>
      </c>
      <c r="C151" s="11" t="s">
        <v>163</v>
      </c>
      <c r="D151" s="11" t="s">
        <v>176</v>
      </c>
      <c r="E151" s="11" t="s">
        <v>182</v>
      </c>
      <c r="F151" s="11"/>
      <c r="G151" s="22">
        <f>G152</f>
        <v>0</v>
      </c>
      <c r="H151" s="22"/>
      <c r="I151" s="22"/>
      <c r="J151" s="22"/>
      <c r="K151" s="22"/>
      <c r="L151" s="22">
        <f>L152</f>
        <v>0</v>
      </c>
      <c r="M151" s="12">
        <v>951.6</v>
      </c>
      <c r="N151" s="22">
        <f>N152</f>
        <v>999.2</v>
      </c>
      <c r="O151" s="22"/>
      <c r="P151" s="22"/>
      <c r="Q151" s="22"/>
      <c r="R151" s="22"/>
      <c r="S151" s="22">
        <f>S152</f>
        <v>999.2</v>
      </c>
      <c r="T151" s="12">
        <v>999.2</v>
      </c>
      <c r="U151" s="22">
        <f>U152</f>
        <v>1049.2</v>
      </c>
      <c r="V151" s="22"/>
      <c r="W151" s="22"/>
      <c r="X151" s="22"/>
      <c r="Y151" s="22"/>
      <c r="Z151" s="22">
        <f>Z152</f>
        <v>1049.2</v>
      </c>
      <c r="AA151" s="12">
        <v>1049.2</v>
      </c>
      <c r="AB151" s="3"/>
    </row>
    <row r="152" spans="1:28" ht="38.25" outlineLevel="6" x14ac:dyDescent="0.25">
      <c r="A152" s="10" t="s">
        <v>20</v>
      </c>
      <c r="B152" s="11" t="s">
        <v>115</v>
      </c>
      <c r="C152" s="11" t="s">
        <v>163</v>
      </c>
      <c r="D152" s="11" t="s">
        <v>176</v>
      </c>
      <c r="E152" s="11" t="s">
        <v>182</v>
      </c>
      <c r="F152" s="11" t="s">
        <v>21</v>
      </c>
      <c r="G152" s="22"/>
      <c r="H152" s="22"/>
      <c r="I152" s="22"/>
      <c r="J152" s="22"/>
      <c r="K152" s="22"/>
      <c r="L152" s="30">
        <f t="shared" ref="L152" si="48">SUM(G152:K152)</f>
        <v>0</v>
      </c>
      <c r="M152" s="12">
        <v>951.6</v>
      </c>
      <c r="N152" s="22">
        <v>999.2</v>
      </c>
      <c r="O152" s="22"/>
      <c r="P152" s="22"/>
      <c r="Q152" s="22"/>
      <c r="R152" s="22"/>
      <c r="S152" s="30">
        <f t="shared" ref="S152" si="49">SUM(N152:R152)</f>
        <v>999.2</v>
      </c>
      <c r="T152" s="12">
        <v>999.2</v>
      </c>
      <c r="U152" s="22">
        <v>1049.2</v>
      </c>
      <c r="V152" s="22"/>
      <c r="W152" s="22"/>
      <c r="X152" s="22"/>
      <c r="Y152" s="22"/>
      <c r="Z152" s="30">
        <f t="shared" ref="Z152" si="50">SUM(U152:Y152)</f>
        <v>1049.2</v>
      </c>
      <c r="AA152" s="12">
        <v>1049.2</v>
      </c>
      <c r="AB152" s="3"/>
    </row>
    <row r="153" spans="1:28" outlineLevel="5" x14ac:dyDescent="0.25">
      <c r="A153" s="10" t="s">
        <v>183</v>
      </c>
      <c r="B153" s="11" t="s">
        <v>115</v>
      </c>
      <c r="C153" s="11" t="s">
        <v>163</v>
      </c>
      <c r="D153" s="11" t="s">
        <v>176</v>
      </c>
      <c r="E153" s="11" t="s">
        <v>184</v>
      </c>
      <c r="F153" s="11"/>
      <c r="G153" s="22">
        <f>G154</f>
        <v>0</v>
      </c>
      <c r="H153" s="22"/>
      <c r="I153" s="22"/>
      <c r="J153" s="22"/>
      <c r="K153" s="22"/>
      <c r="L153" s="22">
        <f>L154</f>
        <v>0</v>
      </c>
      <c r="M153" s="12">
        <v>797.1</v>
      </c>
      <c r="N153" s="22">
        <f>N154</f>
        <v>0</v>
      </c>
      <c r="O153" s="22"/>
      <c r="P153" s="22"/>
      <c r="Q153" s="22"/>
      <c r="R153" s="22"/>
      <c r="S153" s="22">
        <f>S154</f>
        <v>0</v>
      </c>
      <c r="T153" s="12">
        <v>0</v>
      </c>
      <c r="U153" s="22">
        <f>U154</f>
        <v>2412.36</v>
      </c>
      <c r="V153" s="22"/>
      <c r="W153" s="22"/>
      <c r="X153" s="22"/>
      <c r="Y153" s="22"/>
      <c r="Z153" s="22">
        <f>Z154</f>
        <v>2412.36</v>
      </c>
      <c r="AA153" s="12">
        <v>2412.36</v>
      </c>
      <c r="AB153" s="3"/>
    </row>
    <row r="154" spans="1:28" ht="38.25" outlineLevel="6" x14ac:dyDescent="0.25">
      <c r="A154" s="10" t="s">
        <v>20</v>
      </c>
      <c r="B154" s="11" t="s">
        <v>115</v>
      </c>
      <c r="C154" s="11" t="s">
        <v>163</v>
      </c>
      <c r="D154" s="11" t="s">
        <v>176</v>
      </c>
      <c r="E154" s="11" t="s">
        <v>184</v>
      </c>
      <c r="F154" s="11" t="s">
        <v>21</v>
      </c>
      <c r="G154" s="22"/>
      <c r="H154" s="22"/>
      <c r="I154" s="22"/>
      <c r="J154" s="22"/>
      <c r="K154" s="22"/>
      <c r="L154" s="30">
        <f t="shared" ref="L154" si="51">SUM(G154:K154)</f>
        <v>0</v>
      </c>
      <c r="M154" s="12">
        <v>797.1</v>
      </c>
      <c r="N154" s="22"/>
      <c r="O154" s="22"/>
      <c r="P154" s="22"/>
      <c r="Q154" s="22"/>
      <c r="R154" s="22"/>
      <c r="S154" s="30">
        <f t="shared" ref="S154" si="52">SUM(N154:R154)</f>
        <v>0</v>
      </c>
      <c r="T154" s="12">
        <v>0</v>
      </c>
      <c r="U154" s="22">
        <v>2412.36</v>
      </c>
      <c r="V154" s="22"/>
      <c r="W154" s="22"/>
      <c r="X154" s="22"/>
      <c r="Y154" s="22"/>
      <c r="Z154" s="30">
        <f t="shared" ref="Z154" si="53">SUM(U154:Y154)</f>
        <v>2412.36</v>
      </c>
      <c r="AA154" s="12">
        <v>2412.36</v>
      </c>
      <c r="AB154" s="3"/>
    </row>
    <row r="155" spans="1:28" ht="38.25" outlineLevel="5" x14ac:dyDescent="0.25">
      <c r="A155" s="10" t="s">
        <v>185</v>
      </c>
      <c r="B155" s="11" t="s">
        <v>115</v>
      </c>
      <c r="C155" s="11" t="s">
        <v>163</v>
      </c>
      <c r="D155" s="11" t="s">
        <v>176</v>
      </c>
      <c r="E155" s="11" t="s">
        <v>186</v>
      </c>
      <c r="F155" s="11"/>
      <c r="G155" s="22">
        <f>G156</f>
        <v>0</v>
      </c>
      <c r="H155" s="22"/>
      <c r="I155" s="22"/>
      <c r="J155" s="22"/>
      <c r="K155" s="22"/>
      <c r="L155" s="22">
        <f>L156</f>
        <v>0</v>
      </c>
      <c r="M155" s="12">
        <v>0</v>
      </c>
      <c r="N155" s="22">
        <f>N156</f>
        <v>0</v>
      </c>
      <c r="O155" s="22"/>
      <c r="P155" s="22"/>
      <c r="Q155" s="22"/>
      <c r="R155" s="22"/>
      <c r="S155" s="22">
        <f>S156</f>
        <v>0</v>
      </c>
      <c r="T155" s="12">
        <v>0</v>
      </c>
      <c r="U155" s="22">
        <f>U156</f>
        <v>20930</v>
      </c>
      <c r="V155" s="22"/>
      <c r="W155" s="22"/>
      <c r="X155" s="22"/>
      <c r="Y155" s="22"/>
      <c r="Z155" s="22">
        <f>Z156</f>
        <v>20930</v>
      </c>
      <c r="AA155" s="12">
        <v>20930</v>
      </c>
      <c r="AB155" s="3"/>
    </row>
    <row r="156" spans="1:28" outlineLevel="6" x14ac:dyDescent="0.25">
      <c r="A156" s="10" t="s">
        <v>187</v>
      </c>
      <c r="B156" s="11" t="s">
        <v>115</v>
      </c>
      <c r="C156" s="11" t="s">
        <v>163</v>
      </c>
      <c r="D156" s="11" t="s">
        <v>176</v>
      </c>
      <c r="E156" s="11" t="s">
        <v>186</v>
      </c>
      <c r="F156" s="11" t="s">
        <v>188</v>
      </c>
      <c r="G156" s="22"/>
      <c r="H156" s="22"/>
      <c r="I156" s="22"/>
      <c r="J156" s="22"/>
      <c r="K156" s="22"/>
      <c r="L156" s="30">
        <f t="shared" ref="L156" si="54">SUM(G156:K156)</f>
        <v>0</v>
      </c>
      <c r="M156" s="12">
        <v>0</v>
      </c>
      <c r="N156" s="22"/>
      <c r="O156" s="22"/>
      <c r="P156" s="22"/>
      <c r="Q156" s="22"/>
      <c r="R156" s="22"/>
      <c r="S156" s="30">
        <f t="shared" ref="S156" si="55">SUM(N156:R156)</f>
        <v>0</v>
      </c>
      <c r="T156" s="12">
        <v>0</v>
      </c>
      <c r="U156" s="22">
        <v>20930</v>
      </c>
      <c r="V156" s="22"/>
      <c r="W156" s="22"/>
      <c r="X156" s="22"/>
      <c r="Y156" s="22"/>
      <c r="Z156" s="30">
        <f t="shared" ref="Z156" si="56">SUM(U156:Y156)</f>
        <v>20930</v>
      </c>
      <c r="AA156" s="12">
        <v>20930</v>
      </c>
      <c r="AB156" s="3"/>
    </row>
    <row r="157" spans="1:28" ht="25.5" outlineLevel="3" x14ac:dyDescent="0.25">
      <c r="A157" s="10" t="s">
        <v>152</v>
      </c>
      <c r="B157" s="11" t="s">
        <v>115</v>
      </c>
      <c r="C157" s="11" t="s">
        <v>163</v>
      </c>
      <c r="D157" s="11" t="s">
        <v>176</v>
      </c>
      <c r="E157" s="11" t="s">
        <v>153</v>
      </c>
      <c r="F157" s="11"/>
      <c r="G157" s="22">
        <f>G158+G161</f>
        <v>0</v>
      </c>
      <c r="H157" s="22"/>
      <c r="I157" s="22"/>
      <c r="J157" s="22"/>
      <c r="K157" s="22"/>
      <c r="L157" s="22">
        <f>L158+L161</f>
        <v>0</v>
      </c>
      <c r="M157" s="12">
        <v>63104.71</v>
      </c>
      <c r="N157" s="22">
        <f>N158+N161</f>
        <v>12184.71</v>
      </c>
      <c r="O157" s="22"/>
      <c r="P157" s="22"/>
      <c r="Q157" s="22"/>
      <c r="R157" s="22"/>
      <c r="S157" s="22">
        <f>S158+S161</f>
        <v>12184.71</v>
      </c>
      <c r="T157" s="12">
        <v>12184.71</v>
      </c>
      <c r="U157" s="22">
        <f>U158+U161</f>
        <v>12004.71</v>
      </c>
      <c r="V157" s="22"/>
      <c r="W157" s="22"/>
      <c r="X157" s="22"/>
      <c r="Y157" s="22"/>
      <c r="Z157" s="22">
        <f>Z158+Z161</f>
        <v>12004.71</v>
      </c>
      <c r="AA157" s="12">
        <v>12004.71</v>
      </c>
      <c r="AB157" s="3"/>
    </row>
    <row r="158" spans="1:28" ht="63.75" outlineLevel="4" x14ac:dyDescent="0.25">
      <c r="A158" s="10" t="s">
        <v>189</v>
      </c>
      <c r="B158" s="11" t="s">
        <v>115</v>
      </c>
      <c r="C158" s="11" t="s">
        <v>163</v>
      </c>
      <c r="D158" s="11" t="s">
        <v>176</v>
      </c>
      <c r="E158" s="11" t="s">
        <v>190</v>
      </c>
      <c r="F158" s="11"/>
      <c r="G158" s="22">
        <f>G159</f>
        <v>0</v>
      </c>
      <c r="H158" s="22"/>
      <c r="I158" s="22"/>
      <c r="J158" s="22"/>
      <c r="K158" s="22"/>
      <c r="L158" s="22">
        <f>L159</f>
        <v>0</v>
      </c>
      <c r="M158" s="12">
        <v>11104.71</v>
      </c>
      <c r="N158" s="22">
        <f>N159</f>
        <v>11104.71</v>
      </c>
      <c r="O158" s="22"/>
      <c r="P158" s="22"/>
      <c r="Q158" s="22"/>
      <c r="R158" s="22"/>
      <c r="S158" s="22">
        <f>S159</f>
        <v>11104.71</v>
      </c>
      <c r="T158" s="12">
        <v>11104.71</v>
      </c>
      <c r="U158" s="22">
        <f>U159</f>
        <v>11104.71</v>
      </c>
      <c r="V158" s="22"/>
      <c r="W158" s="22"/>
      <c r="X158" s="22"/>
      <c r="Y158" s="22"/>
      <c r="Z158" s="22">
        <f>Z159</f>
        <v>11104.71</v>
      </c>
      <c r="AA158" s="12">
        <v>11104.71</v>
      </c>
      <c r="AB158" s="3"/>
    </row>
    <row r="159" spans="1:28" ht="51" outlineLevel="5" x14ac:dyDescent="0.25">
      <c r="A159" s="10" t="s">
        <v>191</v>
      </c>
      <c r="B159" s="11" t="s">
        <v>115</v>
      </c>
      <c r="C159" s="11" t="s">
        <v>163</v>
      </c>
      <c r="D159" s="11" t="s">
        <v>176</v>
      </c>
      <c r="E159" s="11" t="s">
        <v>192</v>
      </c>
      <c r="F159" s="11"/>
      <c r="G159" s="22">
        <f>G160</f>
        <v>0</v>
      </c>
      <c r="H159" s="22"/>
      <c r="I159" s="22"/>
      <c r="J159" s="22"/>
      <c r="K159" s="22"/>
      <c r="L159" s="22">
        <f>L160</f>
        <v>0</v>
      </c>
      <c r="M159" s="12">
        <v>11104.71</v>
      </c>
      <c r="N159" s="22">
        <f>N160</f>
        <v>11104.71</v>
      </c>
      <c r="O159" s="22"/>
      <c r="P159" s="22"/>
      <c r="Q159" s="22"/>
      <c r="R159" s="22"/>
      <c r="S159" s="22">
        <f>S160</f>
        <v>11104.71</v>
      </c>
      <c r="T159" s="12">
        <v>11104.71</v>
      </c>
      <c r="U159" s="22">
        <f>U160</f>
        <v>11104.71</v>
      </c>
      <c r="V159" s="22"/>
      <c r="W159" s="22"/>
      <c r="X159" s="22"/>
      <c r="Y159" s="22"/>
      <c r="Z159" s="22">
        <f>Z160</f>
        <v>11104.71</v>
      </c>
      <c r="AA159" s="12">
        <v>11104.71</v>
      </c>
      <c r="AB159" s="3"/>
    </row>
    <row r="160" spans="1:28" ht="38.25" outlineLevel="6" x14ac:dyDescent="0.25">
      <c r="A160" s="10" t="s">
        <v>20</v>
      </c>
      <c r="B160" s="11" t="s">
        <v>115</v>
      </c>
      <c r="C160" s="11" t="s">
        <v>163</v>
      </c>
      <c r="D160" s="11" t="s">
        <v>176</v>
      </c>
      <c r="E160" s="11" t="s">
        <v>192</v>
      </c>
      <c r="F160" s="11" t="s">
        <v>21</v>
      </c>
      <c r="G160" s="22"/>
      <c r="H160" s="22"/>
      <c r="I160" s="22"/>
      <c r="J160" s="22"/>
      <c r="K160" s="22"/>
      <c r="L160" s="30">
        <f t="shared" ref="L160" si="57">SUM(G160:K160)</f>
        <v>0</v>
      </c>
      <c r="M160" s="12">
        <v>11104.71</v>
      </c>
      <c r="N160" s="22">
        <v>11104.71</v>
      </c>
      <c r="O160" s="22"/>
      <c r="P160" s="22"/>
      <c r="Q160" s="22"/>
      <c r="R160" s="22"/>
      <c r="S160" s="30">
        <f t="shared" ref="S160" si="58">SUM(N160:R160)</f>
        <v>11104.71</v>
      </c>
      <c r="T160" s="12">
        <v>11104.71</v>
      </c>
      <c r="U160" s="22">
        <v>11104.71</v>
      </c>
      <c r="V160" s="22"/>
      <c r="W160" s="22"/>
      <c r="X160" s="22"/>
      <c r="Y160" s="22"/>
      <c r="Z160" s="30">
        <f t="shared" ref="Z160" si="59">SUM(U160:Y160)</f>
        <v>11104.71</v>
      </c>
      <c r="AA160" s="12">
        <v>11104.71</v>
      </c>
      <c r="AB160" s="3"/>
    </row>
    <row r="161" spans="1:28" ht="63.75" outlineLevel="4" x14ac:dyDescent="0.25">
      <c r="A161" s="10" t="s">
        <v>193</v>
      </c>
      <c r="B161" s="11" t="s">
        <v>115</v>
      </c>
      <c r="C161" s="11" t="s">
        <v>163</v>
      </c>
      <c r="D161" s="11" t="s">
        <v>176</v>
      </c>
      <c r="E161" s="11" t="s">
        <v>194</v>
      </c>
      <c r="F161" s="11"/>
      <c r="G161" s="22">
        <f>G162+G164</f>
        <v>0</v>
      </c>
      <c r="H161" s="22"/>
      <c r="I161" s="22"/>
      <c r="J161" s="22"/>
      <c r="K161" s="22"/>
      <c r="L161" s="22">
        <f>L162+L164</f>
        <v>0</v>
      </c>
      <c r="M161" s="12">
        <v>52000</v>
      </c>
      <c r="N161" s="22">
        <f>N162+N164</f>
        <v>1080</v>
      </c>
      <c r="O161" s="22"/>
      <c r="P161" s="22"/>
      <c r="Q161" s="22"/>
      <c r="R161" s="22"/>
      <c r="S161" s="22">
        <f>S162+S164</f>
        <v>1080</v>
      </c>
      <c r="T161" s="12">
        <v>1080</v>
      </c>
      <c r="U161" s="22">
        <f>U162+U164</f>
        <v>900</v>
      </c>
      <c r="V161" s="22"/>
      <c r="W161" s="22"/>
      <c r="X161" s="22"/>
      <c r="Y161" s="22"/>
      <c r="Z161" s="22">
        <f>Z162+Z164</f>
        <v>900</v>
      </c>
      <c r="AA161" s="12">
        <v>900</v>
      </c>
      <c r="AB161" s="3"/>
    </row>
    <row r="162" spans="1:28" ht="51" hidden="1" outlineLevel="5" x14ac:dyDescent="0.25">
      <c r="A162" s="10" t="s">
        <v>195</v>
      </c>
      <c r="B162" s="11" t="s">
        <v>115</v>
      </c>
      <c r="C162" s="11" t="s">
        <v>163</v>
      </c>
      <c r="D162" s="11" t="s">
        <v>176</v>
      </c>
      <c r="E162" s="11" t="s">
        <v>196</v>
      </c>
      <c r="F162" s="11"/>
      <c r="G162" s="22">
        <f>G163</f>
        <v>0</v>
      </c>
      <c r="H162" s="22"/>
      <c r="I162" s="22"/>
      <c r="J162" s="22"/>
      <c r="K162" s="22"/>
      <c r="L162" s="22">
        <f>L163</f>
        <v>0</v>
      </c>
      <c r="M162" s="12">
        <v>10000</v>
      </c>
      <c r="N162" s="22">
        <f>N163</f>
        <v>0</v>
      </c>
      <c r="O162" s="22"/>
      <c r="P162" s="22"/>
      <c r="Q162" s="22"/>
      <c r="R162" s="22"/>
      <c r="S162" s="22">
        <f>S163</f>
        <v>0</v>
      </c>
      <c r="T162" s="12">
        <v>0</v>
      </c>
      <c r="U162" s="22">
        <f>U163</f>
        <v>0</v>
      </c>
      <c r="V162" s="22"/>
      <c r="W162" s="22"/>
      <c r="X162" s="22"/>
      <c r="Y162" s="22"/>
      <c r="Z162" s="22">
        <f>Z163</f>
        <v>0</v>
      </c>
      <c r="AA162" s="12">
        <v>0</v>
      </c>
      <c r="AB162" s="3"/>
    </row>
    <row r="163" spans="1:28" ht="63.75" hidden="1" outlineLevel="6" x14ac:dyDescent="0.25">
      <c r="A163" s="10" t="s">
        <v>56</v>
      </c>
      <c r="B163" s="11" t="s">
        <v>115</v>
      </c>
      <c r="C163" s="11" t="s">
        <v>163</v>
      </c>
      <c r="D163" s="11" t="s">
        <v>176</v>
      </c>
      <c r="E163" s="11" t="s">
        <v>196</v>
      </c>
      <c r="F163" s="11" t="s">
        <v>57</v>
      </c>
      <c r="G163" s="22"/>
      <c r="H163" s="22"/>
      <c r="I163" s="22"/>
      <c r="J163" s="22"/>
      <c r="K163" s="22"/>
      <c r="L163" s="30">
        <f t="shared" ref="L163" si="60">SUM(G163:K163)</f>
        <v>0</v>
      </c>
      <c r="M163" s="12">
        <v>10000</v>
      </c>
      <c r="N163" s="22"/>
      <c r="O163" s="22"/>
      <c r="P163" s="22"/>
      <c r="Q163" s="22"/>
      <c r="R163" s="22"/>
      <c r="S163" s="30">
        <f t="shared" ref="S163" si="61">SUM(N163:R163)</f>
        <v>0</v>
      </c>
      <c r="T163" s="12">
        <v>0</v>
      </c>
      <c r="U163" s="22"/>
      <c r="V163" s="22"/>
      <c r="W163" s="22"/>
      <c r="X163" s="22"/>
      <c r="Y163" s="22"/>
      <c r="Z163" s="30">
        <f t="shared" ref="Z163" si="62">SUM(U163:Y163)</f>
        <v>0</v>
      </c>
      <c r="AA163" s="12">
        <v>0</v>
      </c>
      <c r="AB163" s="3"/>
    </row>
    <row r="164" spans="1:28" ht="38.25" outlineLevel="5" collapsed="1" x14ac:dyDescent="0.25">
      <c r="A164" s="10" t="s">
        <v>197</v>
      </c>
      <c r="B164" s="11" t="s">
        <v>115</v>
      </c>
      <c r="C164" s="11" t="s">
        <v>163</v>
      </c>
      <c r="D164" s="11" t="s">
        <v>176</v>
      </c>
      <c r="E164" s="11" t="s">
        <v>198</v>
      </c>
      <c r="F164" s="11"/>
      <c r="G164" s="22">
        <f>G165</f>
        <v>0</v>
      </c>
      <c r="H164" s="22"/>
      <c r="I164" s="22"/>
      <c r="J164" s="22"/>
      <c r="K164" s="22"/>
      <c r="L164" s="22">
        <f>L165</f>
        <v>0</v>
      </c>
      <c r="M164" s="12">
        <v>42000</v>
      </c>
      <c r="N164" s="22">
        <f>N165</f>
        <v>1080</v>
      </c>
      <c r="O164" s="22"/>
      <c r="P164" s="22"/>
      <c r="Q164" s="22"/>
      <c r="R164" s="22"/>
      <c r="S164" s="22">
        <f>S165</f>
        <v>1080</v>
      </c>
      <c r="T164" s="12">
        <v>1080</v>
      </c>
      <c r="U164" s="22">
        <f>U165</f>
        <v>900</v>
      </c>
      <c r="V164" s="22"/>
      <c r="W164" s="22"/>
      <c r="X164" s="22"/>
      <c r="Y164" s="22"/>
      <c r="Z164" s="22">
        <f>Z165</f>
        <v>900</v>
      </c>
      <c r="AA164" s="12">
        <v>900</v>
      </c>
      <c r="AB164" s="3"/>
    </row>
    <row r="165" spans="1:28" ht="63.75" outlineLevel="6" x14ac:dyDescent="0.25">
      <c r="A165" s="10" t="s">
        <v>56</v>
      </c>
      <c r="B165" s="11" t="s">
        <v>115</v>
      </c>
      <c r="C165" s="11" t="s">
        <v>163</v>
      </c>
      <c r="D165" s="11" t="s">
        <v>176</v>
      </c>
      <c r="E165" s="11" t="s">
        <v>198</v>
      </c>
      <c r="F165" s="11" t="s">
        <v>57</v>
      </c>
      <c r="G165" s="22"/>
      <c r="H165" s="22"/>
      <c r="I165" s="22"/>
      <c r="J165" s="22"/>
      <c r="K165" s="22"/>
      <c r="L165" s="30">
        <f t="shared" ref="L165" si="63">SUM(G165:K165)</f>
        <v>0</v>
      </c>
      <c r="M165" s="12">
        <v>42000</v>
      </c>
      <c r="N165" s="22">
        <v>1080</v>
      </c>
      <c r="O165" s="22"/>
      <c r="P165" s="22"/>
      <c r="Q165" s="22"/>
      <c r="R165" s="22"/>
      <c r="S165" s="30">
        <f t="shared" ref="S165" si="64">SUM(N165:R165)</f>
        <v>1080</v>
      </c>
      <c r="T165" s="12">
        <v>1080</v>
      </c>
      <c r="U165" s="22">
        <v>900</v>
      </c>
      <c r="V165" s="22"/>
      <c r="W165" s="22"/>
      <c r="X165" s="22"/>
      <c r="Y165" s="22"/>
      <c r="Z165" s="30">
        <f t="shared" ref="Z165" si="65">SUM(U165:Y165)</f>
        <v>900</v>
      </c>
      <c r="AA165" s="12">
        <v>900</v>
      </c>
      <c r="AB165" s="3"/>
    </row>
    <row r="166" spans="1:28" outlineLevel="2" x14ac:dyDescent="0.25">
      <c r="A166" s="10" t="s">
        <v>199</v>
      </c>
      <c r="B166" s="11" t="s">
        <v>115</v>
      </c>
      <c r="C166" s="11" t="s">
        <v>163</v>
      </c>
      <c r="D166" s="11" t="s">
        <v>43</v>
      </c>
      <c r="E166" s="11"/>
      <c r="F166" s="11"/>
      <c r="G166" s="22">
        <f>G167+G175+G235</f>
        <v>0</v>
      </c>
      <c r="H166" s="22"/>
      <c r="I166" s="22"/>
      <c r="J166" s="22"/>
      <c r="K166" s="22"/>
      <c r="L166" s="22">
        <f>L167+L175+L235</f>
        <v>0</v>
      </c>
      <c r="M166" s="12">
        <v>82740.679999999993</v>
      </c>
      <c r="N166" s="22">
        <f>N167+N175+N235</f>
        <v>65263.29</v>
      </c>
      <c r="O166" s="22"/>
      <c r="P166" s="22"/>
      <c r="Q166" s="22"/>
      <c r="R166" s="22"/>
      <c r="S166" s="22">
        <f>S167+S175+S235</f>
        <v>65263.29</v>
      </c>
      <c r="T166" s="12">
        <v>65263.29</v>
      </c>
      <c r="U166" s="22">
        <f>U167+U175+U235</f>
        <v>62320.490000000005</v>
      </c>
      <c r="V166" s="22"/>
      <c r="W166" s="22"/>
      <c r="X166" s="22"/>
      <c r="Y166" s="22"/>
      <c r="Z166" s="22">
        <f>Z167+Z175+Z235</f>
        <v>62320.490000000005</v>
      </c>
      <c r="AA166" s="12">
        <v>62320.49</v>
      </c>
      <c r="AB166" s="3"/>
    </row>
    <row r="167" spans="1:28" ht="25.5" outlineLevel="3" x14ac:dyDescent="0.25">
      <c r="A167" s="10" t="s">
        <v>134</v>
      </c>
      <c r="B167" s="11" t="s">
        <v>115</v>
      </c>
      <c r="C167" s="11" t="s">
        <v>163</v>
      </c>
      <c r="D167" s="11" t="s">
        <v>43</v>
      </c>
      <c r="E167" s="11" t="s">
        <v>135</v>
      </c>
      <c r="F167" s="11"/>
      <c r="G167" s="22">
        <f>G168</f>
        <v>0</v>
      </c>
      <c r="H167" s="22"/>
      <c r="I167" s="22"/>
      <c r="J167" s="22"/>
      <c r="K167" s="22"/>
      <c r="L167" s="22">
        <f>L168</f>
        <v>0</v>
      </c>
      <c r="M167" s="12">
        <v>1529.82</v>
      </c>
      <c r="N167" s="22">
        <f>N168</f>
        <v>695.56</v>
      </c>
      <c r="O167" s="22"/>
      <c r="P167" s="22"/>
      <c r="Q167" s="22"/>
      <c r="R167" s="22"/>
      <c r="S167" s="22">
        <f>S168</f>
        <v>695.56</v>
      </c>
      <c r="T167" s="12">
        <v>695.56</v>
      </c>
      <c r="U167" s="22">
        <f>U168</f>
        <v>695.56</v>
      </c>
      <c r="V167" s="22"/>
      <c r="W167" s="22"/>
      <c r="X167" s="22"/>
      <c r="Y167" s="22"/>
      <c r="Z167" s="22">
        <f>Z168</f>
        <v>695.56</v>
      </c>
      <c r="AA167" s="12">
        <v>695.56</v>
      </c>
      <c r="AB167" s="3"/>
    </row>
    <row r="168" spans="1:28" ht="38.25" outlineLevel="4" x14ac:dyDescent="0.25">
      <c r="A168" s="10" t="s">
        <v>136</v>
      </c>
      <c r="B168" s="11" t="s">
        <v>115</v>
      </c>
      <c r="C168" s="11" t="s">
        <v>163</v>
      </c>
      <c r="D168" s="11" t="s">
        <v>43</v>
      </c>
      <c r="E168" s="11" t="s">
        <v>137</v>
      </c>
      <c r="F168" s="11"/>
      <c r="G168" s="22">
        <f>G169+G171+G173</f>
        <v>0</v>
      </c>
      <c r="H168" s="22"/>
      <c r="I168" s="22"/>
      <c r="J168" s="22"/>
      <c r="K168" s="22"/>
      <c r="L168" s="22">
        <f>L169+L171+L173</f>
        <v>0</v>
      </c>
      <c r="M168" s="12">
        <v>1529.82</v>
      </c>
      <c r="N168" s="22">
        <f>N169+N171+N173</f>
        <v>695.56</v>
      </c>
      <c r="O168" s="22"/>
      <c r="P168" s="22"/>
      <c r="Q168" s="22"/>
      <c r="R168" s="22"/>
      <c r="S168" s="22">
        <f>S169+S171+S173</f>
        <v>695.56</v>
      </c>
      <c r="T168" s="12">
        <v>695.56</v>
      </c>
      <c r="U168" s="22">
        <f>U169+U171+U173</f>
        <v>695.56</v>
      </c>
      <c r="V168" s="22"/>
      <c r="W168" s="22"/>
      <c r="X168" s="22"/>
      <c r="Y168" s="22"/>
      <c r="Z168" s="22">
        <f>Z169+Z171+Z173</f>
        <v>695.56</v>
      </c>
      <c r="AA168" s="12">
        <v>695.56</v>
      </c>
      <c r="AB168" s="3"/>
    </row>
    <row r="169" spans="1:28" ht="25.5" outlineLevel="5" x14ac:dyDescent="0.25">
      <c r="A169" s="10" t="s">
        <v>200</v>
      </c>
      <c r="B169" s="11" t="s">
        <v>115</v>
      </c>
      <c r="C169" s="11" t="s">
        <v>163</v>
      </c>
      <c r="D169" s="11" t="s">
        <v>43</v>
      </c>
      <c r="E169" s="11" t="s">
        <v>201</v>
      </c>
      <c r="F169" s="11"/>
      <c r="G169" s="22">
        <f>G170</f>
        <v>0</v>
      </c>
      <c r="H169" s="22"/>
      <c r="I169" s="22"/>
      <c r="J169" s="22"/>
      <c r="K169" s="22"/>
      <c r="L169" s="22">
        <f>L170</f>
        <v>0</v>
      </c>
      <c r="M169" s="12">
        <v>695.56</v>
      </c>
      <c r="N169" s="22">
        <f>N170</f>
        <v>695.56</v>
      </c>
      <c r="O169" s="22"/>
      <c r="P169" s="22"/>
      <c r="Q169" s="22"/>
      <c r="R169" s="22"/>
      <c r="S169" s="22">
        <f>S170</f>
        <v>695.56</v>
      </c>
      <c r="T169" s="12">
        <v>695.56</v>
      </c>
      <c r="U169" s="22">
        <f>U170</f>
        <v>695.56</v>
      </c>
      <c r="V169" s="22"/>
      <c r="W169" s="22"/>
      <c r="X169" s="22"/>
      <c r="Y169" s="22"/>
      <c r="Z169" s="22">
        <f>Z170</f>
        <v>695.56</v>
      </c>
      <c r="AA169" s="12">
        <v>695.56</v>
      </c>
      <c r="AB169" s="3"/>
    </row>
    <row r="170" spans="1:28" ht="38.25" outlineLevel="6" x14ac:dyDescent="0.25">
      <c r="A170" s="10" t="s">
        <v>20</v>
      </c>
      <c r="B170" s="11" t="s">
        <v>115</v>
      </c>
      <c r="C170" s="11" t="s">
        <v>163</v>
      </c>
      <c r="D170" s="11" t="s">
        <v>43</v>
      </c>
      <c r="E170" s="11" t="s">
        <v>201</v>
      </c>
      <c r="F170" s="11" t="s">
        <v>21</v>
      </c>
      <c r="G170" s="22"/>
      <c r="H170" s="22"/>
      <c r="I170" s="22"/>
      <c r="J170" s="22"/>
      <c r="K170" s="22"/>
      <c r="L170" s="30">
        <f t="shared" ref="L170" si="66">SUM(G170:K170)</f>
        <v>0</v>
      </c>
      <c r="M170" s="12">
        <v>695.56</v>
      </c>
      <c r="N170" s="22">
        <v>695.56</v>
      </c>
      <c r="O170" s="22"/>
      <c r="P170" s="22"/>
      <c r="Q170" s="22"/>
      <c r="R170" s="22"/>
      <c r="S170" s="30">
        <f t="shared" ref="S170" si="67">SUM(N170:R170)</f>
        <v>695.56</v>
      </c>
      <c r="T170" s="12">
        <v>695.56</v>
      </c>
      <c r="U170" s="22">
        <v>695.56</v>
      </c>
      <c r="V170" s="22"/>
      <c r="W170" s="22"/>
      <c r="X170" s="22"/>
      <c r="Y170" s="22"/>
      <c r="Z170" s="30">
        <f t="shared" ref="Z170" si="68">SUM(U170:Y170)</f>
        <v>695.56</v>
      </c>
      <c r="AA170" s="12">
        <v>695.56</v>
      </c>
      <c r="AB170" s="3"/>
    </row>
    <row r="171" spans="1:28" ht="25.5" hidden="1" outlineLevel="5" x14ac:dyDescent="0.25">
      <c r="A171" s="10" t="s">
        <v>202</v>
      </c>
      <c r="B171" s="11" t="s">
        <v>115</v>
      </c>
      <c r="C171" s="11" t="s">
        <v>163</v>
      </c>
      <c r="D171" s="11" t="s">
        <v>43</v>
      </c>
      <c r="E171" s="11" t="s">
        <v>203</v>
      </c>
      <c r="F171" s="11"/>
      <c r="G171" s="22">
        <f>G172</f>
        <v>0</v>
      </c>
      <c r="H171" s="22"/>
      <c r="I171" s="22"/>
      <c r="J171" s="22"/>
      <c r="K171" s="22"/>
      <c r="L171" s="22">
        <f>L172</f>
        <v>0</v>
      </c>
      <c r="M171" s="12">
        <v>299.26</v>
      </c>
      <c r="N171" s="22">
        <f>N172</f>
        <v>0</v>
      </c>
      <c r="O171" s="22"/>
      <c r="P171" s="22"/>
      <c r="Q171" s="22"/>
      <c r="R171" s="22"/>
      <c r="S171" s="22">
        <f>S172</f>
        <v>0</v>
      </c>
      <c r="T171" s="12">
        <v>0</v>
      </c>
      <c r="U171" s="22">
        <f>U172</f>
        <v>0</v>
      </c>
      <c r="V171" s="22"/>
      <c r="W171" s="22"/>
      <c r="X171" s="22"/>
      <c r="Y171" s="22"/>
      <c r="Z171" s="22">
        <f>Z172</f>
        <v>0</v>
      </c>
      <c r="AA171" s="12">
        <v>0</v>
      </c>
      <c r="AB171" s="3"/>
    </row>
    <row r="172" spans="1:28" ht="38.25" hidden="1" outlineLevel="6" x14ac:dyDescent="0.25">
      <c r="A172" s="10" t="s">
        <v>20</v>
      </c>
      <c r="B172" s="11" t="s">
        <v>115</v>
      </c>
      <c r="C172" s="11" t="s">
        <v>163</v>
      </c>
      <c r="D172" s="11" t="s">
        <v>43</v>
      </c>
      <c r="E172" s="11" t="s">
        <v>203</v>
      </c>
      <c r="F172" s="11" t="s">
        <v>21</v>
      </c>
      <c r="G172" s="22"/>
      <c r="H172" s="22"/>
      <c r="I172" s="22"/>
      <c r="J172" s="22"/>
      <c r="K172" s="22"/>
      <c r="L172" s="30">
        <f t="shared" ref="L172" si="69">SUM(G172:K172)</f>
        <v>0</v>
      </c>
      <c r="M172" s="12">
        <v>299.26</v>
      </c>
      <c r="N172" s="22"/>
      <c r="O172" s="22"/>
      <c r="P172" s="22"/>
      <c r="Q172" s="22"/>
      <c r="R172" s="22"/>
      <c r="S172" s="30">
        <f t="shared" ref="S172" si="70">SUM(N172:R172)</f>
        <v>0</v>
      </c>
      <c r="T172" s="12">
        <v>0</v>
      </c>
      <c r="U172" s="22"/>
      <c r="V172" s="22"/>
      <c r="W172" s="22"/>
      <c r="X172" s="22"/>
      <c r="Y172" s="22"/>
      <c r="Z172" s="30">
        <f t="shared" ref="Z172" si="71">SUM(U172:Y172)</f>
        <v>0</v>
      </c>
      <c r="AA172" s="12">
        <v>0</v>
      </c>
      <c r="AB172" s="3"/>
    </row>
    <row r="173" spans="1:28" ht="25.5" hidden="1" outlineLevel="5" collapsed="1" x14ac:dyDescent="0.25">
      <c r="A173" s="10" t="s">
        <v>204</v>
      </c>
      <c r="B173" s="11" t="s">
        <v>115</v>
      </c>
      <c r="C173" s="11" t="s">
        <v>163</v>
      </c>
      <c r="D173" s="11" t="s">
        <v>43</v>
      </c>
      <c r="E173" s="11" t="s">
        <v>205</v>
      </c>
      <c r="F173" s="11"/>
      <c r="G173" s="22">
        <f>G174</f>
        <v>0</v>
      </c>
      <c r="H173" s="22"/>
      <c r="I173" s="22"/>
      <c r="J173" s="22"/>
      <c r="K173" s="22"/>
      <c r="L173" s="22">
        <f>L174</f>
        <v>0</v>
      </c>
      <c r="M173" s="12">
        <v>535</v>
      </c>
      <c r="N173" s="22">
        <f>N174</f>
        <v>0</v>
      </c>
      <c r="O173" s="22"/>
      <c r="P173" s="22"/>
      <c r="Q173" s="22"/>
      <c r="R173" s="22"/>
      <c r="S173" s="22">
        <f>S174</f>
        <v>0</v>
      </c>
      <c r="T173" s="12">
        <v>0</v>
      </c>
      <c r="U173" s="22">
        <f>U174</f>
        <v>0</v>
      </c>
      <c r="V173" s="22"/>
      <c r="W173" s="22"/>
      <c r="X173" s="22"/>
      <c r="Y173" s="22"/>
      <c r="Z173" s="22">
        <f>Z174</f>
        <v>0</v>
      </c>
      <c r="AA173" s="12">
        <v>0</v>
      </c>
      <c r="AB173" s="3"/>
    </row>
    <row r="174" spans="1:28" ht="38.25" hidden="1" outlineLevel="6" x14ac:dyDescent="0.25">
      <c r="A174" s="10" t="s">
        <v>20</v>
      </c>
      <c r="B174" s="11" t="s">
        <v>115</v>
      </c>
      <c r="C174" s="11" t="s">
        <v>163</v>
      </c>
      <c r="D174" s="11" t="s">
        <v>43</v>
      </c>
      <c r="E174" s="11" t="s">
        <v>205</v>
      </c>
      <c r="F174" s="11" t="s">
        <v>21</v>
      </c>
      <c r="G174" s="22"/>
      <c r="H174" s="22"/>
      <c r="I174" s="22"/>
      <c r="J174" s="22"/>
      <c r="K174" s="22"/>
      <c r="L174" s="30">
        <f t="shared" ref="L174" si="72">SUM(G174:K174)</f>
        <v>0</v>
      </c>
      <c r="M174" s="12">
        <v>535</v>
      </c>
      <c r="N174" s="22"/>
      <c r="O174" s="22"/>
      <c r="P174" s="22"/>
      <c r="Q174" s="22"/>
      <c r="R174" s="22"/>
      <c r="S174" s="30">
        <f t="shared" ref="S174" si="73">SUM(N174:R174)</f>
        <v>0</v>
      </c>
      <c r="T174" s="12">
        <v>0</v>
      </c>
      <c r="U174" s="22"/>
      <c r="V174" s="22"/>
      <c r="W174" s="22"/>
      <c r="X174" s="22"/>
      <c r="Y174" s="22"/>
      <c r="Z174" s="30">
        <f t="shared" ref="Z174" si="74">SUM(U174:Y174)</f>
        <v>0</v>
      </c>
      <c r="AA174" s="12">
        <v>0</v>
      </c>
      <c r="AB174" s="3"/>
    </row>
    <row r="175" spans="1:28" ht="25.5" outlineLevel="3" x14ac:dyDescent="0.25">
      <c r="A175" s="10" t="s">
        <v>152</v>
      </c>
      <c r="B175" s="11" t="s">
        <v>115</v>
      </c>
      <c r="C175" s="11" t="s">
        <v>163</v>
      </c>
      <c r="D175" s="11" t="s">
        <v>43</v>
      </c>
      <c r="E175" s="11" t="s">
        <v>153</v>
      </c>
      <c r="F175" s="11"/>
      <c r="G175" s="22">
        <f>G176+G179+G189+G202+G211</f>
        <v>0</v>
      </c>
      <c r="H175" s="22"/>
      <c r="I175" s="22"/>
      <c r="J175" s="22"/>
      <c r="K175" s="22"/>
      <c r="L175" s="22">
        <f>L176+L179+L189+L202+L211</f>
        <v>0</v>
      </c>
      <c r="M175" s="12">
        <v>76368.759999999995</v>
      </c>
      <c r="N175" s="22">
        <f>N176+N179+N189+N202+N211+N214+N221+N224+N227+N230</f>
        <v>59725.630000000005</v>
      </c>
      <c r="O175" s="22"/>
      <c r="P175" s="22"/>
      <c r="Q175" s="22"/>
      <c r="R175" s="22"/>
      <c r="S175" s="22">
        <f>S176+S179+S189+S202+S211+S214+S221+S224+S227+S230</f>
        <v>59725.630000000005</v>
      </c>
      <c r="T175" s="12">
        <v>59725.63</v>
      </c>
      <c r="U175" s="22">
        <f>U176+U179+U189+U202+U211+U214+U221+U224+U227+U230</f>
        <v>56782.830000000009</v>
      </c>
      <c r="V175" s="22"/>
      <c r="W175" s="22"/>
      <c r="X175" s="22"/>
      <c r="Y175" s="22"/>
      <c r="Z175" s="22">
        <f>Z176+Z179+Z189+Z202+Z211+Z214+Z221+Z224+Z227+Z230</f>
        <v>56782.830000000009</v>
      </c>
      <c r="AA175" s="12">
        <v>56782.83</v>
      </c>
      <c r="AB175" s="3"/>
    </row>
    <row r="176" spans="1:28" ht="76.5" outlineLevel="4" x14ac:dyDescent="0.25">
      <c r="A176" s="10" t="s">
        <v>154</v>
      </c>
      <c r="B176" s="11" t="s">
        <v>115</v>
      </c>
      <c r="C176" s="11" t="s">
        <v>163</v>
      </c>
      <c r="D176" s="11" t="s">
        <v>43</v>
      </c>
      <c r="E176" s="11" t="s">
        <v>155</v>
      </c>
      <c r="F176" s="11"/>
      <c r="G176" s="22">
        <f>G177</f>
        <v>0</v>
      </c>
      <c r="H176" s="22"/>
      <c r="I176" s="22"/>
      <c r="J176" s="22"/>
      <c r="K176" s="22"/>
      <c r="L176" s="22">
        <f>L177</f>
        <v>0</v>
      </c>
      <c r="M176" s="12">
        <v>209</v>
      </c>
      <c r="N176" s="22">
        <f>N177</f>
        <v>109</v>
      </c>
      <c r="O176" s="22"/>
      <c r="P176" s="22"/>
      <c r="Q176" s="22"/>
      <c r="R176" s="22"/>
      <c r="S176" s="22">
        <f>S177</f>
        <v>109</v>
      </c>
      <c r="T176" s="12">
        <v>109</v>
      </c>
      <c r="U176" s="22">
        <f>U177</f>
        <v>109</v>
      </c>
      <c r="V176" s="22"/>
      <c r="W176" s="22"/>
      <c r="X176" s="22"/>
      <c r="Y176" s="22"/>
      <c r="Z176" s="22">
        <f>Z177</f>
        <v>109</v>
      </c>
      <c r="AA176" s="12">
        <v>109</v>
      </c>
      <c r="AB176" s="3"/>
    </row>
    <row r="177" spans="1:28" ht="38.25" outlineLevel="5" x14ac:dyDescent="0.25">
      <c r="A177" s="10" t="s">
        <v>206</v>
      </c>
      <c r="B177" s="11" t="s">
        <v>115</v>
      </c>
      <c r="C177" s="11" t="s">
        <v>163</v>
      </c>
      <c r="D177" s="11" t="s">
        <v>43</v>
      </c>
      <c r="E177" s="11" t="s">
        <v>207</v>
      </c>
      <c r="F177" s="11"/>
      <c r="G177" s="22">
        <f>G178</f>
        <v>0</v>
      </c>
      <c r="H177" s="22"/>
      <c r="I177" s="22"/>
      <c r="J177" s="22"/>
      <c r="K177" s="22"/>
      <c r="L177" s="22">
        <f>L178</f>
        <v>0</v>
      </c>
      <c r="M177" s="12">
        <v>209</v>
      </c>
      <c r="N177" s="22">
        <f>N178</f>
        <v>109</v>
      </c>
      <c r="O177" s="22"/>
      <c r="P177" s="22"/>
      <c r="Q177" s="22"/>
      <c r="R177" s="22"/>
      <c r="S177" s="22">
        <f>S178</f>
        <v>109</v>
      </c>
      <c r="T177" s="12">
        <v>109</v>
      </c>
      <c r="U177" s="22">
        <f>U178</f>
        <v>109</v>
      </c>
      <c r="V177" s="22"/>
      <c r="W177" s="22"/>
      <c r="X177" s="22"/>
      <c r="Y177" s="22"/>
      <c r="Z177" s="22">
        <f>Z178</f>
        <v>109</v>
      </c>
      <c r="AA177" s="12">
        <v>109</v>
      </c>
      <c r="AB177" s="3"/>
    </row>
    <row r="178" spans="1:28" ht="38.25" outlineLevel="6" x14ac:dyDescent="0.25">
      <c r="A178" s="10" t="s">
        <v>20</v>
      </c>
      <c r="B178" s="11" t="s">
        <v>115</v>
      </c>
      <c r="C178" s="11" t="s">
        <v>163</v>
      </c>
      <c r="D178" s="11" t="s">
        <v>43</v>
      </c>
      <c r="E178" s="11" t="s">
        <v>207</v>
      </c>
      <c r="F178" s="11" t="s">
        <v>21</v>
      </c>
      <c r="G178" s="22"/>
      <c r="H178" s="22"/>
      <c r="I178" s="22"/>
      <c r="J178" s="22"/>
      <c r="K178" s="22"/>
      <c r="L178" s="30">
        <f t="shared" ref="L178" si="75">SUM(G178:K178)</f>
        <v>0</v>
      </c>
      <c r="M178" s="12">
        <v>209</v>
      </c>
      <c r="N178" s="22">
        <v>109</v>
      </c>
      <c r="O178" s="22"/>
      <c r="P178" s="22"/>
      <c r="Q178" s="22"/>
      <c r="R178" s="22"/>
      <c r="S178" s="30">
        <f t="shared" ref="S178" si="76">SUM(N178:R178)</f>
        <v>109</v>
      </c>
      <c r="T178" s="12">
        <v>109</v>
      </c>
      <c r="U178" s="22">
        <v>109</v>
      </c>
      <c r="V178" s="22"/>
      <c r="W178" s="22"/>
      <c r="X178" s="22"/>
      <c r="Y178" s="22"/>
      <c r="Z178" s="30">
        <f t="shared" ref="Z178" si="77">SUM(U178:Y178)</f>
        <v>109</v>
      </c>
      <c r="AA178" s="12">
        <v>109</v>
      </c>
      <c r="AB178" s="3"/>
    </row>
    <row r="179" spans="1:28" ht="51" outlineLevel="4" x14ac:dyDescent="0.25">
      <c r="A179" s="10" t="s">
        <v>208</v>
      </c>
      <c r="B179" s="11" t="s">
        <v>115</v>
      </c>
      <c r="C179" s="11" t="s">
        <v>163</v>
      </c>
      <c r="D179" s="11" t="s">
        <v>43</v>
      </c>
      <c r="E179" s="11" t="s">
        <v>209</v>
      </c>
      <c r="F179" s="11"/>
      <c r="G179" s="22">
        <f>G180+G182+G185+G187</f>
        <v>0</v>
      </c>
      <c r="H179" s="22"/>
      <c r="I179" s="22"/>
      <c r="J179" s="22"/>
      <c r="K179" s="22"/>
      <c r="L179" s="22">
        <f>L180+L182+L185+L187</f>
        <v>0</v>
      </c>
      <c r="M179" s="12">
        <v>5287.43</v>
      </c>
      <c r="N179" s="22">
        <f>N180+N182+N185+N187</f>
        <v>4802.3900000000003</v>
      </c>
      <c r="O179" s="22"/>
      <c r="P179" s="22"/>
      <c r="Q179" s="22"/>
      <c r="R179" s="22"/>
      <c r="S179" s="22">
        <f>S180+S182+S185+S187</f>
        <v>4802.3900000000003</v>
      </c>
      <c r="T179" s="12">
        <v>4802.3900000000003</v>
      </c>
      <c r="U179" s="22">
        <f>U180+U182+U185+U187</f>
        <v>4802.3900000000003</v>
      </c>
      <c r="V179" s="22"/>
      <c r="W179" s="22"/>
      <c r="X179" s="22"/>
      <c r="Y179" s="22"/>
      <c r="Z179" s="22">
        <f>Z180+Z182+Z185+Z187</f>
        <v>4802.3900000000003</v>
      </c>
      <c r="AA179" s="12">
        <v>4802.3900000000003</v>
      </c>
      <c r="AB179" s="3"/>
    </row>
    <row r="180" spans="1:28" ht="51" outlineLevel="5" x14ac:dyDescent="0.25">
      <c r="A180" s="10" t="s">
        <v>210</v>
      </c>
      <c r="B180" s="11" t="s">
        <v>115</v>
      </c>
      <c r="C180" s="11" t="s">
        <v>163</v>
      </c>
      <c r="D180" s="11" t="s">
        <v>43</v>
      </c>
      <c r="E180" s="11" t="s">
        <v>211</v>
      </c>
      <c r="F180" s="11"/>
      <c r="G180" s="22">
        <f>G181</f>
        <v>0</v>
      </c>
      <c r="H180" s="22"/>
      <c r="I180" s="22"/>
      <c r="J180" s="22"/>
      <c r="K180" s="22"/>
      <c r="L180" s="22">
        <f>L181</f>
        <v>0</v>
      </c>
      <c r="M180" s="12">
        <v>3995.8</v>
      </c>
      <c r="N180" s="22">
        <f>N181</f>
        <v>3995.8</v>
      </c>
      <c r="O180" s="22"/>
      <c r="P180" s="22"/>
      <c r="Q180" s="22"/>
      <c r="R180" s="22"/>
      <c r="S180" s="22">
        <f>S181</f>
        <v>3995.8</v>
      </c>
      <c r="T180" s="12">
        <v>3995.8</v>
      </c>
      <c r="U180" s="22">
        <f>U181</f>
        <v>3995.8</v>
      </c>
      <c r="V180" s="22"/>
      <c r="W180" s="22"/>
      <c r="X180" s="22"/>
      <c r="Y180" s="22"/>
      <c r="Z180" s="22">
        <f>Z181</f>
        <v>3995.8</v>
      </c>
      <c r="AA180" s="12">
        <v>3995.8</v>
      </c>
      <c r="AB180" s="3"/>
    </row>
    <row r="181" spans="1:28" outlineLevel="6" x14ac:dyDescent="0.25">
      <c r="A181" s="10" t="s">
        <v>158</v>
      </c>
      <c r="B181" s="11" t="s">
        <v>115</v>
      </c>
      <c r="C181" s="11" t="s">
        <v>163</v>
      </c>
      <c r="D181" s="11" t="s">
        <v>43</v>
      </c>
      <c r="E181" s="11" t="s">
        <v>211</v>
      </c>
      <c r="F181" s="11" t="s">
        <v>159</v>
      </c>
      <c r="G181" s="22"/>
      <c r="H181" s="22"/>
      <c r="I181" s="22"/>
      <c r="J181" s="22"/>
      <c r="K181" s="22"/>
      <c r="L181" s="30">
        <f t="shared" ref="L181" si="78">SUM(G181:K181)</f>
        <v>0</v>
      </c>
      <c r="M181" s="12">
        <v>3995.8</v>
      </c>
      <c r="N181" s="22">
        <v>3995.8</v>
      </c>
      <c r="O181" s="22"/>
      <c r="P181" s="22"/>
      <c r="Q181" s="22"/>
      <c r="R181" s="22"/>
      <c r="S181" s="30">
        <f t="shared" ref="S181" si="79">SUM(N181:R181)</f>
        <v>3995.8</v>
      </c>
      <c r="T181" s="12">
        <v>3995.8</v>
      </c>
      <c r="U181" s="22">
        <v>3995.8</v>
      </c>
      <c r="V181" s="22"/>
      <c r="W181" s="22"/>
      <c r="X181" s="22"/>
      <c r="Y181" s="22"/>
      <c r="Z181" s="30">
        <f t="shared" ref="Z181" si="80">SUM(U181:Y181)</f>
        <v>3995.8</v>
      </c>
      <c r="AA181" s="12">
        <v>3995.8</v>
      </c>
      <c r="AB181" s="3"/>
    </row>
    <row r="182" spans="1:28" ht="38.25" outlineLevel="5" x14ac:dyDescent="0.25">
      <c r="A182" s="10" t="s">
        <v>212</v>
      </c>
      <c r="B182" s="11" t="s">
        <v>115</v>
      </c>
      <c r="C182" s="11" t="s">
        <v>163</v>
      </c>
      <c r="D182" s="11" t="s">
        <v>43</v>
      </c>
      <c r="E182" s="11" t="s">
        <v>213</v>
      </c>
      <c r="F182" s="11"/>
      <c r="G182" s="22">
        <f>G183+G184</f>
        <v>0</v>
      </c>
      <c r="H182" s="22"/>
      <c r="I182" s="22"/>
      <c r="J182" s="22"/>
      <c r="K182" s="22"/>
      <c r="L182" s="22">
        <f>L183+L184</f>
        <v>0</v>
      </c>
      <c r="M182" s="12">
        <v>796.59</v>
      </c>
      <c r="N182" s="22">
        <f>N183+N184</f>
        <v>796.58999999999992</v>
      </c>
      <c r="O182" s="22"/>
      <c r="P182" s="22"/>
      <c r="Q182" s="22"/>
      <c r="R182" s="22"/>
      <c r="S182" s="22">
        <f>S183+S184</f>
        <v>796.58999999999992</v>
      </c>
      <c r="T182" s="12">
        <v>796.59</v>
      </c>
      <c r="U182" s="22">
        <f>U183+U184</f>
        <v>796.58999999999992</v>
      </c>
      <c r="V182" s="22"/>
      <c r="W182" s="22"/>
      <c r="X182" s="22"/>
      <c r="Y182" s="22"/>
      <c r="Z182" s="22">
        <f>Z183+Z184</f>
        <v>796.58999999999992</v>
      </c>
      <c r="AA182" s="12">
        <v>796.59</v>
      </c>
      <c r="AB182" s="3"/>
    </row>
    <row r="183" spans="1:28" ht="38.25" outlineLevel="6" x14ac:dyDescent="0.25">
      <c r="A183" s="10" t="s">
        <v>20</v>
      </c>
      <c r="B183" s="11" t="s">
        <v>115</v>
      </c>
      <c r="C183" s="11" t="s">
        <v>163</v>
      </c>
      <c r="D183" s="11" t="s">
        <v>43</v>
      </c>
      <c r="E183" s="11" t="s">
        <v>213</v>
      </c>
      <c r="F183" s="11" t="s">
        <v>21</v>
      </c>
      <c r="G183" s="22"/>
      <c r="H183" s="22"/>
      <c r="I183" s="22"/>
      <c r="J183" s="22"/>
      <c r="K183" s="22"/>
      <c r="L183" s="30">
        <f t="shared" ref="L183:L184" si="81">SUM(G183:K183)</f>
        <v>0</v>
      </c>
      <c r="M183" s="12">
        <v>571.29</v>
      </c>
      <c r="N183" s="22">
        <v>571.29</v>
      </c>
      <c r="O183" s="22"/>
      <c r="P183" s="22"/>
      <c r="Q183" s="22"/>
      <c r="R183" s="22"/>
      <c r="S183" s="30">
        <f t="shared" ref="S183:S184" si="82">SUM(N183:R183)</f>
        <v>571.29</v>
      </c>
      <c r="T183" s="12">
        <v>571.29</v>
      </c>
      <c r="U183" s="22">
        <v>571.29</v>
      </c>
      <c r="V183" s="22"/>
      <c r="W183" s="22"/>
      <c r="X183" s="22"/>
      <c r="Y183" s="22"/>
      <c r="Z183" s="30">
        <f t="shared" ref="Z183:Z184" si="83">SUM(U183:Y183)</f>
        <v>571.29</v>
      </c>
      <c r="AA183" s="12">
        <v>571.29</v>
      </c>
      <c r="AB183" s="3"/>
    </row>
    <row r="184" spans="1:28" outlineLevel="6" x14ac:dyDescent="0.25">
      <c r="A184" s="10" t="s">
        <v>158</v>
      </c>
      <c r="B184" s="11" t="s">
        <v>115</v>
      </c>
      <c r="C184" s="11" t="s">
        <v>163</v>
      </c>
      <c r="D184" s="11" t="s">
        <v>43</v>
      </c>
      <c r="E184" s="11" t="s">
        <v>213</v>
      </c>
      <c r="F184" s="11" t="s">
        <v>159</v>
      </c>
      <c r="G184" s="22"/>
      <c r="H184" s="22"/>
      <c r="I184" s="22"/>
      <c r="J184" s="22"/>
      <c r="K184" s="22"/>
      <c r="L184" s="30">
        <f t="shared" si="81"/>
        <v>0</v>
      </c>
      <c r="M184" s="12">
        <v>225.3</v>
      </c>
      <c r="N184" s="22">
        <v>225.3</v>
      </c>
      <c r="O184" s="22"/>
      <c r="P184" s="22"/>
      <c r="Q184" s="22"/>
      <c r="R184" s="22"/>
      <c r="S184" s="30">
        <f t="shared" si="82"/>
        <v>225.3</v>
      </c>
      <c r="T184" s="12">
        <v>225.3</v>
      </c>
      <c r="U184" s="22">
        <v>225.3</v>
      </c>
      <c r="V184" s="22"/>
      <c r="W184" s="22"/>
      <c r="X184" s="22"/>
      <c r="Y184" s="22"/>
      <c r="Z184" s="30">
        <f t="shared" si="83"/>
        <v>225.3</v>
      </c>
      <c r="AA184" s="12">
        <v>225.3</v>
      </c>
      <c r="AB184" s="3"/>
    </row>
    <row r="185" spans="1:28" ht="38.25" outlineLevel="5" x14ac:dyDescent="0.25">
      <c r="A185" s="10" t="s">
        <v>214</v>
      </c>
      <c r="B185" s="11" t="s">
        <v>115</v>
      </c>
      <c r="C185" s="11" t="s">
        <v>163</v>
      </c>
      <c r="D185" s="11" t="s">
        <v>43</v>
      </c>
      <c r="E185" s="11" t="s">
        <v>215</v>
      </c>
      <c r="F185" s="11"/>
      <c r="G185" s="22">
        <f>G186</f>
        <v>0</v>
      </c>
      <c r="H185" s="22"/>
      <c r="I185" s="22"/>
      <c r="J185" s="22"/>
      <c r="K185" s="22"/>
      <c r="L185" s="22">
        <f>L186</f>
        <v>0</v>
      </c>
      <c r="M185" s="12">
        <v>10</v>
      </c>
      <c r="N185" s="22">
        <f>N186</f>
        <v>10</v>
      </c>
      <c r="O185" s="22"/>
      <c r="P185" s="22"/>
      <c r="Q185" s="22"/>
      <c r="R185" s="22"/>
      <c r="S185" s="22">
        <f>S186</f>
        <v>10</v>
      </c>
      <c r="T185" s="12">
        <v>10</v>
      </c>
      <c r="U185" s="22">
        <f>U186</f>
        <v>10</v>
      </c>
      <c r="V185" s="22"/>
      <c r="W185" s="22"/>
      <c r="X185" s="22"/>
      <c r="Y185" s="22"/>
      <c r="Z185" s="22">
        <f>Z186</f>
        <v>10</v>
      </c>
      <c r="AA185" s="12">
        <v>10</v>
      </c>
      <c r="AB185" s="3"/>
    </row>
    <row r="186" spans="1:28" outlineLevel="6" x14ac:dyDescent="0.25">
      <c r="A186" s="10" t="s">
        <v>158</v>
      </c>
      <c r="B186" s="11" t="s">
        <v>115</v>
      </c>
      <c r="C186" s="11" t="s">
        <v>163</v>
      </c>
      <c r="D186" s="11" t="s">
        <v>43</v>
      </c>
      <c r="E186" s="11" t="s">
        <v>215</v>
      </c>
      <c r="F186" s="11" t="s">
        <v>159</v>
      </c>
      <c r="G186" s="22"/>
      <c r="H186" s="22"/>
      <c r="I186" s="22"/>
      <c r="J186" s="22"/>
      <c r="K186" s="22"/>
      <c r="L186" s="30">
        <f t="shared" ref="L186" si="84">SUM(G186:K186)</f>
        <v>0</v>
      </c>
      <c r="M186" s="12">
        <v>10</v>
      </c>
      <c r="N186" s="22">
        <v>10</v>
      </c>
      <c r="O186" s="22"/>
      <c r="P186" s="22"/>
      <c r="Q186" s="22"/>
      <c r="R186" s="22"/>
      <c r="S186" s="30">
        <f t="shared" ref="S186" si="85">SUM(N186:R186)</f>
        <v>10</v>
      </c>
      <c r="T186" s="12">
        <v>10</v>
      </c>
      <c r="U186" s="22">
        <v>10</v>
      </c>
      <c r="V186" s="22"/>
      <c r="W186" s="22"/>
      <c r="X186" s="22"/>
      <c r="Y186" s="22"/>
      <c r="Z186" s="30">
        <f t="shared" ref="Z186" si="86">SUM(U186:Y186)</f>
        <v>10</v>
      </c>
      <c r="AA186" s="12">
        <v>10</v>
      </c>
      <c r="AB186" s="3"/>
    </row>
    <row r="187" spans="1:28" ht="38.25" hidden="1" outlineLevel="5" x14ac:dyDescent="0.25">
      <c r="A187" s="10" t="s">
        <v>216</v>
      </c>
      <c r="B187" s="11" t="s">
        <v>115</v>
      </c>
      <c r="C187" s="11" t="s">
        <v>163</v>
      </c>
      <c r="D187" s="11" t="s">
        <v>43</v>
      </c>
      <c r="E187" s="11" t="s">
        <v>217</v>
      </c>
      <c r="F187" s="11"/>
      <c r="G187" s="22">
        <f>G188</f>
        <v>0</v>
      </c>
      <c r="H187" s="22"/>
      <c r="I187" s="22"/>
      <c r="J187" s="22"/>
      <c r="K187" s="22"/>
      <c r="L187" s="22">
        <f>L188</f>
        <v>0</v>
      </c>
      <c r="M187" s="12">
        <v>485.04</v>
      </c>
      <c r="N187" s="22">
        <f>N188</f>
        <v>0</v>
      </c>
      <c r="O187" s="22"/>
      <c r="P187" s="22"/>
      <c r="Q187" s="22"/>
      <c r="R187" s="22"/>
      <c r="S187" s="22">
        <f>S188</f>
        <v>0</v>
      </c>
      <c r="T187" s="12">
        <v>0</v>
      </c>
      <c r="U187" s="22">
        <f>U188</f>
        <v>0</v>
      </c>
      <c r="V187" s="22"/>
      <c r="W187" s="22"/>
      <c r="X187" s="22"/>
      <c r="Y187" s="22"/>
      <c r="Z187" s="22">
        <f>Z188</f>
        <v>0</v>
      </c>
      <c r="AA187" s="12">
        <v>0</v>
      </c>
      <c r="AB187" s="3"/>
    </row>
    <row r="188" spans="1:28" hidden="1" outlineLevel="6" x14ac:dyDescent="0.25">
      <c r="A188" s="10" t="s">
        <v>158</v>
      </c>
      <c r="B188" s="11" t="s">
        <v>115</v>
      </c>
      <c r="C188" s="11" t="s">
        <v>163</v>
      </c>
      <c r="D188" s="11" t="s">
        <v>43</v>
      </c>
      <c r="E188" s="11" t="s">
        <v>217</v>
      </c>
      <c r="F188" s="11" t="s">
        <v>159</v>
      </c>
      <c r="G188" s="22"/>
      <c r="H188" s="22"/>
      <c r="I188" s="22"/>
      <c r="J188" s="22"/>
      <c r="K188" s="22"/>
      <c r="L188" s="30">
        <f t="shared" ref="L188" si="87">SUM(G188:K188)</f>
        <v>0</v>
      </c>
      <c r="M188" s="12">
        <v>485.04</v>
      </c>
      <c r="N188" s="22"/>
      <c r="O188" s="22"/>
      <c r="P188" s="22"/>
      <c r="Q188" s="22"/>
      <c r="R188" s="22"/>
      <c r="S188" s="30">
        <f t="shared" ref="S188" si="88">SUM(N188:R188)</f>
        <v>0</v>
      </c>
      <c r="T188" s="12">
        <v>0</v>
      </c>
      <c r="U188" s="22">
        <v>0</v>
      </c>
      <c r="V188" s="22"/>
      <c r="W188" s="22"/>
      <c r="X188" s="22"/>
      <c r="Y188" s="22"/>
      <c r="Z188" s="30">
        <f t="shared" ref="Z188" si="89">SUM(U188:Y188)</f>
        <v>0</v>
      </c>
      <c r="AA188" s="12">
        <v>0</v>
      </c>
      <c r="AB188" s="3"/>
    </row>
    <row r="189" spans="1:28" ht="51" outlineLevel="4" x14ac:dyDescent="0.25">
      <c r="A189" s="10" t="s">
        <v>218</v>
      </c>
      <c r="B189" s="11" t="s">
        <v>115</v>
      </c>
      <c r="C189" s="11" t="s">
        <v>163</v>
      </c>
      <c r="D189" s="11" t="s">
        <v>43</v>
      </c>
      <c r="E189" s="11" t="s">
        <v>219</v>
      </c>
      <c r="F189" s="11"/>
      <c r="G189" s="22">
        <f>G190+G192+G194+G196+G198+G200</f>
        <v>0</v>
      </c>
      <c r="H189" s="22"/>
      <c r="I189" s="22"/>
      <c r="J189" s="22"/>
      <c r="K189" s="22"/>
      <c r="L189" s="22">
        <f>L190+L192+L194+L196+L198+L200</f>
        <v>0</v>
      </c>
      <c r="M189" s="12">
        <v>29431.7</v>
      </c>
      <c r="N189" s="22">
        <f>N190+N192+N194+N196+N198+N200</f>
        <v>29031.7</v>
      </c>
      <c r="O189" s="22"/>
      <c r="P189" s="22"/>
      <c r="Q189" s="22"/>
      <c r="R189" s="22"/>
      <c r="S189" s="22">
        <f>S190+S192+S194+S196+S198+S200</f>
        <v>29031.7</v>
      </c>
      <c r="T189" s="12">
        <v>29031.7</v>
      </c>
      <c r="U189" s="22">
        <f>U190+U192+U194+U196+U198+U200</f>
        <v>28668.7</v>
      </c>
      <c r="V189" s="22"/>
      <c r="W189" s="22"/>
      <c r="X189" s="22"/>
      <c r="Y189" s="22"/>
      <c r="Z189" s="22">
        <f>Z190+Z192+Z194+Z196+Z198+Z200</f>
        <v>28668.7</v>
      </c>
      <c r="AA189" s="12">
        <v>28668.7</v>
      </c>
      <c r="AB189" s="3"/>
    </row>
    <row r="190" spans="1:28" ht="63.75" outlineLevel="5" x14ac:dyDescent="0.25">
      <c r="A190" s="10" t="s">
        <v>220</v>
      </c>
      <c r="B190" s="11" t="s">
        <v>115</v>
      </c>
      <c r="C190" s="11" t="s">
        <v>163</v>
      </c>
      <c r="D190" s="11" t="s">
        <v>43</v>
      </c>
      <c r="E190" s="11" t="s">
        <v>221</v>
      </c>
      <c r="F190" s="11"/>
      <c r="G190" s="22">
        <f>G191</f>
        <v>0</v>
      </c>
      <c r="H190" s="22"/>
      <c r="I190" s="22"/>
      <c r="J190" s="22"/>
      <c r="K190" s="22"/>
      <c r="L190" s="22">
        <f>L191</f>
        <v>0</v>
      </c>
      <c r="M190" s="12">
        <v>25526.2</v>
      </c>
      <c r="N190" s="22">
        <f>N191</f>
        <v>25526.2</v>
      </c>
      <c r="O190" s="22"/>
      <c r="P190" s="22"/>
      <c r="Q190" s="22"/>
      <c r="R190" s="22"/>
      <c r="S190" s="22">
        <f>S191</f>
        <v>25526.2</v>
      </c>
      <c r="T190" s="12">
        <v>25526.2</v>
      </c>
      <c r="U190" s="22">
        <f>U191</f>
        <v>25526.2</v>
      </c>
      <c r="V190" s="22"/>
      <c r="W190" s="22"/>
      <c r="X190" s="22"/>
      <c r="Y190" s="22"/>
      <c r="Z190" s="22">
        <f>Z191</f>
        <v>25526.2</v>
      </c>
      <c r="AA190" s="12">
        <v>25526.2</v>
      </c>
      <c r="AB190" s="3"/>
    </row>
    <row r="191" spans="1:28" outlineLevel="6" x14ac:dyDescent="0.25">
      <c r="A191" s="10" t="s">
        <v>158</v>
      </c>
      <c r="B191" s="11" t="s">
        <v>115</v>
      </c>
      <c r="C191" s="11" t="s">
        <v>163</v>
      </c>
      <c r="D191" s="11" t="s">
        <v>43</v>
      </c>
      <c r="E191" s="11" t="s">
        <v>221</v>
      </c>
      <c r="F191" s="11" t="s">
        <v>159</v>
      </c>
      <c r="G191" s="22"/>
      <c r="H191" s="22"/>
      <c r="I191" s="22"/>
      <c r="J191" s="22"/>
      <c r="K191" s="22"/>
      <c r="L191" s="30">
        <f t="shared" ref="L191" si="90">SUM(G191:K191)</f>
        <v>0</v>
      </c>
      <c r="M191" s="12">
        <v>25526.2</v>
      </c>
      <c r="N191" s="22">
        <v>25526.2</v>
      </c>
      <c r="O191" s="22"/>
      <c r="P191" s="22"/>
      <c r="Q191" s="22"/>
      <c r="R191" s="22"/>
      <c r="S191" s="30">
        <f t="shared" ref="S191" si="91">SUM(N191:R191)</f>
        <v>25526.2</v>
      </c>
      <c r="T191" s="12">
        <v>25526.2</v>
      </c>
      <c r="U191" s="22">
        <v>25526.2</v>
      </c>
      <c r="V191" s="22"/>
      <c r="W191" s="22"/>
      <c r="X191" s="22"/>
      <c r="Y191" s="22"/>
      <c r="Z191" s="30">
        <f t="shared" ref="Z191" si="92">SUM(U191:Y191)</f>
        <v>25526.2</v>
      </c>
      <c r="AA191" s="12">
        <v>25526.2</v>
      </c>
      <c r="AB191" s="3"/>
    </row>
    <row r="192" spans="1:28" ht="63.75" outlineLevel="5" x14ac:dyDescent="0.25">
      <c r="A192" s="10" t="s">
        <v>222</v>
      </c>
      <c r="B192" s="11" t="s">
        <v>115</v>
      </c>
      <c r="C192" s="11" t="s">
        <v>163</v>
      </c>
      <c r="D192" s="11" t="s">
        <v>43</v>
      </c>
      <c r="E192" s="11" t="s">
        <v>223</v>
      </c>
      <c r="F192" s="11"/>
      <c r="G192" s="22">
        <f>G193</f>
        <v>0</v>
      </c>
      <c r="H192" s="22"/>
      <c r="I192" s="22"/>
      <c r="J192" s="22"/>
      <c r="K192" s="22"/>
      <c r="L192" s="22">
        <f>L193</f>
        <v>0</v>
      </c>
      <c r="M192" s="12">
        <v>1595.7</v>
      </c>
      <c r="N192" s="22">
        <f>N193</f>
        <v>1595.7</v>
      </c>
      <c r="O192" s="22"/>
      <c r="P192" s="22"/>
      <c r="Q192" s="22"/>
      <c r="R192" s="22"/>
      <c r="S192" s="22">
        <f>S193</f>
        <v>1595.7</v>
      </c>
      <c r="T192" s="12">
        <v>1595.7</v>
      </c>
      <c r="U192" s="22">
        <f>U193</f>
        <v>1595.7</v>
      </c>
      <c r="V192" s="22"/>
      <c r="W192" s="22"/>
      <c r="X192" s="22"/>
      <c r="Y192" s="22"/>
      <c r="Z192" s="22">
        <f>Z193</f>
        <v>1595.7</v>
      </c>
      <c r="AA192" s="12">
        <v>1595.7</v>
      </c>
      <c r="AB192" s="3"/>
    </row>
    <row r="193" spans="1:28" outlineLevel="6" x14ac:dyDescent="0.25">
      <c r="A193" s="10" t="s">
        <v>158</v>
      </c>
      <c r="B193" s="11" t="s">
        <v>115</v>
      </c>
      <c r="C193" s="11" t="s">
        <v>163</v>
      </c>
      <c r="D193" s="11" t="s">
        <v>43</v>
      </c>
      <c r="E193" s="11" t="s">
        <v>223</v>
      </c>
      <c r="F193" s="11" t="s">
        <v>159</v>
      </c>
      <c r="G193" s="22"/>
      <c r="H193" s="22"/>
      <c r="I193" s="22"/>
      <c r="J193" s="22"/>
      <c r="K193" s="22"/>
      <c r="L193" s="30">
        <f t="shared" ref="L193" si="93">SUM(G193:K193)</f>
        <v>0</v>
      </c>
      <c r="M193" s="12">
        <v>1595.7</v>
      </c>
      <c r="N193" s="22">
        <v>1595.7</v>
      </c>
      <c r="O193" s="22"/>
      <c r="P193" s="22"/>
      <c r="Q193" s="22"/>
      <c r="R193" s="22"/>
      <c r="S193" s="30">
        <f t="shared" ref="S193" si="94">SUM(N193:R193)</f>
        <v>1595.7</v>
      </c>
      <c r="T193" s="12">
        <v>1595.7</v>
      </c>
      <c r="U193" s="22">
        <v>1595.7</v>
      </c>
      <c r="V193" s="22"/>
      <c r="W193" s="22"/>
      <c r="X193" s="22"/>
      <c r="Y193" s="22"/>
      <c r="Z193" s="30">
        <f t="shared" ref="Z193" si="95">SUM(U193:Y193)</f>
        <v>1595.7</v>
      </c>
      <c r="AA193" s="12">
        <v>1595.7</v>
      </c>
      <c r="AB193" s="3"/>
    </row>
    <row r="194" spans="1:28" ht="51" hidden="1" outlineLevel="5" x14ac:dyDescent="0.25">
      <c r="A194" s="10" t="s">
        <v>224</v>
      </c>
      <c r="B194" s="11" t="s">
        <v>115</v>
      </c>
      <c r="C194" s="11" t="s">
        <v>163</v>
      </c>
      <c r="D194" s="11" t="s">
        <v>43</v>
      </c>
      <c r="E194" s="11" t="s">
        <v>225</v>
      </c>
      <c r="F194" s="11"/>
      <c r="G194" s="22">
        <f>G195</f>
        <v>0</v>
      </c>
      <c r="H194" s="22"/>
      <c r="I194" s="22"/>
      <c r="J194" s="22"/>
      <c r="K194" s="22"/>
      <c r="L194" s="22">
        <f>L195</f>
        <v>0</v>
      </c>
      <c r="M194" s="12">
        <v>400</v>
      </c>
      <c r="N194" s="22">
        <f>N195</f>
        <v>0</v>
      </c>
      <c r="O194" s="22"/>
      <c r="P194" s="22"/>
      <c r="Q194" s="22"/>
      <c r="R194" s="22"/>
      <c r="S194" s="22">
        <f>S195</f>
        <v>0</v>
      </c>
      <c r="T194" s="12">
        <v>0</v>
      </c>
      <c r="U194" s="22">
        <f>U195</f>
        <v>0</v>
      </c>
      <c r="V194" s="22"/>
      <c r="W194" s="22"/>
      <c r="X194" s="22"/>
      <c r="Y194" s="22"/>
      <c r="Z194" s="22">
        <f>Z195</f>
        <v>0</v>
      </c>
      <c r="AA194" s="12">
        <v>0</v>
      </c>
      <c r="AB194" s="3"/>
    </row>
    <row r="195" spans="1:28" hidden="1" outlineLevel="6" x14ac:dyDescent="0.25">
      <c r="A195" s="10" t="s">
        <v>158</v>
      </c>
      <c r="B195" s="11" t="s">
        <v>115</v>
      </c>
      <c r="C195" s="11" t="s">
        <v>163</v>
      </c>
      <c r="D195" s="11" t="s">
        <v>43</v>
      </c>
      <c r="E195" s="11" t="s">
        <v>225</v>
      </c>
      <c r="F195" s="11" t="s">
        <v>159</v>
      </c>
      <c r="G195" s="22"/>
      <c r="H195" s="22"/>
      <c r="I195" s="22"/>
      <c r="J195" s="22"/>
      <c r="K195" s="22"/>
      <c r="L195" s="30">
        <f t="shared" ref="L195" si="96">SUM(G195:K195)</f>
        <v>0</v>
      </c>
      <c r="M195" s="12">
        <v>400</v>
      </c>
      <c r="N195" s="22"/>
      <c r="O195" s="22"/>
      <c r="P195" s="22"/>
      <c r="Q195" s="22"/>
      <c r="R195" s="22"/>
      <c r="S195" s="30">
        <f t="shared" ref="S195" si="97">SUM(N195:R195)</f>
        <v>0</v>
      </c>
      <c r="T195" s="12">
        <v>0</v>
      </c>
      <c r="U195" s="22">
        <v>0</v>
      </c>
      <c r="V195" s="22"/>
      <c r="W195" s="22"/>
      <c r="X195" s="22"/>
      <c r="Y195" s="22"/>
      <c r="Z195" s="30">
        <f t="shared" ref="Z195" si="98">SUM(U195:Y195)</f>
        <v>0</v>
      </c>
      <c r="AA195" s="12">
        <v>0</v>
      </c>
      <c r="AB195" s="3"/>
    </row>
    <row r="196" spans="1:28" ht="38.25" outlineLevel="5" collapsed="1" x14ac:dyDescent="0.25">
      <c r="A196" s="10" t="s">
        <v>226</v>
      </c>
      <c r="B196" s="11" t="s">
        <v>115</v>
      </c>
      <c r="C196" s="11" t="s">
        <v>163</v>
      </c>
      <c r="D196" s="11" t="s">
        <v>43</v>
      </c>
      <c r="E196" s="11" t="s">
        <v>227</v>
      </c>
      <c r="F196" s="11"/>
      <c r="G196" s="22">
        <f>G197</f>
        <v>0</v>
      </c>
      <c r="H196" s="22"/>
      <c r="I196" s="22"/>
      <c r="J196" s="22"/>
      <c r="K196" s="22"/>
      <c r="L196" s="22">
        <f>L197</f>
        <v>0</v>
      </c>
      <c r="M196" s="12">
        <v>514.79999999999995</v>
      </c>
      <c r="N196" s="22">
        <f>N197</f>
        <v>514.79999999999995</v>
      </c>
      <c r="O196" s="22"/>
      <c r="P196" s="22"/>
      <c r="Q196" s="22"/>
      <c r="R196" s="22"/>
      <c r="S196" s="22">
        <f>S197</f>
        <v>514.79999999999995</v>
      </c>
      <c r="T196" s="12">
        <v>514.79999999999995</v>
      </c>
      <c r="U196" s="22">
        <f>U197</f>
        <v>514.79999999999995</v>
      </c>
      <c r="V196" s="22"/>
      <c r="W196" s="22"/>
      <c r="X196" s="22"/>
      <c r="Y196" s="22"/>
      <c r="Z196" s="22">
        <f>Z197</f>
        <v>514.79999999999995</v>
      </c>
      <c r="AA196" s="12">
        <v>514.79999999999995</v>
      </c>
      <c r="AB196" s="3"/>
    </row>
    <row r="197" spans="1:28" ht="38.25" outlineLevel="6" x14ac:dyDescent="0.25">
      <c r="A197" s="10" t="s">
        <v>20</v>
      </c>
      <c r="B197" s="11" t="s">
        <v>115</v>
      </c>
      <c r="C197" s="11" t="s">
        <v>163</v>
      </c>
      <c r="D197" s="11" t="s">
        <v>43</v>
      </c>
      <c r="E197" s="11" t="s">
        <v>227</v>
      </c>
      <c r="F197" s="11" t="s">
        <v>21</v>
      </c>
      <c r="G197" s="22"/>
      <c r="H197" s="22"/>
      <c r="I197" s="22"/>
      <c r="J197" s="22"/>
      <c r="K197" s="22"/>
      <c r="L197" s="30">
        <f t="shared" ref="L197" si="99">SUM(G197:K197)</f>
        <v>0</v>
      </c>
      <c r="M197" s="12">
        <v>514.79999999999995</v>
      </c>
      <c r="N197" s="22">
        <v>514.79999999999995</v>
      </c>
      <c r="O197" s="22"/>
      <c r="P197" s="22"/>
      <c r="Q197" s="22"/>
      <c r="R197" s="22"/>
      <c r="S197" s="30">
        <f t="shared" ref="S197" si="100">SUM(N197:R197)</f>
        <v>514.79999999999995</v>
      </c>
      <c r="T197" s="12">
        <v>514.79999999999995</v>
      </c>
      <c r="U197" s="22">
        <v>514.79999999999995</v>
      </c>
      <c r="V197" s="22"/>
      <c r="W197" s="22"/>
      <c r="X197" s="22"/>
      <c r="Y197" s="22"/>
      <c r="Z197" s="30">
        <f t="shared" ref="Z197" si="101">SUM(U197:Y197)</f>
        <v>514.79999999999995</v>
      </c>
      <c r="AA197" s="12">
        <v>514.79999999999995</v>
      </c>
      <c r="AB197" s="3"/>
    </row>
    <row r="198" spans="1:28" ht="38.25" outlineLevel="5" x14ac:dyDescent="0.25">
      <c r="A198" s="10" t="s">
        <v>228</v>
      </c>
      <c r="B198" s="11" t="s">
        <v>115</v>
      </c>
      <c r="C198" s="11" t="s">
        <v>163</v>
      </c>
      <c r="D198" s="11" t="s">
        <v>43</v>
      </c>
      <c r="E198" s="11" t="s">
        <v>229</v>
      </c>
      <c r="F198" s="11"/>
      <c r="G198" s="22">
        <f>G199</f>
        <v>0</v>
      </c>
      <c r="H198" s="22"/>
      <c r="I198" s="22"/>
      <c r="J198" s="22"/>
      <c r="K198" s="22"/>
      <c r="L198" s="22">
        <f>L199</f>
        <v>0</v>
      </c>
      <c r="M198" s="12">
        <v>363</v>
      </c>
      <c r="N198" s="22">
        <f>N199</f>
        <v>363</v>
      </c>
      <c r="O198" s="22"/>
      <c r="P198" s="22"/>
      <c r="Q198" s="22"/>
      <c r="R198" s="22"/>
      <c r="S198" s="22">
        <f>S199</f>
        <v>363</v>
      </c>
      <c r="T198" s="12">
        <v>363</v>
      </c>
      <c r="U198" s="22">
        <f>U199</f>
        <v>0</v>
      </c>
      <c r="V198" s="22"/>
      <c r="W198" s="22"/>
      <c r="X198" s="22"/>
      <c r="Y198" s="22"/>
      <c r="Z198" s="22">
        <f>Z199</f>
        <v>0</v>
      </c>
      <c r="AA198" s="12">
        <v>0</v>
      </c>
      <c r="AB198" s="3"/>
    </row>
    <row r="199" spans="1:28" ht="38.25" outlineLevel="6" x14ac:dyDescent="0.25">
      <c r="A199" s="10" t="s">
        <v>20</v>
      </c>
      <c r="B199" s="11" t="s">
        <v>115</v>
      </c>
      <c r="C199" s="11" t="s">
        <v>163</v>
      </c>
      <c r="D199" s="11" t="s">
        <v>43</v>
      </c>
      <c r="E199" s="11" t="s">
        <v>229</v>
      </c>
      <c r="F199" s="11" t="s">
        <v>21</v>
      </c>
      <c r="G199" s="22"/>
      <c r="H199" s="22"/>
      <c r="I199" s="22"/>
      <c r="J199" s="22"/>
      <c r="K199" s="22"/>
      <c r="L199" s="30">
        <f t="shared" ref="L199" si="102">SUM(G199:K199)</f>
        <v>0</v>
      </c>
      <c r="M199" s="12">
        <v>363</v>
      </c>
      <c r="N199" s="22">
        <v>363</v>
      </c>
      <c r="O199" s="22"/>
      <c r="P199" s="22"/>
      <c r="Q199" s="22"/>
      <c r="R199" s="22"/>
      <c r="S199" s="30">
        <f t="shared" ref="S199" si="103">SUM(N199:R199)</f>
        <v>363</v>
      </c>
      <c r="T199" s="12">
        <v>363</v>
      </c>
      <c r="U199" s="22">
        <v>0</v>
      </c>
      <c r="V199" s="22"/>
      <c r="W199" s="22"/>
      <c r="X199" s="22"/>
      <c r="Y199" s="22"/>
      <c r="Z199" s="30">
        <f t="shared" ref="Z199" si="104">SUM(U199:Y199)</f>
        <v>0</v>
      </c>
      <c r="AA199" s="12">
        <v>0</v>
      </c>
      <c r="AB199" s="3"/>
    </row>
    <row r="200" spans="1:28" ht="25.5" outlineLevel="5" x14ac:dyDescent="0.25">
      <c r="A200" s="10" t="s">
        <v>230</v>
      </c>
      <c r="B200" s="11" t="s">
        <v>115</v>
      </c>
      <c r="C200" s="11" t="s">
        <v>163</v>
      </c>
      <c r="D200" s="11" t="s">
        <v>43</v>
      </c>
      <c r="E200" s="11" t="s">
        <v>231</v>
      </c>
      <c r="F200" s="11"/>
      <c r="G200" s="22">
        <f>G201</f>
        <v>0</v>
      </c>
      <c r="H200" s="22"/>
      <c r="I200" s="22"/>
      <c r="J200" s="22"/>
      <c r="K200" s="22"/>
      <c r="L200" s="22">
        <f>L201</f>
        <v>0</v>
      </c>
      <c r="M200" s="12">
        <v>1032</v>
      </c>
      <c r="N200" s="22">
        <f>N201</f>
        <v>1032</v>
      </c>
      <c r="O200" s="22"/>
      <c r="P200" s="22"/>
      <c r="Q200" s="22"/>
      <c r="R200" s="22"/>
      <c r="S200" s="22">
        <f>S201</f>
        <v>1032</v>
      </c>
      <c r="T200" s="12">
        <v>1032</v>
      </c>
      <c r="U200" s="22">
        <f>U201</f>
        <v>1032</v>
      </c>
      <c r="V200" s="22"/>
      <c r="W200" s="22"/>
      <c r="X200" s="22"/>
      <c r="Y200" s="22"/>
      <c r="Z200" s="22">
        <f>Z201</f>
        <v>1032</v>
      </c>
      <c r="AA200" s="12">
        <v>1032</v>
      </c>
      <c r="AB200" s="3"/>
    </row>
    <row r="201" spans="1:28" ht="38.25" outlineLevel="6" x14ac:dyDescent="0.25">
      <c r="A201" s="10" t="s">
        <v>20</v>
      </c>
      <c r="B201" s="11" t="s">
        <v>115</v>
      </c>
      <c r="C201" s="11" t="s">
        <v>163</v>
      </c>
      <c r="D201" s="11" t="s">
        <v>43</v>
      </c>
      <c r="E201" s="11" t="s">
        <v>231</v>
      </c>
      <c r="F201" s="11" t="s">
        <v>21</v>
      </c>
      <c r="G201" s="22"/>
      <c r="H201" s="22"/>
      <c r="I201" s="22"/>
      <c r="J201" s="22"/>
      <c r="K201" s="22"/>
      <c r="L201" s="30">
        <f t="shared" ref="L201" si="105">SUM(G201:K201)</f>
        <v>0</v>
      </c>
      <c r="M201" s="12">
        <v>1032</v>
      </c>
      <c r="N201" s="22">
        <v>1032</v>
      </c>
      <c r="O201" s="22"/>
      <c r="P201" s="22"/>
      <c r="Q201" s="22"/>
      <c r="R201" s="22"/>
      <c r="S201" s="30">
        <f t="shared" ref="S201" si="106">SUM(N201:R201)</f>
        <v>1032</v>
      </c>
      <c r="T201" s="12">
        <v>1032</v>
      </c>
      <c r="U201" s="22">
        <v>1032</v>
      </c>
      <c r="V201" s="22"/>
      <c r="W201" s="22"/>
      <c r="X201" s="22"/>
      <c r="Y201" s="22"/>
      <c r="Z201" s="30">
        <f t="shared" ref="Z201" si="107">SUM(U201:Y201)</f>
        <v>1032</v>
      </c>
      <c r="AA201" s="12">
        <v>1032</v>
      </c>
      <c r="AB201" s="3"/>
    </row>
    <row r="202" spans="1:28" ht="51" outlineLevel="4" x14ac:dyDescent="0.25">
      <c r="A202" s="10" t="s">
        <v>232</v>
      </c>
      <c r="B202" s="11" t="s">
        <v>115</v>
      </c>
      <c r="C202" s="11" t="s">
        <v>163</v>
      </c>
      <c r="D202" s="11" t="s">
        <v>43</v>
      </c>
      <c r="E202" s="11" t="s">
        <v>233</v>
      </c>
      <c r="F202" s="11"/>
      <c r="G202" s="22">
        <f>G203+G205+G207+G209</f>
        <v>0</v>
      </c>
      <c r="H202" s="22"/>
      <c r="I202" s="22"/>
      <c r="J202" s="22"/>
      <c r="K202" s="22"/>
      <c r="L202" s="22">
        <f>L203+L205+L207+L209</f>
        <v>0</v>
      </c>
      <c r="M202" s="12">
        <v>7835.91</v>
      </c>
      <c r="N202" s="22">
        <f>N203+N205+N207+N209</f>
        <v>1345.41</v>
      </c>
      <c r="O202" s="22"/>
      <c r="P202" s="22"/>
      <c r="Q202" s="22"/>
      <c r="R202" s="22"/>
      <c r="S202" s="22">
        <f>S203+S205+S207+S209</f>
        <v>1345.41</v>
      </c>
      <c r="T202" s="12">
        <v>1345.41</v>
      </c>
      <c r="U202" s="22">
        <f>U203+U205+U207+U209</f>
        <v>1345.41</v>
      </c>
      <c r="V202" s="22"/>
      <c r="W202" s="22"/>
      <c r="X202" s="22"/>
      <c r="Y202" s="22"/>
      <c r="Z202" s="22">
        <f>Z203+Z205+Z207+Z209</f>
        <v>1345.41</v>
      </c>
      <c r="AA202" s="12">
        <v>1345.41</v>
      </c>
      <c r="AB202" s="3"/>
    </row>
    <row r="203" spans="1:28" ht="76.5" outlineLevel="5" x14ac:dyDescent="0.25">
      <c r="A203" s="10" t="s">
        <v>234</v>
      </c>
      <c r="B203" s="11" t="s">
        <v>115</v>
      </c>
      <c r="C203" s="11" t="s">
        <v>163</v>
      </c>
      <c r="D203" s="11" t="s">
        <v>43</v>
      </c>
      <c r="E203" s="11" t="s">
        <v>235</v>
      </c>
      <c r="F203" s="11"/>
      <c r="G203" s="22">
        <f>G204</f>
        <v>0</v>
      </c>
      <c r="H203" s="22"/>
      <c r="I203" s="22"/>
      <c r="J203" s="22"/>
      <c r="K203" s="22"/>
      <c r="L203" s="22">
        <f>L204</f>
        <v>0</v>
      </c>
      <c r="M203" s="12">
        <v>624.71</v>
      </c>
      <c r="N203" s="22">
        <f>N204</f>
        <v>624.71</v>
      </c>
      <c r="O203" s="22"/>
      <c r="P203" s="22"/>
      <c r="Q203" s="22"/>
      <c r="R203" s="22"/>
      <c r="S203" s="22">
        <f>S204</f>
        <v>624.71</v>
      </c>
      <c r="T203" s="12">
        <v>624.71</v>
      </c>
      <c r="U203" s="22">
        <f>U204</f>
        <v>624.71</v>
      </c>
      <c r="V203" s="22"/>
      <c r="W203" s="22"/>
      <c r="X203" s="22"/>
      <c r="Y203" s="22"/>
      <c r="Z203" s="22">
        <f>Z204</f>
        <v>624.71</v>
      </c>
      <c r="AA203" s="12">
        <v>624.71</v>
      </c>
      <c r="AB203" s="3"/>
    </row>
    <row r="204" spans="1:28" outlineLevel="6" x14ac:dyDescent="0.25">
      <c r="A204" s="10" t="s">
        <v>158</v>
      </c>
      <c r="B204" s="11" t="s">
        <v>115</v>
      </c>
      <c r="C204" s="11" t="s">
        <v>163</v>
      </c>
      <c r="D204" s="11" t="s">
        <v>43</v>
      </c>
      <c r="E204" s="11" t="s">
        <v>235</v>
      </c>
      <c r="F204" s="11" t="s">
        <v>159</v>
      </c>
      <c r="G204" s="22"/>
      <c r="H204" s="22"/>
      <c r="I204" s="22"/>
      <c r="J204" s="22"/>
      <c r="K204" s="22"/>
      <c r="L204" s="30">
        <f t="shared" ref="L204" si="108">SUM(G204:K204)</f>
        <v>0</v>
      </c>
      <c r="M204" s="12">
        <v>624.71</v>
      </c>
      <c r="N204" s="22">
        <v>624.71</v>
      </c>
      <c r="O204" s="22"/>
      <c r="P204" s="22"/>
      <c r="Q204" s="22"/>
      <c r="R204" s="22"/>
      <c r="S204" s="30">
        <f t="shared" ref="S204" si="109">SUM(N204:R204)</f>
        <v>624.71</v>
      </c>
      <c r="T204" s="12">
        <v>624.71</v>
      </c>
      <c r="U204" s="22">
        <v>624.71</v>
      </c>
      <c r="V204" s="22"/>
      <c r="W204" s="22"/>
      <c r="X204" s="22"/>
      <c r="Y204" s="22"/>
      <c r="Z204" s="30">
        <f t="shared" ref="Z204" si="110">SUM(U204:Y204)</f>
        <v>624.71</v>
      </c>
      <c r="AA204" s="12">
        <v>624.71</v>
      </c>
      <c r="AB204" s="3"/>
    </row>
    <row r="205" spans="1:28" ht="51" hidden="1" outlineLevel="5" x14ac:dyDescent="0.25">
      <c r="A205" s="10" t="s">
        <v>236</v>
      </c>
      <c r="B205" s="11" t="s">
        <v>115</v>
      </c>
      <c r="C205" s="11" t="s">
        <v>163</v>
      </c>
      <c r="D205" s="11" t="s">
        <v>43</v>
      </c>
      <c r="E205" s="11" t="s">
        <v>237</v>
      </c>
      <c r="F205" s="11"/>
      <c r="G205" s="22">
        <f>G206</f>
        <v>0</v>
      </c>
      <c r="H205" s="22"/>
      <c r="I205" s="22"/>
      <c r="J205" s="22"/>
      <c r="K205" s="22"/>
      <c r="L205" s="22">
        <f>L206</f>
        <v>0</v>
      </c>
      <c r="M205" s="12">
        <v>5824.5</v>
      </c>
      <c r="N205" s="22">
        <f>N206</f>
        <v>0</v>
      </c>
      <c r="O205" s="22"/>
      <c r="P205" s="22"/>
      <c r="Q205" s="22"/>
      <c r="R205" s="22"/>
      <c r="S205" s="22">
        <f>S206</f>
        <v>0</v>
      </c>
      <c r="T205" s="12">
        <v>0</v>
      </c>
      <c r="U205" s="22">
        <f>U206</f>
        <v>0</v>
      </c>
      <c r="V205" s="22"/>
      <c r="W205" s="22"/>
      <c r="X205" s="22"/>
      <c r="Y205" s="22"/>
      <c r="Z205" s="22">
        <f>Z206</f>
        <v>0</v>
      </c>
      <c r="AA205" s="12">
        <v>0</v>
      </c>
      <c r="AB205" s="3"/>
    </row>
    <row r="206" spans="1:28" ht="38.25" hidden="1" outlineLevel="6" x14ac:dyDescent="0.25">
      <c r="A206" s="10" t="s">
        <v>20</v>
      </c>
      <c r="B206" s="11" t="s">
        <v>115</v>
      </c>
      <c r="C206" s="11" t="s">
        <v>163</v>
      </c>
      <c r="D206" s="11" t="s">
        <v>43</v>
      </c>
      <c r="E206" s="11" t="s">
        <v>237</v>
      </c>
      <c r="F206" s="11" t="s">
        <v>21</v>
      </c>
      <c r="G206" s="22"/>
      <c r="H206" s="22"/>
      <c r="I206" s="22"/>
      <c r="J206" s="22"/>
      <c r="K206" s="22"/>
      <c r="L206" s="30">
        <f t="shared" ref="L206" si="111">SUM(G206:K206)</f>
        <v>0</v>
      </c>
      <c r="M206" s="12">
        <v>5824.5</v>
      </c>
      <c r="N206" s="22"/>
      <c r="O206" s="22"/>
      <c r="P206" s="22"/>
      <c r="Q206" s="22"/>
      <c r="R206" s="22"/>
      <c r="S206" s="30">
        <f t="shared" ref="S206" si="112">SUM(N206:R206)</f>
        <v>0</v>
      </c>
      <c r="T206" s="12">
        <v>0</v>
      </c>
      <c r="U206" s="22">
        <v>0</v>
      </c>
      <c r="V206" s="22"/>
      <c r="W206" s="22"/>
      <c r="X206" s="22"/>
      <c r="Y206" s="22"/>
      <c r="Z206" s="30">
        <f t="shared" ref="Z206" si="113">SUM(U206:Y206)</f>
        <v>0</v>
      </c>
      <c r="AA206" s="12">
        <v>0</v>
      </c>
      <c r="AB206" s="3"/>
    </row>
    <row r="207" spans="1:28" ht="38.25" outlineLevel="5" collapsed="1" x14ac:dyDescent="0.25">
      <c r="A207" s="10" t="s">
        <v>238</v>
      </c>
      <c r="B207" s="11" t="s">
        <v>115</v>
      </c>
      <c r="C207" s="11" t="s">
        <v>163</v>
      </c>
      <c r="D207" s="11" t="s">
        <v>43</v>
      </c>
      <c r="E207" s="11" t="s">
        <v>239</v>
      </c>
      <c r="F207" s="11"/>
      <c r="G207" s="22">
        <f>G208</f>
        <v>0</v>
      </c>
      <c r="H207" s="22"/>
      <c r="I207" s="22"/>
      <c r="J207" s="22"/>
      <c r="K207" s="22"/>
      <c r="L207" s="22">
        <f>L208</f>
        <v>0</v>
      </c>
      <c r="M207" s="12">
        <v>371.7</v>
      </c>
      <c r="N207" s="22">
        <f>N208</f>
        <v>371.7</v>
      </c>
      <c r="O207" s="22"/>
      <c r="P207" s="22"/>
      <c r="Q207" s="22"/>
      <c r="R207" s="22"/>
      <c r="S207" s="22">
        <f>S208</f>
        <v>371.7</v>
      </c>
      <c r="T207" s="12">
        <v>371.7</v>
      </c>
      <c r="U207" s="22">
        <f>U208</f>
        <v>371.7</v>
      </c>
      <c r="V207" s="22"/>
      <c r="W207" s="22"/>
      <c r="X207" s="22"/>
      <c r="Y207" s="22"/>
      <c r="Z207" s="22">
        <f>Z208</f>
        <v>371.7</v>
      </c>
      <c r="AA207" s="12">
        <v>371.7</v>
      </c>
      <c r="AB207" s="3"/>
    </row>
    <row r="208" spans="1:28" ht="38.25" outlineLevel="6" x14ac:dyDescent="0.25">
      <c r="A208" s="10" t="s">
        <v>20</v>
      </c>
      <c r="B208" s="11" t="s">
        <v>115</v>
      </c>
      <c r="C208" s="11" t="s">
        <v>163</v>
      </c>
      <c r="D208" s="11" t="s">
        <v>43</v>
      </c>
      <c r="E208" s="11" t="s">
        <v>239</v>
      </c>
      <c r="F208" s="11" t="s">
        <v>21</v>
      </c>
      <c r="G208" s="22"/>
      <c r="H208" s="22"/>
      <c r="I208" s="22"/>
      <c r="J208" s="22"/>
      <c r="K208" s="22"/>
      <c r="L208" s="30">
        <f t="shared" ref="L208" si="114">SUM(G208:K208)</f>
        <v>0</v>
      </c>
      <c r="M208" s="12">
        <v>371.7</v>
      </c>
      <c r="N208" s="22">
        <v>371.7</v>
      </c>
      <c r="O208" s="22"/>
      <c r="P208" s="22"/>
      <c r="Q208" s="22"/>
      <c r="R208" s="22"/>
      <c r="S208" s="30">
        <f t="shared" ref="S208" si="115">SUM(N208:R208)</f>
        <v>371.7</v>
      </c>
      <c r="T208" s="12">
        <v>371.7</v>
      </c>
      <c r="U208" s="22">
        <v>371.7</v>
      </c>
      <c r="V208" s="22"/>
      <c r="W208" s="22"/>
      <c r="X208" s="22"/>
      <c r="Y208" s="22"/>
      <c r="Z208" s="30">
        <f t="shared" ref="Z208" si="116">SUM(U208:Y208)</f>
        <v>371.7</v>
      </c>
      <c r="AA208" s="12">
        <v>371.7</v>
      </c>
      <c r="AB208" s="3"/>
    </row>
    <row r="209" spans="1:28" ht="38.25" outlineLevel="5" x14ac:dyDescent="0.25">
      <c r="A209" s="10" t="s">
        <v>240</v>
      </c>
      <c r="B209" s="11" t="s">
        <v>115</v>
      </c>
      <c r="C209" s="11" t="s">
        <v>163</v>
      </c>
      <c r="D209" s="11" t="s">
        <v>43</v>
      </c>
      <c r="E209" s="11" t="s">
        <v>241</v>
      </c>
      <c r="F209" s="11"/>
      <c r="G209" s="22">
        <f>G210</f>
        <v>0</v>
      </c>
      <c r="H209" s="22"/>
      <c r="I209" s="22"/>
      <c r="J209" s="22"/>
      <c r="K209" s="22"/>
      <c r="L209" s="22">
        <f>L210</f>
        <v>0</v>
      </c>
      <c r="M209" s="12">
        <v>1015</v>
      </c>
      <c r="N209" s="22">
        <f>N210</f>
        <v>349</v>
      </c>
      <c r="O209" s="22"/>
      <c r="P209" s="22"/>
      <c r="Q209" s="22"/>
      <c r="R209" s="22"/>
      <c r="S209" s="22">
        <f>S210</f>
        <v>349</v>
      </c>
      <c r="T209" s="12">
        <v>349</v>
      </c>
      <c r="U209" s="22">
        <f>U210</f>
        <v>349</v>
      </c>
      <c r="V209" s="22"/>
      <c r="W209" s="22"/>
      <c r="X209" s="22"/>
      <c r="Y209" s="22"/>
      <c r="Z209" s="22">
        <f>Z210</f>
        <v>349</v>
      </c>
      <c r="AA209" s="12">
        <v>349</v>
      </c>
      <c r="AB209" s="3"/>
    </row>
    <row r="210" spans="1:28" ht="38.25" outlineLevel="6" x14ac:dyDescent="0.25">
      <c r="A210" s="10" t="s">
        <v>20</v>
      </c>
      <c r="B210" s="11" t="s">
        <v>115</v>
      </c>
      <c r="C210" s="11" t="s">
        <v>163</v>
      </c>
      <c r="D210" s="11" t="s">
        <v>43</v>
      </c>
      <c r="E210" s="11" t="s">
        <v>241</v>
      </c>
      <c r="F210" s="11" t="s">
        <v>21</v>
      </c>
      <c r="G210" s="22"/>
      <c r="H210" s="22"/>
      <c r="I210" s="22"/>
      <c r="J210" s="22"/>
      <c r="K210" s="22"/>
      <c r="L210" s="30">
        <f t="shared" ref="L210" si="117">SUM(G210:K210)</f>
        <v>0</v>
      </c>
      <c r="M210" s="12">
        <v>1015</v>
      </c>
      <c r="N210" s="22">
        <v>349</v>
      </c>
      <c r="O210" s="22"/>
      <c r="P210" s="22"/>
      <c r="Q210" s="22"/>
      <c r="R210" s="22"/>
      <c r="S210" s="30">
        <f t="shared" ref="S210" si="118">SUM(N210:R210)</f>
        <v>349</v>
      </c>
      <c r="T210" s="12">
        <v>349</v>
      </c>
      <c r="U210" s="22">
        <v>349</v>
      </c>
      <c r="V210" s="22"/>
      <c r="W210" s="22"/>
      <c r="X210" s="22"/>
      <c r="Y210" s="22"/>
      <c r="Z210" s="30">
        <f t="shared" ref="Z210" si="119">SUM(U210:Y210)</f>
        <v>349</v>
      </c>
      <c r="AA210" s="12">
        <v>349</v>
      </c>
      <c r="AB210" s="3"/>
    </row>
    <row r="211" spans="1:28" ht="38.25" outlineLevel="4" x14ac:dyDescent="0.25">
      <c r="A211" s="10" t="s">
        <v>242</v>
      </c>
      <c r="B211" s="11" t="s">
        <v>115</v>
      </c>
      <c r="C211" s="11" t="s">
        <v>163</v>
      </c>
      <c r="D211" s="11" t="s">
        <v>43</v>
      </c>
      <c r="E211" s="11" t="s">
        <v>243</v>
      </c>
      <c r="F211" s="11"/>
      <c r="G211" s="22">
        <f>G212</f>
        <v>0</v>
      </c>
      <c r="H211" s="22"/>
      <c r="I211" s="22"/>
      <c r="J211" s="22"/>
      <c r="K211" s="22"/>
      <c r="L211" s="22">
        <f>L212</f>
        <v>0</v>
      </c>
      <c r="M211" s="12">
        <v>700</v>
      </c>
      <c r="N211" s="22">
        <f>N212</f>
        <v>700</v>
      </c>
      <c r="O211" s="22"/>
      <c r="P211" s="22"/>
      <c r="Q211" s="22"/>
      <c r="R211" s="22"/>
      <c r="S211" s="22">
        <f>S212</f>
        <v>700</v>
      </c>
      <c r="T211" s="12">
        <v>700</v>
      </c>
      <c r="U211" s="22">
        <f>U212</f>
        <v>700</v>
      </c>
      <c r="V211" s="22"/>
      <c r="W211" s="22"/>
      <c r="X211" s="22"/>
      <c r="Y211" s="22"/>
      <c r="Z211" s="22">
        <f>Z212</f>
        <v>700</v>
      </c>
      <c r="AA211" s="12">
        <v>700</v>
      </c>
      <c r="AB211" s="3"/>
    </row>
    <row r="212" spans="1:28" ht="38.25" outlineLevel="5" x14ac:dyDescent="0.25">
      <c r="A212" s="10" t="s">
        <v>244</v>
      </c>
      <c r="B212" s="11" t="s">
        <v>115</v>
      </c>
      <c r="C212" s="11" t="s">
        <v>163</v>
      </c>
      <c r="D212" s="11" t="s">
        <v>43</v>
      </c>
      <c r="E212" s="11" t="s">
        <v>245</v>
      </c>
      <c r="F212" s="11"/>
      <c r="G212" s="22">
        <f>G213</f>
        <v>0</v>
      </c>
      <c r="H212" s="22"/>
      <c r="I212" s="22"/>
      <c r="J212" s="22"/>
      <c r="K212" s="22"/>
      <c r="L212" s="22">
        <f>L213</f>
        <v>0</v>
      </c>
      <c r="M212" s="12">
        <v>700</v>
      </c>
      <c r="N212" s="22">
        <f>N213</f>
        <v>700</v>
      </c>
      <c r="O212" s="22"/>
      <c r="P212" s="22"/>
      <c r="Q212" s="22"/>
      <c r="R212" s="22"/>
      <c r="S212" s="22">
        <f>S213</f>
        <v>700</v>
      </c>
      <c r="T212" s="12">
        <v>700</v>
      </c>
      <c r="U212" s="22">
        <f>U213</f>
        <v>700</v>
      </c>
      <c r="V212" s="22"/>
      <c r="W212" s="22"/>
      <c r="X212" s="22"/>
      <c r="Y212" s="22"/>
      <c r="Z212" s="22">
        <f>Z213</f>
        <v>700</v>
      </c>
      <c r="AA212" s="12">
        <v>700</v>
      </c>
      <c r="AB212" s="3"/>
    </row>
    <row r="213" spans="1:28" outlineLevel="6" x14ac:dyDescent="0.25">
      <c r="A213" s="10" t="s">
        <v>158</v>
      </c>
      <c r="B213" s="11" t="s">
        <v>115</v>
      </c>
      <c r="C213" s="11" t="s">
        <v>163</v>
      </c>
      <c r="D213" s="11" t="s">
        <v>43</v>
      </c>
      <c r="E213" s="11" t="s">
        <v>245</v>
      </c>
      <c r="F213" s="11" t="s">
        <v>159</v>
      </c>
      <c r="G213" s="22"/>
      <c r="H213" s="22"/>
      <c r="I213" s="22"/>
      <c r="J213" s="22"/>
      <c r="K213" s="22"/>
      <c r="L213" s="30">
        <f t="shared" ref="L213" si="120">SUM(G213:K213)</f>
        <v>0</v>
      </c>
      <c r="M213" s="12">
        <v>700</v>
      </c>
      <c r="N213" s="22">
        <v>700</v>
      </c>
      <c r="O213" s="22"/>
      <c r="P213" s="22"/>
      <c r="Q213" s="22"/>
      <c r="R213" s="22"/>
      <c r="S213" s="30">
        <f t="shared" ref="S213" si="121">SUM(N213:R213)</f>
        <v>700</v>
      </c>
      <c r="T213" s="12">
        <v>700</v>
      </c>
      <c r="U213" s="22">
        <v>700</v>
      </c>
      <c r="V213" s="22"/>
      <c r="W213" s="22"/>
      <c r="X213" s="22"/>
      <c r="Y213" s="22"/>
      <c r="Z213" s="30">
        <f t="shared" ref="Z213" si="122">SUM(U213:Y213)</f>
        <v>700</v>
      </c>
      <c r="AA213" s="12">
        <v>700</v>
      </c>
      <c r="AB213" s="3"/>
    </row>
    <row r="214" spans="1:28" ht="38.25" outlineLevel="4" x14ac:dyDescent="0.25">
      <c r="A214" s="10" t="s">
        <v>246</v>
      </c>
      <c r="B214" s="11" t="s">
        <v>115</v>
      </c>
      <c r="C214" s="11" t="s">
        <v>163</v>
      </c>
      <c r="D214" s="11" t="s">
        <v>43</v>
      </c>
      <c r="E214" s="11" t="s">
        <v>247</v>
      </c>
      <c r="F214" s="11"/>
      <c r="G214" s="22">
        <f>G215+G217+G219</f>
        <v>0</v>
      </c>
      <c r="H214" s="22"/>
      <c r="I214" s="22"/>
      <c r="J214" s="22"/>
      <c r="K214" s="22"/>
      <c r="L214" s="22">
        <f>L215+L217+L219</f>
        <v>0</v>
      </c>
      <c r="M214" s="12">
        <v>20420.71</v>
      </c>
      <c r="N214" s="22">
        <f>N215+N217+N219</f>
        <v>20420.71</v>
      </c>
      <c r="O214" s="22"/>
      <c r="P214" s="22"/>
      <c r="Q214" s="22"/>
      <c r="R214" s="22"/>
      <c r="S214" s="22">
        <f>S215+S217+S219</f>
        <v>20420.71</v>
      </c>
      <c r="T214" s="12">
        <v>20420.71</v>
      </c>
      <c r="U214" s="22">
        <f>U215+U217+U219</f>
        <v>20420.71</v>
      </c>
      <c r="V214" s="22"/>
      <c r="W214" s="22"/>
      <c r="X214" s="22"/>
      <c r="Y214" s="22"/>
      <c r="Z214" s="22">
        <f>Z215+Z217+Z219</f>
        <v>20420.71</v>
      </c>
      <c r="AA214" s="12">
        <v>20420.71</v>
      </c>
      <c r="AB214" s="3"/>
    </row>
    <row r="215" spans="1:28" ht="38.25" outlineLevel="5" x14ac:dyDescent="0.25">
      <c r="A215" s="10" t="s">
        <v>248</v>
      </c>
      <c r="B215" s="11" t="s">
        <v>115</v>
      </c>
      <c r="C215" s="11" t="s">
        <v>163</v>
      </c>
      <c r="D215" s="11" t="s">
        <v>43</v>
      </c>
      <c r="E215" s="11" t="s">
        <v>249</v>
      </c>
      <c r="F215" s="11"/>
      <c r="G215" s="22">
        <f>G216</f>
        <v>0</v>
      </c>
      <c r="H215" s="22"/>
      <c r="I215" s="22"/>
      <c r="J215" s="22"/>
      <c r="K215" s="22"/>
      <c r="L215" s="22">
        <f>L216</f>
        <v>0</v>
      </c>
      <c r="M215" s="12">
        <v>5532.51</v>
      </c>
      <c r="N215" s="22">
        <f>N216</f>
        <v>5532.51</v>
      </c>
      <c r="O215" s="22"/>
      <c r="P215" s="22"/>
      <c r="Q215" s="22"/>
      <c r="R215" s="22"/>
      <c r="S215" s="22">
        <f>S216</f>
        <v>5532.51</v>
      </c>
      <c r="T215" s="12">
        <v>5532.51</v>
      </c>
      <c r="U215" s="22">
        <f>U216</f>
        <v>5532.51</v>
      </c>
      <c r="V215" s="22"/>
      <c r="W215" s="22"/>
      <c r="X215" s="22"/>
      <c r="Y215" s="22"/>
      <c r="Z215" s="22">
        <f>Z216</f>
        <v>5532.51</v>
      </c>
      <c r="AA215" s="12">
        <v>5532.51</v>
      </c>
      <c r="AB215" s="3"/>
    </row>
    <row r="216" spans="1:28" ht="38.25" outlineLevel="6" x14ac:dyDescent="0.25">
      <c r="A216" s="10" t="s">
        <v>20</v>
      </c>
      <c r="B216" s="11" t="s">
        <v>115</v>
      </c>
      <c r="C216" s="11" t="s">
        <v>163</v>
      </c>
      <c r="D216" s="11" t="s">
        <v>43</v>
      </c>
      <c r="E216" s="11" t="s">
        <v>249</v>
      </c>
      <c r="F216" s="11" t="s">
        <v>21</v>
      </c>
      <c r="G216" s="22"/>
      <c r="H216" s="22"/>
      <c r="I216" s="22"/>
      <c r="J216" s="22"/>
      <c r="K216" s="22"/>
      <c r="L216" s="30">
        <f t="shared" ref="L216" si="123">SUM(G216:K216)</f>
        <v>0</v>
      </c>
      <c r="M216" s="12">
        <v>5532.51</v>
      </c>
      <c r="N216" s="22">
        <v>5532.51</v>
      </c>
      <c r="O216" s="22"/>
      <c r="P216" s="22"/>
      <c r="Q216" s="22"/>
      <c r="R216" s="22"/>
      <c r="S216" s="30">
        <f t="shared" ref="S216" si="124">SUM(N216:R216)</f>
        <v>5532.51</v>
      </c>
      <c r="T216" s="12">
        <v>5532.51</v>
      </c>
      <c r="U216" s="22">
        <v>5532.51</v>
      </c>
      <c r="V216" s="22"/>
      <c r="W216" s="22"/>
      <c r="X216" s="22"/>
      <c r="Y216" s="22"/>
      <c r="Z216" s="30">
        <f t="shared" ref="Z216" si="125">SUM(U216:Y216)</f>
        <v>5532.51</v>
      </c>
      <c r="AA216" s="12">
        <v>5532.51</v>
      </c>
      <c r="AB216" s="3"/>
    </row>
    <row r="217" spans="1:28" ht="25.5" outlineLevel="5" x14ac:dyDescent="0.25">
      <c r="A217" s="10" t="s">
        <v>250</v>
      </c>
      <c r="B217" s="11" t="s">
        <v>115</v>
      </c>
      <c r="C217" s="11" t="s">
        <v>163</v>
      </c>
      <c r="D217" s="11" t="s">
        <v>43</v>
      </c>
      <c r="E217" s="11" t="s">
        <v>251</v>
      </c>
      <c r="F217" s="11"/>
      <c r="G217" s="22">
        <f>G218</f>
        <v>0</v>
      </c>
      <c r="H217" s="22"/>
      <c r="I217" s="22"/>
      <c r="J217" s="22"/>
      <c r="K217" s="22"/>
      <c r="L217" s="22">
        <f>L218</f>
        <v>0</v>
      </c>
      <c r="M217" s="12">
        <v>12388.2</v>
      </c>
      <c r="N217" s="22">
        <f>N218</f>
        <v>12388.2</v>
      </c>
      <c r="O217" s="22"/>
      <c r="P217" s="22"/>
      <c r="Q217" s="22"/>
      <c r="R217" s="22"/>
      <c r="S217" s="22">
        <f>S218</f>
        <v>12388.2</v>
      </c>
      <c r="T217" s="12">
        <v>12388.2</v>
      </c>
      <c r="U217" s="22">
        <f>U218</f>
        <v>12388.2</v>
      </c>
      <c r="V217" s="22"/>
      <c r="W217" s="22"/>
      <c r="X217" s="22"/>
      <c r="Y217" s="22"/>
      <c r="Z217" s="22">
        <f>Z218</f>
        <v>12388.2</v>
      </c>
      <c r="AA217" s="12">
        <v>12388.2</v>
      </c>
      <c r="AB217" s="3"/>
    </row>
    <row r="218" spans="1:28" ht="38.25" outlineLevel="6" x14ac:dyDescent="0.25">
      <c r="A218" s="10" t="s">
        <v>20</v>
      </c>
      <c r="B218" s="11" t="s">
        <v>115</v>
      </c>
      <c r="C218" s="11" t="s">
        <v>163</v>
      </c>
      <c r="D218" s="11" t="s">
        <v>43</v>
      </c>
      <c r="E218" s="11" t="s">
        <v>251</v>
      </c>
      <c r="F218" s="11" t="s">
        <v>21</v>
      </c>
      <c r="G218" s="22"/>
      <c r="H218" s="22"/>
      <c r="I218" s="22"/>
      <c r="J218" s="22"/>
      <c r="K218" s="22"/>
      <c r="L218" s="30">
        <f t="shared" ref="L218" si="126">SUM(G218:K218)</f>
        <v>0</v>
      </c>
      <c r="M218" s="12">
        <v>12388.2</v>
      </c>
      <c r="N218" s="22">
        <v>12388.2</v>
      </c>
      <c r="O218" s="22"/>
      <c r="P218" s="22"/>
      <c r="Q218" s="22"/>
      <c r="R218" s="22"/>
      <c r="S218" s="30">
        <f t="shared" ref="S218" si="127">SUM(N218:R218)</f>
        <v>12388.2</v>
      </c>
      <c r="T218" s="12">
        <v>12388.2</v>
      </c>
      <c r="U218" s="22">
        <v>12388.2</v>
      </c>
      <c r="V218" s="22"/>
      <c r="W218" s="22"/>
      <c r="X218" s="22"/>
      <c r="Y218" s="22"/>
      <c r="Z218" s="30">
        <f t="shared" ref="Z218" si="128">SUM(U218:Y218)</f>
        <v>12388.2</v>
      </c>
      <c r="AA218" s="12">
        <v>12388.2</v>
      </c>
      <c r="AB218" s="3"/>
    </row>
    <row r="219" spans="1:28" ht="25.5" outlineLevel="5" x14ac:dyDescent="0.25">
      <c r="A219" s="10" t="s">
        <v>252</v>
      </c>
      <c r="B219" s="11" t="s">
        <v>115</v>
      </c>
      <c r="C219" s="11" t="s">
        <v>163</v>
      </c>
      <c r="D219" s="11" t="s">
        <v>43</v>
      </c>
      <c r="E219" s="11" t="s">
        <v>253</v>
      </c>
      <c r="F219" s="11"/>
      <c r="G219" s="22">
        <f>G220</f>
        <v>0</v>
      </c>
      <c r="H219" s="22"/>
      <c r="I219" s="22"/>
      <c r="J219" s="22"/>
      <c r="K219" s="22"/>
      <c r="L219" s="22">
        <f>L220</f>
        <v>0</v>
      </c>
      <c r="M219" s="12">
        <v>2500</v>
      </c>
      <c r="N219" s="22">
        <f>N220</f>
        <v>2500</v>
      </c>
      <c r="O219" s="22"/>
      <c r="P219" s="22"/>
      <c r="Q219" s="22"/>
      <c r="R219" s="22"/>
      <c r="S219" s="22">
        <f>S220</f>
        <v>2500</v>
      </c>
      <c r="T219" s="12">
        <v>2500</v>
      </c>
      <c r="U219" s="22">
        <f>U220</f>
        <v>2500</v>
      </c>
      <c r="V219" s="22"/>
      <c r="W219" s="22"/>
      <c r="X219" s="22"/>
      <c r="Y219" s="22"/>
      <c r="Z219" s="22">
        <f>Z220</f>
        <v>2500</v>
      </c>
      <c r="AA219" s="12">
        <v>2500</v>
      </c>
      <c r="AB219" s="3"/>
    </row>
    <row r="220" spans="1:28" ht="38.25" outlineLevel="6" x14ac:dyDescent="0.25">
      <c r="A220" s="10" t="s">
        <v>20</v>
      </c>
      <c r="B220" s="11" t="s">
        <v>115</v>
      </c>
      <c r="C220" s="11" t="s">
        <v>163</v>
      </c>
      <c r="D220" s="11" t="s">
        <v>43</v>
      </c>
      <c r="E220" s="11" t="s">
        <v>253</v>
      </c>
      <c r="F220" s="11" t="s">
        <v>21</v>
      </c>
      <c r="G220" s="22"/>
      <c r="H220" s="22"/>
      <c r="I220" s="22"/>
      <c r="J220" s="22"/>
      <c r="K220" s="22"/>
      <c r="L220" s="30">
        <f t="shared" ref="L220" si="129">SUM(G220:K220)</f>
        <v>0</v>
      </c>
      <c r="M220" s="12">
        <v>2500</v>
      </c>
      <c r="N220" s="22">
        <v>2500</v>
      </c>
      <c r="O220" s="22"/>
      <c r="P220" s="22"/>
      <c r="Q220" s="22"/>
      <c r="R220" s="22"/>
      <c r="S220" s="30">
        <f t="shared" ref="S220" si="130">SUM(N220:R220)</f>
        <v>2500</v>
      </c>
      <c r="T220" s="12">
        <v>2500</v>
      </c>
      <c r="U220" s="22">
        <v>2500</v>
      </c>
      <c r="V220" s="22"/>
      <c r="W220" s="22"/>
      <c r="X220" s="22"/>
      <c r="Y220" s="22"/>
      <c r="Z220" s="30">
        <f t="shared" ref="Z220" si="131">SUM(U220:Y220)</f>
        <v>2500</v>
      </c>
      <c r="AA220" s="12">
        <v>2500</v>
      </c>
      <c r="AB220" s="3"/>
    </row>
    <row r="221" spans="1:28" ht="38.25" hidden="1" outlineLevel="4" x14ac:dyDescent="0.25">
      <c r="A221" s="10" t="s">
        <v>254</v>
      </c>
      <c r="B221" s="11" t="s">
        <v>115</v>
      </c>
      <c r="C221" s="11" t="s">
        <v>163</v>
      </c>
      <c r="D221" s="11" t="s">
        <v>43</v>
      </c>
      <c r="E221" s="11" t="s">
        <v>255</v>
      </c>
      <c r="F221" s="11"/>
      <c r="G221" s="22">
        <f>G222</f>
        <v>0</v>
      </c>
      <c r="H221" s="22"/>
      <c r="I221" s="22"/>
      <c r="J221" s="22"/>
      <c r="K221" s="22"/>
      <c r="L221" s="22">
        <f>L222</f>
        <v>0</v>
      </c>
      <c r="M221" s="12">
        <v>1699.75</v>
      </c>
      <c r="N221" s="22">
        <f>N222</f>
        <v>0</v>
      </c>
      <c r="O221" s="22"/>
      <c r="P221" s="22"/>
      <c r="Q221" s="22"/>
      <c r="R221" s="22"/>
      <c r="S221" s="22">
        <f>S222</f>
        <v>0</v>
      </c>
      <c r="T221" s="12">
        <v>0</v>
      </c>
      <c r="U221" s="22">
        <f>U222</f>
        <v>0</v>
      </c>
      <c r="V221" s="22"/>
      <c r="W221" s="22"/>
      <c r="X221" s="22"/>
      <c r="Y221" s="22"/>
      <c r="Z221" s="22">
        <f>Z222</f>
        <v>0</v>
      </c>
      <c r="AA221" s="12">
        <v>0</v>
      </c>
      <c r="AB221" s="3"/>
    </row>
    <row r="222" spans="1:28" ht="38.25" hidden="1" outlineLevel="5" x14ac:dyDescent="0.25">
      <c r="A222" s="10" t="s">
        <v>256</v>
      </c>
      <c r="B222" s="11" t="s">
        <v>115</v>
      </c>
      <c r="C222" s="11" t="s">
        <v>163</v>
      </c>
      <c r="D222" s="11" t="s">
        <v>43</v>
      </c>
      <c r="E222" s="11" t="s">
        <v>257</v>
      </c>
      <c r="F222" s="11"/>
      <c r="G222" s="22">
        <f>G223</f>
        <v>0</v>
      </c>
      <c r="H222" s="22"/>
      <c r="I222" s="22"/>
      <c r="J222" s="22"/>
      <c r="K222" s="22"/>
      <c r="L222" s="22">
        <f>L223</f>
        <v>0</v>
      </c>
      <c r="M222" s="12">
        <v>1699.75</v>
      </c>
      <c r="N222" s="22">
        <f>N223</f>
        <v>0</v>
      </c>
      <c r="O222" s="22"/>
      <c r="P222" s="22"/>
      <c r="Q222" s="22"/>
      <c r="R222" s="22"/>
      <c r="S222" s="22">
        <f>S223</f>
        <v>0</v>
      </c>
      <c r="T222" s="12">
        <v>0</v>
      </c>
      <c r="U222" s="22">
        <f>U223</f>
        <v>0</v>
      </c>
      <c r="V222" s="22"/>
      <c r="W222" s="22"/>
      <c r="X222" s="22"/>
      <c r="Y222" s="22"/>
      <c r="Z222" s="22">
        <f>Z223</f>
        <v>0</v>
      </c>
      <c r="AA222" s="12">
        <v>0</v>
      </c>
      <c r="AB222" s="3"/>
    </row>
    <row r="223" spans="1:28" ht="38.25" hidden="1" outlineLevel="6" x14ac:dyDescent="0.25">
      <c r="A223" s="10" t="s">
        <v>20</v>
      </c>
      <c r="B223" s="11" t="s">
        <v>115</v>
      </c>
      <c r="C223" s="11" t="s">
        <v>163</v>
      </c>
      <c r="D223" s="11" t="s">
        <v>43</v>
      </c>
      <c r="E223" s="11" t="s">
        <v>257</v>
      </c>
      <c r="F223" s="11" t="s">
        <v>21</v>
      </c>
      <c r="G223" s="22"/>
      <c r="H223" s="22"/>
      <c r="I223" s="22"/>
      <c r="J223" s="22"/>
      <c r="K223" s="22"/>
      <c r="L223" s="30">
        <f t="shared" ref="L223" si="132">SUM(G223:K223)</f>
        <v>0</v>
      </c>
      <c r="M223" s="12">
        <v>1699.75</v>
      </c>
      <c r="N223" s="22"/>
      <c r="O223" s="22"/>
      <c r="P223" s="22"/>
      <c r="Q223" s="22"/>
      <c r="R223" s="22"/>
      <c r="S223" s="30">
        <f t="shared" ref="S223" si="133">SUM(N223:R223)</f>
        <v>0</v>
      </c>
      <c r="T223" s="12">
        <v>0</v>
      </c>
      <c r="U223" s="22"/>
      <c r="V223" s="22"/>
      <c r="W223" s="22"/>
      <c r="X223" s="22"/>
      <c r="Y223" s="22"/>
      <c r="Z223" s="30">
        <f t="shared" ref="Z223" si="134">SUM(U223:Y223)</f>
        <v>0</v>
      </c>
      <c r="AA223" s="12">
        <v>0</v>
      </c>
      <c r="AB223" s="3"/>
    </row>
    <row r="224" spans="1:28" ht="25.5" hidden="1" outlineLevel="4" collapsed="1" x14ac:dyDescent="0.25">
      <c r="A224" s="10" t="s">
        <v>258</v>
      </c>
      <c r="B224" s="11" t="s">
        <v>115</v>
      </c>
      <c r="C224" s="11" t="s">
        <v>163</v>
      </c>
      <c r="D224" s="11" t="s">
        <v>43</v>
      </c>
      <c r="E224" s="11" t="s">
        <v>259</v>
      </c>
      <c r="F224" s="11"/>
      <c r="G224" s="22">
        <f>G225</f>
        <v>0</v>
      </c>
      <c r="H224" s="22"/>
      <c r="I224" s="22"/>
      <c r="J224" s="22"/>
      <c r="K224" s="22"/>
      <c r="L224" s="22">
        <f>L225</f>
        <v>0</v>
      </c>
      <c r="M224" s="12">
        <v>2053.6</v>
      </c>
      <c r="N224" s="22">
        <f>N225</f>
        <v>0</v>
      </c>
      <c r="O224" s="22"/>
      <c r="P224" s="22"/>
      <c r="Q224" s="22"/>
      <c r="R224" s="22"/>
      <c r="S224" s="22">
        <f>S225</f>
        <v>0</v>
      </c>
      <c r="T224" s="12">
        <v>0</v>
      </c>
      <c r="U224" s="22">
        <f>U225</f>
        <v>0</v>
      </c>
      <c r="V224" s="22"/>
      <c r="W224" s="22"/>
      <c r="X224" s="22"/>
      <c r="Y224" s="22"/>
      <c r="Z224" s="22">
        <f>Z225</f>
        <v>0</v>
      </c>
      <c r="AA224" s="12">
        <v>0</v>
      </c>
      <c r="AB224" s="3"/>
    </row>
    <row r="225" spans="1:28" ht="25.5" hidden="1" outlineLevel="5" x14ac:dyDescent="0.25">
      <c r="A225" s="10" t="s">
        <v>260</v>
      </c>
      <c r="B225" s="11" t="s">
        <v>115</v>
      </c>
      <c r="C225" s="11" t="s">
        <v>163</v>
      </c>
      <c r="D225" s="11" t="s">
        <v>43</v>
      </c>
      <c r="E225" s="11" t="s">
        <v>261</v>
      </c>
      <c r="F225" s="11"/>
      <c r="G225" s="22">
        <f>G226</f>
        <v>0</v>
      </c>
      <c r="H225" s="22"/>
      <c r="I225" s="22"/>
      <c r="J225" s="22"/>
      <c r="K225" s="22"/>
      <c r="L225" s="22">
        <f>L226</f>
        <v>0</v>
      </c>
      <c r="M225" s="12">
        <v>2053.6</v>
      </c>
      <c r="N225" s="22">
        <f>N226</f>
        <v>0</v>
      </c>
      <c r="O225" s="22"/>
      <c r="P225" s="22"/>
      <c r="Q225" s="22"/>
      <c r="R225" s="22"/>
      <c r="S225" s="22">
        <f>S226</f>
        <v>0</v>
      </c>
      <c r="T225" s="12">
        <v>0</v>
      </c>
      <c r="U225" s="22">
        <f>U226</f>
        <v>0</v>
      </c>
      <c r="V225" s="22"/>
      <c r="W225" s="22"/>
      <c r="X225" s="22"/>
      <c r="Y225" s="22"/>
      <c r="Z225" s="22">
        <f>Z226</f>
        <v>0</v>
      </c>
      <c r="AA225" s="12">
        <v>0</v>
      </c>
      <c r="AB225" s="3"/>
    </row>
    <row r="226" spans="1:28" ht="38.25" hidden="1" outlineLevel="6" x14ac:dyDescent="0.25">
      <c r="A226" s="10" t="s">
        <v>20</v>
      </c>
      <c r="B226" s="11" t="s">
        <v>115</v>
      </c>
      <c r="C226" s="11" t="s">
        <v>163</v>
      </c>
      <c r="D226" s="11" t="s">
        <v>43</v>
      </c>
      <c r="E226" s="11" t="s">
        <v>261</v>
      </c>
      <c r="F226" s="11" t="s">
        <v>21</v>
      </c>
      <c r="G226" s="22"/>
      <c r="H226" s="22"/>
      <c r="I226" s="22"/>
      <c r="J226" s="22"/>
      <c r="K226" s="22"/>
      <c r="L226" s="30">
        <f t="shared" ref="L226" si="135">SUM(G226:K226)</f>
        <v>0</v>
      </c>
      <c r="M226" s="12">
        <v>2053.6</v>
      </c>
      <c r="N226" s="22"/>
      <c r="O226" s="22"/>
      <c r="P226" s="22"/>
      <c r="Q226" s="22"/>
      <c r="R226" s="22"/>
      <c r="S226" s="30">
        <f t="shared" ref="S226" si="136">SUM(N226:R226)</f>
        <v>0</v>
      </c>
      <c r="T226" s="12">
        <v>0</v>
      </c>
      <c r="U226" s="22"/>
      <c r="V226" s="22"/>
      <c r="W226" s="22"/>
      <c r="X226" s="22"/>
      <c r="Y226" s="22"/>
      <c r="Z226" s="30">
        <f t="shared" ref="Z226" si="137">SUM(U226:Y226)</f>
        <v>0</v>
      </c>
      <c r="AA226" s="12">
        <v>0</v>
      </c>
      <c r="AB226" s="3"/>
    </row>
    <row r="227" spans="1:28" ht="51" hidden="1" outlineLevel="4" collapsed="1" x14ac:dyDescent="0.25">
      <c r="A227" s="10" t="s">
        <v>262</v>
      </c>
      <c r="B227" s="11" t="s">
        <v>115</v>
      </c>
      <c r="C227" s="11" t="s">
        <v>163</v>
      </c>
      <c r="D227" s="11" t="s">
        <v>43</v>
      </c>
      <c r="E227" s="11" t="s">
        <v>263</v>
      </c>
      <c r="F227" s="11"/>
      <c r="G227" s="22">
        <f>G228</f>
        <v>0</v>
      </c>
      <c r="H227" s="22"/>
      <c r="I227" s="22"/>
      <c r="J227" s="22"/>
      <c r="K227" s="22"/>
      <c r="L227" s="22">
        <f>L228</f>
        <v>0</v>
      </c>
      <c r="M227" s="12">
        <v>6510.1</v>
      </c>
      <c r="N227" s="22">
        <f>N228</f>
        <v>0</v>
      </c>
      <c r="O227" s="22"/>
      <c r="P227" s="22"/>
      <c r="Q227" s="22"/>
      <c r="R227" s="22"/>
      <c r="S227" s="22">
        <f>S228</f>
        <v>0</v>
      </c>
      <c r="T227" s="12">
        <v>0</v>
      </c>
      <c r="U227" s="22">
        <f>U228</f>
        <v>0</v>
      </c>
      <c r="V227" s="22"/>
      <c r="W227" s="22"/>
      <c r="X227" s="22"/>
      <c r="Y227" s="22"/>
      <c r="Z227" s="22">
        <f>Z228</f>
        <v>0</v>
      </c>
      <c r="AA227" s="12">
        <v>0</v>
      </c>
      <c r="AB227" s="3"/>
    </row>
    <row r="228" spans="1:28" ht="25.5" hidden="1" outlineLevel="5" x14ac:dyDescent="0.25">
      <c r="A228" s="10" t="s">
        <v>264</v>
      </c>
      <c r="B228" s="11" t="s">
        <v>115</v>
      </c>
      <c r="C228" s="11" t="s">
        <v>163</v>
      </c>
      <c r="D228" s="11" t="s">
        <v>43</v>
      </c>
      <c r="E228" s="11" t="s">
        <v>265</v>
      </c>
      <c r="F228" s="11"/>
      <c r="G228" s="22">
        <f>G229</f>
        <v>0</v>
      </c>
      <c r="H228" s="22"/>
      <c r="I228" s="22"/>
      <c r="J228" s="22"/>
      <c r="K228" s="22"/>
      <c r="L228" s="22">
        <f>L229</f>
        <v>0</v>
      </c>
      <c r="M228" s="12">
        <v>6510.1</v>
      </c>
      <c r="N228" s="22">
        <f>N229</f>
        <v>0</v>
      </c>
      <c r="O228" s="22"/>
      <c r="P228" s="22"/>
      <c r="Q228" s="22"/>
      <c r="R228" s="22"/>
      <c r="S228" s="22">
        <f>S229</f>
        <v>0</v>
      </c>
      <c r="T228" s="12">
        <v>0</v>
      </c>
      <c r="U228" s="22">
        <f>U229</f>
        <v>0</v>
      </c>
      <c r="V228" s="22"/>
      <c r="W228" s="22"/>
      <c r="X228" s="22"/>
      <c r="Y228" s="22"/>
      <c r="Z228" s="22">
        <f>Z229</f>
        <v>0</v>
      </c>
      <c r="AA228" s="12">
        <v>0</v>
      </c>
      <c r="AB228" s="3"/>
    </row>
    <row r="229" spans="1:28" ht="38.25" hidden="1" outlineLevel="6" x14ac:dyDescent="0.25">
      <c r="A229" s="10" t="s">
        <v>20</v>
      </c>
      <c r="B229" s="11" t="s">
        <v>115</v>
      </c>
      <c r="C229" s="11" t="s">
        <v>163</v>
      </c>
      <c r="D229" s="11" t="s">
        <v>43</v>
      </c>
      <c r="E229" s="11" t="s">
        <v>265</v>
      </c>
      <c r="F229" s="11" t="s">
        <v>21</v>
      </c>
      <c r="G229" s="22"/>
      <c r="H229" s="22"/>
      <c r="I229" s="22"/>
      <c r="J229" s="22"/>
      <c r="K229" s="22"/>
      <c r="L229" s="30">
        <f t="shared" ref="L229" si="138">SUM(G229:K229)</f>
        <v>0</v>
      </c>
      <c r="M229" s="12">
        <v>6510.1</v>
      </c>
      <c r="N229" s="22"/>
      <c r="O229" s="22"/>
      <c r="P229" s="22"/>
      <c r="Q229" s="22"/>
      <c r="R229" s="22"/>
      <c r="S229" s="30">
        <f t="shared" ref="S229" si="139">SUM(N229:R229)</f>
        <v>0</v>
      </c>
      <c r="T229" s="12">
        <v>0</v>
      </c>
      <c r="U229" s="22"/>
      <c r="V229" s="22"/>
      <c r="W229" s="22"/>
      <c r="X229" s="22"/>
      <c r="Y229" s="22"/>
      <c r="Z229" s="30">
        <f t="shared" ref="Z229" si="140">SUM(U229:Y229)</f>
        <v>0</v>
      </c>
      <c r="AA229" s="12">
        <v>0</v>
      </c>
      <c r="AB229" s="3"/>
    </row>
    <row r="230" spans="1:28" ht="38.25" outlineLevel="4" collapsed="1" x14ac:dyDescent="0.25">
      <c r="A230" s="10" t="s">
        <v>266</v>
      </c>
      <c r="B230" s="11" t="s">
        <v>115</v>
      </c>
      <c r="C230" s="11" t="s">
        <v>163</v>
      </c>
      <c r="D230" s="11" t="s">
        <v>43</v>
      </c>
      <c r="E230" s="11" t="s">
        <v>267</v>
      </c>
      <c r="F230" s="11"/>
      <c r="G230" s="22">
        <f>G231+G233</f>
        <v>0</v>
      </c>
      <c r="H230" s="22"/>
      <c r="I230" s="22"/>
      <c r="J230" s="22"/>
      <c r="K230" s="22"/>
      <c r="L230" s="22">
        <f>L231+L233</f>
        <v>0</v>
      </c>
      <c r="M230" s="12">
        <v>2220.56</v>
      </c>
      <c r="N230" s="22">
        <f>N231+N233</f>
        <v>3316.42</v>
      </c>
      <c r="O230" s="22"/>
      <c r="P230" s="22"/>
      <c r="Q230" s="22"/>
      <c r="R230" s="22"/>
      <c r="S230" s="22">
        <f>S231+S233</f>
        <v>3316.42</v>
      </c>
      <c r="T230" s="12">
        <v>3316.42</v>
      </c>
      <c r="U230" s="22">
        <f>U231+U233</f>
        <v>736.62</v>
      </c>
      <c r="V230" s="22"/>
      <c r="W230" s="22"/>
      <c r="X230" s="22"/>
      <c r="Y230" s="22"/>
      <c r="Z230" s="22">
        <f>Z231+Z233</f>
        <v>736.62</v>
      </c>
      <c r="AA230" s="12">
        <v>736.62</v>
      </c>
      <c r="AB230" s="3"/>
    </row>
    <row r="231" spans="1:28" ht="25.5" outlineLevel="5" x14ac:dyDescent="0.25">
      <c r="A231" s="10" t="s">
        <v>268</v>
      </c>
      <c r="B231" s="11" t="s">
        <v>115</v>
      </c>
      <c r="C231" s="11" t="s">
        <v>163</v>
      </c>
      <c r="D231" s="11" t="s">
        <v>43</v>
      </c>
      <c r="E231" s="11" t="s">
        <v>269</v>
      </c>
      <c r="F231" s="11"/>
      <c r="G231" s="22">
        <f>G232</f>
        <v>0</v>
      </c>
      <c r="H231" s="22"/>
      <c r="I231" s="22"/>
      <c r="J231" s="22"/>
      <c r="K231" s="22"/>
      <c r="L231" s="22">
        <f>L232</f>
        <v>0</v>
      </c>
      <c r="M231" s="12">
        <v>736.62</v>
      </c>
      <c r="N231" s="22">
        <f>N232</f>
        <v>736.62</v>
      </c>
      <c r="O231" s="22"/>
      <c r="P231" s="22"/>
      <c r="Q231" s="22"/>
      <c r="R231" s="22"/>
      <c r="S231" s="22">
        <f>S232</f>
        <v>736.62</v>
      </c>
      <c r="T231" s="12">
        <v>736.62</v>
      </c>
      <c r="U231" s="22">
        <f>U232</f>
        <v>736.62</v>
      </c>
      <c r="V231" s="22"/>
      <c r="W231" s="22"/>
      <c r="X231" s="22"/>
      <c r="Y231" s="22"/>
      <c r="Z231" s="22">
        <f>Z232</f>
        <v>736.62</v>
      </c>
      <c r="AA231" s="12">
        <v>736.62</v>
      </c>
      <c r="AB231" s="3"/>
    </row>
    <row r="232" spans="1:28" ht="38.25" outlineLevel="6" x14ac:dyDescent="0.25">
      <c r="A232" s="10" t="s">
        <v>20</v>
      </c>
      <c r="B232" s="11" t="s">
        <v>115</v>
      </c>
      <c r="C232" s="11" t="s">
        <v>163</v>
      </c>
      <c r="D232" s="11" t="s">
        <v>43</v>
      </c>
      <c r="E232" s="11" t="s">
        <v>269</v>
      </c>
      <c r="F232" s="11" t="s">
        <v>21</v>
      </c>
      <c r="G232" s="22"/>
      <c r="H232" s="22"/>
      <c r="I232" s="22"/>
      <c r="J232" s="22"/>
      <c r="K232" s="22"/>
      <c r="L232" s="30">
        <f t="shared" ref="L232" si="141">SUM(G232:K232)</f>
        <v>0</v>
      </c>
      <c r="M232" s="12">
        <v>736.62</v>
      </c>
      <c r="N232" s="22">
        <v>736.62</v>
      </c>
      <c r="O232" s="22"/>
      <c r="P232" s="22"/>
      <c r="Q232" s="22"/>
      <c r="R232" s="22"/>
      <c r="S232" s="30">
        <f t="shared" ref="S232" si="142">SUM(N232:R232)</f>
        <v>736.62</v>
      </c>
      <c r="T232" s="12">
        <v>736.62</v>
      </c>
      <c r="U232" s="22">
        <v>736.62</v>
      </c>
      <c r="V232" s="22"/>
      <c r="W232" s="22"/>
      <c r="X232" s="22"/>
      <c r="Y232" s="22"/>
      <c r="Z232" s="30">
        <f t="shared" ref="Z232" si="143">SUM(U232:Y232)</f>
        <v>736.62</v>
      </c>
      <c r="AA232" s="12">
        <v>736.62</v>
      </c>
      <c r="AB232" s="3"/>
    </row>
    <row r="233" spans="1:28" ht="25.5" outlineLevel="5" x14ac:dyDescent="0.25">
      <c r="A233" s="10" t="s">
        <v>270</v>
      </c>
      <c r="B233" s="11" t="s">
        <v>115</v>
      </c>
      <c r="C233" s="11" t="s">
        <v>163</v>
      </c>
      <c r="D233" s="11" t="s">
        <v>43</v>
      </c>
      <c r="E233" s="11" t="s">
        <v>271</v>
      </c>
      <c r="F233" s="11"/>
      <c r="G233" s="22">
        <f>G234</f>
        <v>0</v>
      </c>
      <c r="H233" s="22"/>
      <c r="I233" s="22"/>
      <c r="J233" s="22"/>
      <c r="K233" s="22"/>
      <c r="L233" s="22">
        <f>L234</f>
        <v>0</v>
      </c>
      <c r="M233" s="12">
        <v>1483.94</v>
      </c>
      <c r="N233" s="22">
        <f>N234</f>
        <v>2579.8000000000002</v>
      </c>
      <c r="O233" s="22"/>
      <c r="P233" s="22"/>
      <c r="Q233" s="22"/>
      <c r="R233" s="22"/>
      <c r="S233" s="22">
        <f>S234</f>
        <v>2579.8000000000002</v>
      </c>
      <c r="T233" s="12">
        <v>2579.8000000000002</v>
      </c>
      <c r="U233" s="22">
        <f>U234</f>
        <v>0</v>
      </c>
      <c r="V233" s="22"/>
      <c r="W233" s="22"/>
      <c r="X233" s="22"/>
      <c r="Y233" s="22"/>
      <c r="Z233" s="22">
        <f>Z234</f>
        <v>0</v>
      </c>
      <c r="AA233" s="12">
        <v>0</v>
      </c>
      <c r="AB233" s="3"/>
    </row>
    <row r="234" spans="1:28" ht="38.25" outlineLevel="6" x14ac:dyDescent="0.25">
      <c r="A234" s="10" t="s">
        <v>20</v>
      </c>
      <c r="B234" s="11" t="s">
        <v>115</v>
      </c>
      <c r="C234" s="11" t="s">
        <v>163</v>
      </c>
      <c r="D234" s="11" t="s">
        <v>43</v>
      </c>
      <c r="E234" s="11" t="s">
        <v>271</v>
      </c>
      <c r="F234" s="11" t="s">
        <v>21</v>
      </c>
      <c r="G234" s="22"/>
      <c r="H234" s="22"/>
      <c r="I234" s="22"/>
      <c r="J234" s="22"/>
      <c r="K234" s="22"/>
      <c r="L234" s="30">
        <f t="shared" ref="L234" si="144">SUM(G234:K234)</f>
        <v>0</v>
      </c>
      <c r="M234" s="12">
        <v>1483.94</v>
      </c>
      <c r="N234" s="22">
        <v>2579.8000000000002</v>
      </c>
      <c r="O234" s="22"/>
      <c r="P234" s="22"/>
      <c r="Q234" s="22"/>
      <c r="R234" s="22"/>
      <c r="S234" s="30">
        <f t="shared" ref="S234" si="145">SUM(N234:R234)</f>
        <v>2579.8000000000002</v>
      </c>
      <c r="T234" s="12">
        <v>2579.8000000000002</v>
      </c>
      <c r="U234" s="22"/>
      <c r="V234" s="22"/>
      <c r="W234" s="22"/>
      <c r="X234" s="22"/>
      <c r="Y234" s="22"/>
      <c r="Z234" s="30">
        <f t="shared" ref="Z234" si="146">SUM(U234:Y234)</f>
        <v>0</v>
      </c>
      <c r="AA234" s="12">
        <v>0</v>
      </c>
      <c r="AB234" s="3"/>
    </row>
    <row r="235" spans="1:28" ht="38.25" outlineLevel="3" x14ac:dyDescent="0.25">
      <c r="A235" s="10" t="s">
        <v>272</v>
      </c>
      <c r="B235" s="11" t="s">
        <v>115</v>
      </c>
      <c r="C235" s="11" t="s">
        <v>163</v>
      </c>
      <c r="D235" s="11" t="s">
        <v>43</v>
      </c>
      <c r="E235" s="11" t="s">
        <v>273</v>
      </c>
      <c r="F235" s="11"/>
      <c r="G235" s="22">
        <f>G236</f>
        <v>0</v>
      </c>
      <c r="H235" s="22"/>
      <c r="I235" s="22"/>
      <c r="J235" s="22"/>
      <c r="K235" s="22"/>
      <c r="L235" s="22">
        <f>L236</f>
        <v>0</v>
      </c>
      <c r="M235" s="12">
        <v>4842.1000000000004</v>
      </c>
      <c r="N235" s="22">
        <f>N236</f>
        <v>4842.1000000000004</v>
      </c>
      <c r="O235" s="22"/>
      <c r="P235" s="22"/>
      <c r="Q235" s="22"/>
      <c r="R235" s="22"/>
      <c r="S235" s="22">
        <f>S236</f>
        <v>4842.1000000000004</v>
      </c>
      <c r="T235" s="12">
        <v>4842.1000000000004</v>
      </c>
      <c r="U235" s="22">
        <f>U236</f>
        <v>4842.1000000000004</v>
      </c>
      <c r="V235" s="22"/>
      <c r="W235" s="22"/>
      <c r="X235" s="22"/>
      <c r="Y235" s="22"/>
      <c r="Z235" s="22">
        <f>Z236</f>
        <v>4842.1000000000004</v>
      </c>
      <c r="AA235" s="12">
        <v>4842.1000000000004</v>
      </c>
      <c r="AB235" s="3"/>
    </row>
    <row r="236" spans="1:28" ht="38.25" outlineLevel="4" x14ac:dyDescent="0.25">
      <c r="A236" s="10" t="s">
        <v>274</v>
      </c>
      <c r="B236" s="11" t="s">
        <v>115</v>
      </c>
      <c r="C236" s="11" t="s">
        <v>163</v>
      </c>
      <c r="D236" s="11" t="s">
        <v>43</v>
      </c>
      <c r="E236" s="11" t="s">
        <v>275</v>
      </c>
      <c r="F236" s="11"/>
      <c r="G236" s="22">
        <f>G237</f>
        <v>0</v>
      </c>
      <c r="H236" s="22"/>
      <c r="I236" s="22"/>
      <c r="J236" s="22"/>
      <c r="K236" s="22"/>
      <c r="L236" s="22">
        <f>L237</f>
        <v>0</v>
      </c>
      <c r="M236" s="12">
        <v>4842.1000000000004</v>
      </c>
      <c r="N236" s="22">
        <f>N237</f>
        <v>4842.1000000000004</v>
      </c>
      <c r="O236" s="22"/>
      <c r="P236" s="22"/>
      <c r="Q236" s="22"/>
      <c r="R236" s="22"/>
      <c r="S236" s="22">
        <f>S237</f>
        <v>4842.1000000000004</v>
      </c>
      <c r="T236" s="12">
        <v>4842.1000000000004</v>
      </c>
      <c r="U236" s="22">
        <f>U237</f>
        <v>4842.1000000000004</v>
      </c>
      <c r="V236" s="22"/>
      <c r="W236" s="22"/>
      <c r="X236" s="22"/>
      <c r="Y236" s="22"/>
      <c r="Z236" s="22">
        <f>Z237</f>
        <v>4842.1000000000004</v>
      </c>
      <c r="AA236" s="12">
        <v>4842.1000000000004</v>
      </c>
      <c r="AB236" s="3"/>
    </row>
    <row r="237" spans="1:28" ht="51" outlineLevel="5" x14ac:dyDescent="0.25">
      <c r="A237" s="10" t="s">
        <v>276</v>
      </c>
      <c r="B237" s="11" t="s">
        <v>115</v>
      </c>
      <c r="C237" s="11" t="s">
        <v>163</v>
      </c>
      <c r="D237" s="11" t="s">
        <v>43</v>
      </c>
      <c r="E237" s="11" t="s">
        <v>277</v>
      </c>
      <c r="F237" s="11"/>
      <c r="G237" s="22">
        <f>G238</f>
        <v>0</v>
      </c>
      <c r="H237" s="22"/>
      <c r="I237" s="22"/>
      <c r="J237" s="22"/>
      <c r="K237" s="22"/>
      <c r="L237" s="22">
        <f>L238</f>
        <v>0</v>
      </c>
      <c r="M237" s="12">
        <v>4842.1000000000004</v>
      </c>
      <c r="N237" s="22">
        <f>N238</f>
        <v>4842.1000000000004</v>
      </c>
      <c r="O237" s="22"/>
      <c r="P237" s="22"/>
      <c r="Q237" s="22"/>
      <c r="R237" s="22"/>
      <c r="S237" s="22">
        <f>S238</f>
        <v>4842.1000000000004</v>
      </c>
      <c r="T237" s="12">
        <v>4842.1000000000004</v>
      </c>
      <c r="U237" s="22">
        <f>U238</f>
        <v>4842.1000000000004</v>
      </c>
      <c r="V237" s="22"/>
      <c r="W237" s="22"/>
      <c r="X237" s="22"/>
      <c r="Y237" s="22"/>
      <c r="Z237" s="22">
        <f>Z238</f>
        <v>4842.1000000000004</v>
      </c>
      <c r="AA237" s="12">
        <v>4842.1000000000004</v>
      </c>
      <c r="AB237" s="3"/>
    </row>
    <row r="238" spans="1:28" ht="38.25" outlineLevel="6" x14ac:dyDescent="0.25">
      <c r="A238" s="10" t="s">
        <v>20</v>
      </c>
      <c r="B238" s="11" t="s">
        <v>115</v>
      </c>
      <c r="C238" s="11" t="s">
        <v>163</v>
      </c>
      <c r="D238" s="11" t="s">
        <v>43</v>
      </c>
      <c r="E238" s="11" t="s">
        <v>277</v>
      </c>
      <c r="F238" s="11" t="s">
        <v>21</v>
      </c>
      <c r="G238" s="22"/>
      <c r="H238" s="22"/>
      <c r="I238" s="22"/>
      <c r="J238" s="22"/>
      <c r="K238" s="22"/>
      <c r="L238" s="30">
        <f t="shared" ref="L238" si="147">SUM(G238:K238)</f>
        <v>0</v>
      </c>
      <c r="M238" s="12">
        <v>4842.1000000000004</v>
      </c>
      <c r="N238" s="22">
        <v>4842.1000000000004</v>
      </c>
      <c r="O238" s="22"/>
      <c r="P238" s="22"/>
      <c r="Q238" s="22"/>
      <c r="R238" s="22"/>
      <c r="S238" s="30">
        <f t="shared" ref="S238" si="148">SUM(N238:R238)</f>
        <v>4842.1000000000004</v>
      </c>
      <c r="T238" s="12">
        <v>4842.1000000000004</v>
      </c>
      <c r="U238" s="22">
        <v>4842.1000000000004</v>
      </c>
      <c r="V238" s="22"/>
      <c r="W238" s="22"/>
      <c r="X238" s="22"/>
      <c r="Y238" s="22"/>
      <c r="Z238" s="30">
        <f t="shared" ref="Z238" si="149">SUM(U238:Y238)</f>
        <v>4842.1000000000004</v>
      </c>
      <c r="AA238" s="12">
        <v>4842.1000000000004</v>
      </c>
      <c r="AB238" s="3"/>
    </row>
    <row r="239" spans="1:28" ht="25.5" outlineLevel="2" x14ac:dyDescent="0.25">
      <c r="A239" s="10" t="s">
        <v>278</v>
      </c>
      <c r="B239" s="11" t="s">
        <v>115</v>
      </c>
      <c r="C239" s="11" t="s">
        <v>163</v>
      </c>
      <c r="D239" s="11" t="s">
        <v>163</v>
      </c>
      <c r="E239" s="11"/>
      <c r="F239" s="11"/>
      <c r="G239" s="22">
        <f>G240</f>
        <v>0</v>
      </c>
      <c r="H239" s="22"/>
      <c r="I239" s="22"/>
      <c r="J239" s="22"/>
      <c r="K239" s="22"/>
      <c r="L239" s="22">
        <f>L240</f>
        <v>0</v>
      </c>
      <c r="M239" s="12">
        <v>9931.56</v>
      </c>
      <c r="N239" s="22">
        <f>N240</f>
        <v>10401.06</v>
      </c>
      <c r="O239" s="22"/>
      <c r="P239" s="22"/>
      <c r="Q239" s="22"/>
      <c r="R239" s="22"/>
      <c r="S239" s="22">
        <f>S240</f>
        <v>10401.06</v>
      </c>
      <c r="T239" s="12">
        <v>10401.06</v>
      </c>
      <c r="U239" s="22">
        <f>U240</f>
        <v>10893.86</v>
      </c>
      <c r="V239" s="22"/>
      <c r="W239" s="22"/>
      <c r="X239" s="22"/>
      <c r="Y239" s="22"/>
      <c r="Z239" s="22">
        <f>Z240</f>
        <v>10893.86</v>
      </c>
      <c r="AA239" s="12">
        <v>10893.86</v>
      </c>
      <c r="AB239" s="3"/>
    </row>
    <row r="240" spans="1:28" ht="25.5" outlineLevel="3" x14ac:dyDescent="0.25">
      <c r="A240" s="10" t="s">
        <v>279</v>
      </c>
      <c r="B240" s="11" t="s">
        <v>115</v>
      </c>
      <c r="C240" s="11" t="s">
        <v>163</v>
      </c>
      <c r="D240" s="11" t="s">
        <v>163</v>
      </c>
      <c r="E240" s="11" t="s">
        <v>280</v>
      </c>
      <c r="F240" s="11"/>
      <c r="G240" s="22">
        <f>G241</f>
        <v>0</v>
      </c>
      <c r="H240" s="22"/>
      <c r="I240" s="22"/>
      <c r="J240" s="22"/>
      <c r="K240" s="22"/>
      <c r="L240" s="22">
        <f>L241</f>
        <v>0</v>
      </c>
      <c r="M240" s="12">
        <v>9931.56</v>
      </c>
      <c r="N240" s="22">
        <f>N241</f>
        <v>10401.06</v>
      </c>
      <c r="O240" s="22"/>
      <c r="P240" s="22"/>
      <c r="Q240" s="22"/>
      <c r="R240" s="22"/>
      <c r="S240" s="22">
        <f>S241</f>
        <v>10401.06</v>
      </c>
      <c r="T240" s="12">
        <v>10401.06</v>
      </c>
      <c r="U240" s="22">
        <f>U241</f>
        <v>10893.86</v>
      </c>
      <c r="V240" s="22"/>
      <c r="W240" s="22"/>
      <c r="X240" s="22"/>
      <c r="Y240" s="22"/>
      <c r="Z240" s="22">
        <f>Z241</f>
        <v>10893.86</v>
      </c>
      <c r="AA240" s="12">
        <v>10893.86</v>
      </c>
      <c r="AB240" s="3"/>
    </row>
    <row r="241" spans="1:28" ht="25.5" outlineLevel="4" x14ac:dyDescent="0.25">
      <c r="A241" s="10" t="s">
        <v>281</v>
      </c>
      <c r="B241" s="11" t="s">
        <v>115</v>
      </c>
      <c r="C241" s="11" t="s">
        <v>163</v>
      </c>
      <c r="D241" s="11" t="s">
        <v>163</v>
      </c>
      <c r="E241" s="11" t="s">
        <v>282</v>
      </c>
      <c r="F241" s="11"/>
      <c r="G241" s="22">
        <f>G242</f>
        <v>0</v>
      </c>
      <c r="H241" s="22"/>
      <c r="I241" s="22"/>
      <c r="J241" s="22"/>
      <c r="K241" s="22"/>
      <c r="L241" s="22">
        <f>L242</f>
        <v>0</v>
      </c>
      <c r="M241" s="12">
        <v>9931.56</v>
      </c>
      <c r="N241" s="22">
        <f>N242</f>
        <v>10401.06</v>
      </c>
      <c r="O241" s="22"/>
      <c r="P241" s="22"/>
      <c r="Q241" s="22"/>
      <c r="R241" s="22"/>
      <c r="S241" s="22">
        <f>S242</f>
        <v>10401.06</v>
      </c>
      <c r="T241" s="12">
        <v>10401.06</v>
      </c>
      <c r="U241" s="22">
        <f>U242</f>
        <v>10893.86</v>
      </c>
      <c r="V241" s="22"/>
      <c r="W241" s="22"/>
      <c r="X241" s="22"/>
      <c r="Y241" s="22"/>
      <c r="Z241" s="22">
        <f>Z242</f>
        <v>10893.86</v>
      </c>
      <c r="AA241" s="12">
        <v>10893.86</v>
      </c>
      <c r="AB241" s="3"/>
    </row>
    <row r="242" spans="1:28" ht="38.25" outlineLevel="5" x14ac:dyDescent="0.25">
      <c r="A242" s="10" t="s">
        <v>283</v>
      </c>
      <c r="B242" s="11" t="s">
        <v>115</v>
      </c>
      <c r="C242" s="11" t="s">
        <v>163</v>
      </c>
      <c r="D242" s="11" t="s">
        <v>163</v>
      </c>
      <c r="E242" s="11" t="s">
        <v>284</v>
      </c>
      <c r="F242" s="11"/>
      <c r="G242" s="22">
        <f>G243+G244+G245</f>
        <v>0</v>
      </c>
      <c r="H242" s="22"/>
      <c r="I242" s="22"/>
      <c r="J242" s="22"/>
      <c r="K242" s="22"/>
      <c r="L242" s="22">
        <f>L243+L244+L245</f>
        <v>0</v>
      </c>
      <c r="M242" s="12">
        <v>9931.56</v>
      </c>
      <c r="N242" s="22">
        <f>N243+N244+N245</f>
        <v>10401.06</v>
      </c>
      <c r="O242" s="22"/>
      <c r="P242" s="22"/>
      <c r="Q242" s="22"/>
      <c r="R242" s="22"/>
      <c r="S242" s="22">
        <f>S243+S244+S245</f>
        <v>10401.06</v>
      </c>
      <c r="T242" s="12">
        <v>10401.06</v>
      </c>
      <c r="U242" s="22">
        <f>U243+U244+U245</f>
        <v>10893.86</v>
      </c>
      <c r="V242" s="22"/>
      <c r="W242" s="22"/>
      <c r="X242" s="22"/>
      <c r="Y242" s="22"/>
      <c r="Z242" s="22">
        <f>Z243+Z244+Z245</f>
        <v>10893.86</v>
      </c>
      <c r="AA242" s="12">
        <v>10893.86</v>
      </c>
      <c r="AB242" s="3"/>
    </row>
    <row r="243" spans="1:28" ht="25.5" outlineLevel="6" x14ac:dyDescent="0.25">
      <c r="A243" s="10" t="s">
        <v>125</v>
      </c>
      <c r="B243" s="11" t="s">
        <v>115</v>
      </c>
      <c r="C243" s="11" t="s">
        <v>163</v>
      </c>
      <c r="D243" s="11" t="s">
        <v>163</v>
      </c>
      <c r="E243" s="11" t="s">
        <v>284</v>
      </c>
      <c r="F243" s="11" t="s">
        <v>126</v>
      </c>
      <c r="G243" s="22"/>
      <c r="H243" s="22"/>
      <c r="I243" s="22"/>
      <c r="J243" s="22"/>
      <c r="K243" s="22"/>
      <c r="L243" s="30">
        <f t="shared" ref="L243:L245" si="150">SUM(G243:K243)</f>
        <v>0</v>
      </c>
      <c r="M243" s="12">
        <v>9396.9</v>
      </c>
      <c r="N243" s="22">
        <v>9866.4</v>
      </c>
      <c r="O243" s="22"/>
      <c r="P243" s="22"/>
      <c r="Q243" s="22"/>
      <c r="R243" s="22"/>
      <c r="S243" s="30">
        <f t="shared" ref="S243:S245" si="151">SUM(N243:R243)</f>
        <v>9866.4</v>
      </c>
      <c r="T243" s="12">
        <v>9866.4</v>
      </c>
      <c r="U243" s="22">
        <v>10359.200000000001</v>
      </c>
      <c r="V243" s="22"/>
      <c r="W243" s="22"/>
      <c r="X243" s="22"/>
      <c r="Y243" s="22"/>
      <c r="Z243" s="30">
        <f t="shared" ref="Z243:Z245" si="152">SUM(U243:Y243)</f>
        <v>10359.200000000001</v>
      </c>
      <c r="AA243" s="12">
        <v>10359.200000000001</v>
      </c>
      <c r="AB243" s="3"/>
    </row>
    <row r="244" spans="1:28" ht="38.25" outlineLevel="6" x14ac:dyDescent="0.25">
      <c r="A244" s="10" t="s">
        <v>20</v>
      </c>
      <c r="B244" s="11" t="s">
        <v>115</v>
      </c>
      <c r="C244" s="11" t="s">
        <v>163</v>
      </c>
      <c r="D244" s="11" t="s">
        <v>163</v>
      </c>
      <c r="E244" s="11" t="s">
        <v>284</v>
      </c>
      <c r="F244" s="11" t="s">
        <v>21</v>
      </c>
      <c r="G244" s="22"/>
      <c r="H244" s="22"/>
      <c r="I244" s="22"/>
      <c r="J244" s="22"/>
      <c r="K244" s="22"/>
      <c r="L244" s="30">
        <f t="shared" si="150"/>
        <v>0</v>
      </c>
      <c r="M244" s="12">
        <v>459.46</v>
      </c>
      <c r="N244" s="22">
        <v>459.46</v>
      </c>
      <c r="O244" s="22"/>
      <c r="P244" s="22"/>
      <c r="Q244" s="22"/>
      <c r="R244" s="22"/>
      <c r="S244" s="30">
        <f t="shared" si="151"/>
        <v>459.46</v>
      </c>
      <c r="T244" s="12">
        <v>459.46</v>
      </c>
      <c r="U244" s="22">
        <v>459.46</v>
      </c>
      <c r="V244" s="22"/>
      <c r="W244" s="22"/>
      <c r="X244" s="22"/>
      <c r="Y244" s="22"/>
      <c r="Z244" s="30">
        <f t="shared" si="152"/>
        <v>459.46</v>
      </c>
      <c r="AA244" s="12">
        <v>459.46</v>
      </c>
      <c r="AB244" s="3"/>
    </row>
    <row r="245" spans="1:28" outlineLevel="6" x14ac:dyDescent="0.25">
      <c r="A245" s="10" t="s">
        <v>285</v>
      </c>
      <c r="B245" s="11" t="s">
        <v>115</v>
      </c>
      <c r="C245" s="11" t="s">
        <v>163</v>
      </c>
      <c r="D245" s="11" t="s">
        <v>163</v>
      </c>
      <c r="E245" s="11" t="s">
        <v>284</v>
      </c>
      <c r="F245" s="11" t="s">
        <v>286</v>
      </c>
      <c r="G245" s="22"/>
      <c r="H245" s="22"/>
      <c r="I245" s="22"/>
      <c r="J245" s="22"/>
      <c r="K245" s="22"/>
      <c r="L245" s="30">
        <f t="shared" si="150"/>
        <v>0</v>
      </c>
      <c r="M245" s="12">
        <v>75.2</v>
      </c>
      <c r="N245" s="22">
        <v>75.2</v>
      </c>
      <c r="O245" s="22"/>
      <c r="P245" s="22"/>
      <c r="Q245" s="22"/>
      <c r="R245" s="22"/>
      <c r="S245" s="30">
        <f t="shared" si="151"/>
        <v>75.2</v>
      </c>
      <c r="T245" s="12">
        <v>75.2</v>
      </c>
      <c r="U245" s="22">
        <v>75.2</v>
      </c>
      <c r="V245" s="22"/>
      <c r="W245" s="22"/>
      <c r="X245" s="22"/>
      <c r="Y245" s="22"/>
      <c r="Z245" s="30">
        <f t="shared" si="152"/>
        <v>75.2</v>
      </c>
      <c r="AA245" s="12">
        <v>75.2</v>
      </c>
      <c r="AB245" s="3"/>
    </row>
    <row r="246" spans="1:28" s="28" customFormat="1" ht="51" x14ac:dyDescent="0.2">
      <c r="A246" s="16" t="s">
        <v>287</v>
      </c>
      <c r="B246" s="17" t="s">
        <v>288</v>
      </c>
      <c r="C246" s="17"/>
      <c r="D246" s="17"/>
      <c r="E246" s="17"/>
      <c r="F246" s="17"/>
      <c r="G246" s="21">
        <f>G247</f>
        <v>0</v>
      </c>
      <c r="H246" s="21"/>
      <c r="I246" s="21"/>
      <c r="J246" s="21"/>
      <c r="K246" s="21"/>
      <c r="L246" s="21">
        <f>L247</f>
        <v>0</v>
      </c>
      <c r="M246" s="26">
        <v>3672.57</v>
      </c>
      <c r="N246" s="21">
        <f>N247</f>
        <v>3720.55</v>
      </c>
      <c r="O246" s="21"/>
      <c r="P246" s="21"/>
      <c r="Q246" s="21"/>
      <c r="R246" s="21"/>
      <c r="S246" s="21">
        <f>S247</f>
        <v>3720.55</v>
      </c>
      <c r="T246" s="26">
        <v>3720.55</v>
      </c>
      <c r="U246" s="21">
        <f>U247</f>
        <v>3771.05</v>
      </c>
      <c r="V246" s="21"/>
      <c r="W246" s="21"/>
      <c r="X246" s="21"/>
      <c r="Y246" s="21"/>
      <c r="Z246" s="21">
        <f>Z247</f>
        <v>3771.05</v>
      </c>
      <c r="AA246" s="26">
        <v>3771.05</v>
      </c>
      <c r="AB246" s="27"/>
    </row>
    <row r="247" spans="1:28" outlineLevel="1" x14ac:dyDescent="0.25">
      <c r="A247" s="10" t="s">
        <v>289</v>
      </c>
      <c r="B247" s="11" t="s">
        <v>288</v>
      </c>
      <c r="C247" s="11" t="s">
        <v>35</v>
      </c>
      <c r="D247" s="11"/>
      <c r="E247" s="11"/>
      <c r="F247" s="11"/>
      <c r="G247" s="22">
        <f>G248</f>
        <v>0</v>
      </c>
      <c r="H247" s="22"/>
      <c r="I247" s="22"/>
      <c r="J247" s="22"/>
      <c r="K247" s="22"/>
      <c r="L247" s="22">
        <f>L248</f>
        <v>0</v>
      </c>
      <c r="M247" s="12">
        <v>3672.57</v>
      </c>
      <c r="N247" s="22">
        <f>N248</f>
        <v>3720.55</v>
      </c>
      <c r="O247" s="22"/>
      <c r="P247" s="22"/>
      <c r="Q247" s="22"/>
      <c r="R247" s="22"/>
      <c r="S247" s="22">
        <f>S248</f>
        <v>3720.55</v>
      </c>
      <c r="T247" s="12">
        <v>3720.55</v>
      </c>
      <c r="U247" s="22">
        <f>U248</f>
        <v>3771.05</v>
      </c>
      <c r="V247" s="22"/>
      <c r="W247" s="22"/>
      <c r="X247" s="22"/>
      <c r="Y247" s="22"/>
      <c r="Z247" s="22">
        <f>Z248</f>
        <v>3771.05</v>
      </c>
      <c r="AA247" s="12">
        <v>3771.05</v>
      </c>
      <c r="AB247" s="3"/>
    </row>
    <row r="248" spans="1:28" outlineLevel="2" x14ac:dyDescent="0.25">
      <c r="A248" s="10" t="s">
        <v>290</v>
      </c>
      <c r="B248" s="11" t="s">
        <v>288</v>
      </c>
      <c r="C248" s="11" t="s">
        <v>35</v>
      </c>
      <c r="D248" s="11" t="s">
        <v>291</v>
      </c>
      <c r="E248" s="11"/>
      <c r="F248" s="11"/>
      <c r="G248" s="22">
        <f>G249</f>
        <v>0</v>
      </c>
      <c r="H248" s="22"/>
      <c r="I248" s="22"/>
      <c r="J248" s="22"/>
      <c r="K248" s="22"/>
      <c r="L248" s="22">
        <f>L249</f>
        <v>0</v>
      </c>
      <c r="M248" s="12">
        <v>3672.57</v>
      </c>
      <c r="N248" s="22">
        <f>N249</f>
        <v>3720.55</v>
      </c>
      <c r="O248" s="22"/>
      <c r="P248" s="22"/>
      <c r="Q248" s="22"/>
      <c r="R248" s="22"/>
      <c r="S248" s="22">
        <f>S249</f>
        <v>3720.55</v>
      </c>
      <c r="T248" s="12">
        <v>3720.55</v>
      </c>
      <c r="U248" s="22">
        <f>U249</f>
        <v>3771.05</v>
      </c>
      <c r="V248" s="22"/>
      <c r="W248" s="22"/>
      <c r="X248" s="22"/>
      <c r="Y248" s="22"/>
      <c r="Z248" s="22">
        <f>Z249</f>
        <v>3771.05</v>
      </c>
      <c r="AA248" s="12">
        <v>3771.05</v>
      </c>
      <c r="AB248" s="3"/>
    </row>
    <row r="249" spans="1:28" ht="25.5" outlineLevel="3" x14ac:dyDescent="0.25">
      <c r="A249" s="10" t="s">
        <v>279</v>
      </c>
      <c r="B249" s="11" t="s">
        <v>288</v>
      </c>
      <c r="C249" s="11" t="s">
        <v>35</v>
      </c>
      <c r="D249" s="11" t="s">
        <v>291</v>
      </c>
      <c r="E249" s="11" t="s">
        <v>280</v>
      </c>
      <c r="F249" s="11"/>
      <c r="G249" s="22">
        <f>G250</f>
        <v>0</v>
      </c>
      <c r="H249" s="22"/>
      <c r="I249" s="22"/>
      <c r="J249" s="22"/>
      <c r="K249" s="22"/>
      <c r="L249" s="22">
        <f>L250</f>
        <v>0</v>
      </c>
      <c r="M249" s="12">
        <v>3672.57</v>
      </c>
      <c r="N249" s="22">
        <f>N250</f>
        <v>3720.55</v>
      </c>
      <c r="O249" s="22"/>
      <c r="P249" s="22"/>
      <c r="Q249" s="22"/>
      <c r="R249" s="22"/>
      <c r="S249" s="22">
        <f>S250</f>
        <v>3720.55</v>
      </c>
      <c r="T249" s="12">
        <v>3720.55</v>
      </c>
      <c r="U249" s="22">
        <f>U250</f>
        <v>3771.05</v>
      </c>
      <c r="V249" s="22"/>
      <c r="W249" s="22"/>
      <c r="X249" s="22"/>
      <c r="Y249" s="22"/>
      <c r="Z249" s="22">
        <f>Z250</f>
        <v>3771.05</v>
      </c>
      <c r="AA249" s="12">
        <v>3771.05</v>
      </c>
      <c r="AB249" s="3"/>
    </row>
    <row r="250" spans="1:28" ht="25.5" outlineLevel="4" x14ac:dyDescent="0.25">
      <c r="A250" s="10" t="s">
        <v>281</v>
      </c>
      <c r="B250" s="11" t="s">
        <v>288</v>
      </c>
      <c r="C250" s="11" t="s">
        <v>35</v>
      </c>
      <c r="D250" s="11" t="s">
        <v>291</v>
      </c>
      <c r="E250" s="11" t="s">
        <v>282</v>
      </c>
      <c r="F250" s="11"/>
      <c r="G250" s="22">
        <f>G251</f>
        <v>0</v>
      </c>
      <c r="H250" s="22"/>
      <c r="I250" s="22"/>
      <c r="J250" s="22"/>
      <c r="K250" s="22"/>
      <c r="L250" s="22">
        <f>L251</f>
        <v>0</v>
      </c>
      <c r="M250" s="12">
        <v>3672.57</v>
      </c>
      <c r="N250" s="22">
        <f>N251</f>
        <v>3720.55</v>
      </c>
      <c r="O250" s="22"/>
      <c r="P250" s="22"/>
      <c r="Q250" s="22"/>
      <c r="R250" s="22"/>
      <c r="S250" s="22">
        <f>S251</f>
        <v>3720.55</v>
      </c>
      <c r="T250" s="12">
        <v>3720.55</v>
      </c>
      <c r="U250" s="22">
        <f>U251</f>
        <v>3771.05</v>
      </c>
      <c r="V250" s="22"/>
      <c r="W250" s="22"/>
      <c r="X250" s="22"/>
      <c r="Y250" s="22"/>
      <c r="Z250" s="22">
        <f>Z251</f>
        <v>3771.05</v>
      </c>
      <c r="AA250" s="12">
        <v>3771.05</v>
      </c>
      <c r="AB250" s="3"/>
    </row>
    <row r="251" spans="1:28" ht="51" outlineLevel="5" x14ac:dyDescent="0.25">
      <c r="A251" s="10" t="s">
        <v>292</v>
      </c>
      <c r="B251" s="11" t="s">
        <v>288</v>
      </c>
      <c r="C251" s="11" t="s">
        <v>35</v>
      </c>
      <c r="D251" s="11" t="s">
        <v>291</v>
      </c>
      <c r="E251" s="11" t="s">
        <v>293</v>
      </c>
      <c r="F251" s="11"/>
      <c r="G251" s="22">
        <f>G252+G253+G254</f>
        <v>0</v>
      </c>
      <c r="H251" s="22"/>
      <c r="I251" s="22"/>
      <c r="J251" s="22"/>
      <c r="K251" s="22"/>
      <c r="L251" s="22">
        <f>L252+L253+L254</f>
        <v>0</v>
      </c>
      <c r="M251" s="12">
        <v>3672.57</v>
      </c>
      <c r="N251" s="22">
        <f>N252+N253+N254</f>
        <v>3720.55</v>
      </c>
      <c r="O251" s="22"/>
      <c r="P251" s="22"/>
      <c r="Q251" s="22"/>
      <c r="R251" s="22"/>
      <c r="S251" s="22">
        <f>S252+S253+S254</f>
        <v>3720.55</v>
      </c>
      <c r="T251" s="12">
        <v>3720.55</v>
      </c>
      <c r="U251" s="22">
        <f>U252+U253+U254</f>
        <v>3771.05</v>
      </c>
      <c r="V251" s="22"/>
      <c r="W251" s="22"/>
      <c r="X251" s="22"/>
      <c r="Y251" s="22"/>
      <c r="Z251" s="22">
        <f>Z252+Z253+Z254</f>
        <v>3771.05</v>
      </c>
      <c r="AA251" s="12">
        <v>3771.05</v>
      </c>
      <c r="AB251" s="3"/>
    </row>
    <row r="252" spans="1:28" ht="25.5" outlineLevel="6" x14ac:dyDescent="0.25">
      <c r="A252" s="10" t="s">
        <v>125</v>
      </c>
      <c r="B252" s="11" t="s">
        <v>288</v>
      </c>
      <c r="C252" s="11" t="s">
        <v>35</v>
      </c>
      <c r="D252" s="11" t="s">
        <v>291</v>
      </c>
      <c r="E252" s="11" t="s">
        <v>293</v>
      </c>
      <c r="F252" s="11" t="s">
        <v>126</v>
      </c>
      <c r="G252" s="22"/>
      <c r="H252" s="22"/>
      <c r="I252" s="22"/>
      <c r="J252" s="22"/>
      <c r="K252" s="22"/>
      <c r="L252" s="30">
        <f t="shared" ref="L252:L254" si="153">SUM(G252:K252)</f>
        <v>0</v>
      </c>
      <c r="M252" s="12">
        <v>1070.42</v>
      </c>
      <c r="N252" s="22">
        <v>1118.4000000000001</v>
      </c>
      <c r="O252" s="22"/>
      <c r="P252" s="22"/>
      <c r="Q252" s="22"/>
      <c r="R252" s="22"/>
      <c r="S252" s="30">
        <f t="shared" ref="S252:S254" si="154">SUM(N252:R252)</f>
        <v>1118.4000000000001</v>
      </c>
      <c r="T252" s="12">
        <v>1118.4000000000001</v>
      </c>
      <c r="U252" s="22">
        <v>1168.9000000000001</v>
      </c>
      <c r="V252" s="22"/>
      <c r="W252" s="22"/>
      <c r="X252" s="22"/>
      <c r="Y252" s="22"/>
      <c r="Z252" s="30">
        <f t="shared" ref="Z252:Z254" si="155">SUM(U252:Y252)</f>
        <v>1168.9000000000001</v>
      </c>
      <c r="AA252" s="12">
        <v>1168.9000000000001</v>
      </c>
      <c r="AB252" s="3"/>
    </row>
    <row r="253" spans="1:28" ht="38.25" outlineLevel="6" x14ac:dyDescent="0.25">
      <c r="A253" s="10" t="s">
        <v>20</v>
      </c>
      <c r="B253" s="11" t="s">
        <v>288</v>
      </c>
      <c r="C253" s="11" t="s">
        <v>35</v>
      </c>
      <c r="D253" s="11" t="s">
        <v>291</v>
      </c>
      <c r="E253" s="11" t="s">
        <v>293</v>
      </c>
      <c r="F253" s="11" t="s">
        <v>21</v>
      </c>
      <c r="G253" s="22"/>
      <c r="H253" s="22"/>
      <c r="I253" s="22"/>
      <c r="J253" s="22"/>
      <c r="K253" s="22"/>
      <c r="L253" s="30">
        <f t="shared" si="153"/>
        <v>0</v>
      </c>
      <c r="M253" s="12">
        <v>2102.15</v>
      </c>
      <c r="N253" s="22">
        <v>2102.15</v>
      </c>
      <c r="O253" s="22"/>
      <c r="P253" s="22"/>
      <c r="Q253" s="22"/>
      <c r="R253" s="22"/>
      <c r="S253" s="30">
        <f t="shared" si="154"/>
        <v>2102.15</v>
      </c>
      <c r="T253" s="12">
        <v>2102.15</v>
      </c>
      <c r="U253" s="22">
        <v>2102.15</v>
      </c>
      <c r="V253" s="22"/>
      <c r="W253" s="22"/>
      <c r="X253" s="22"/>
      <c r="Y253" s="22"/>
      <c r="Z253" s="30">
        <f t="shared" si="155"/>
        <v>2102.15</v>
      </c>
      <c r="AA253" s="12">
        <v>2102.15</v>
      </c>
      <c r="AB253" s="3"/>
    </row>
    <row r="254" spans="1:28" outlineLevel="6" x14ac:dyDescent="0.25">
      <c r="A254" s="10" t="s">
        <v>294</v>
      </c>
      <c r="B254" s="11" t="s">
        <v>288</v>
      </c>
      <c r="C254" s="11" t="s">
        <v>35</v>
      </c>
      <c r="D254" s="11" t="s">
        <v>291</v>
      </c>
      <c r="E254" s="11" t="s">
        <v>293</v>
      </c>
      <c r="F254" s="11" t="s">
        <v>295</v>
      </c>
      <c r="G254" s="22"/>
      <c r="H254" s="22"/>
      <c r="I254" s="22"/>
      <c r="J254" s="22"/>
      <c r="K254" s="22"/>
      <c r="L254" s="30">
        <f t="shared" si="153"/>
        <v>0</v>
      </c>
      <c r="M254" s="12">
        <v>500</v>
      </c>
      <c r="N254" s="22">
        <v>500</v>
      </c>
      <c r="O254" s="22"/>
      <c r="P254" s="22"/>
      <c r="Q254" s="22"/>
      <c r="R254" s="22"/>
      <c r="S254" s="30">
        <f t="shared" si="154"/>
        <v>500</v>
      </c>
      <c r="T254" s="12">
        <v>500</v>
      </c>
      <c r="U254" s="22">
        <v>500</v>
      </c>
      <c r="V254" s="22"/>
      <c r="W254" s="22"/>
      <c r="X254" s="22"/>
      <c r="Y254" s="22"/>
      <c r="Z254" s="30">
        <f t="shared" si="155"/>
        <v>500</v>
      </c>
      <c r="AA254" s="12">
        <v>500</v>
      </c>
      <c r="AB254" s="3"/>
    </row>
    <row r="255" spans="1:28" s="28" customFormat="1" ht="38.25" x14ac:dyDescent="0.2">
      <c r="A255" s="16" t="s">
        <v>296</v>
      </c>
      <c r="B255" s="17" t="s">
        <v>297</v>
      </c>
      <c r="C255" s="17"/>
      <c r="D255" s="17"/>
      <c r="E255" s="17"/>
      <c r="F255" s="17"/>
      <c r="G255" s="21">
        <f>G256+G287+G293+G320+G355+G473+G504+G521+G544</f>
        <v>0</v>
      </c>
      <c r="H255" s="21"/>
      <c r="I255" s="21"/>
      <c r="J255" s="21"/>
      <c r="K255" s="21"/>
      <c r="L255" s="21">
        <f>L256+L287+L293+L320+L355+L473+L504+L521+L544</f>
        <v>0</v>
      </c>
      <c r="M255" s="26">
        <v>823130.929</v>
      </c>
      <c r="N255" s="21">
        <f>N256+N287+N293+N320+N355+N473+N504+N521+N544</f>
        <v>820546.16000000015</v>
      </c>
      <c r="O255" s="21"/>
      <c r="P255" s="21"/>
      <c r="Q255" s="21"/>
      <c r="R255" s="21"/>
      <c r="S255" s="21">
        <f>S256+S287+S293+S320+S355+S473+S504+S521+S544</f>
        <v>1026272.3600000001</v>
      </c>
      <c r="T255" s="26">
        <v>820546.17799999996</v>
      </c>
      <c r="U255" s="21">
        <f>U256+U287+U293+U320+U355+U473+U504+U521+U544</f>
        <v>378853.43</v>
      </c>
      <c r="V255" s="21"/>
      <c r="W255" s="21"/>
      <c r="X255" s="21"/>
      <c r="Y255" s="21"/>
      <c r="Z255" s="21">
        <f>Z256+Z287+Z293+Z320+Z355+Z473+Z504+Z521+Z544</f>
        <v>378853.43</v>
      </c>
      <c r="AA255" s="26">
        <v>378853.42200000002</v>
      </c>
      <c r="AB255" s="27"/>
    </row>
    <row r="256" spans="1:28" outlineLevel="1" x14ac:dyDescent="0.25">
      <c r="A256" s="10" t="s">
        <v>289</v>
      </c>
      <c r="B256" s="11" t="s">
        <v>297</v>
      </c>
      <c r="C256" s="11" t="s">
        <v>35</v>
      </c>
      <c r="D256" s="11"/>
      <c r="E256" s="11"/>
      <c r="F256" s="11"/>
      <c r="G256" s="22">
        <f>G257+G268</f>
        <v>0</v>
      </c>
      <c r="H256" s="22"/>
      <c r="I256" s="22"/>
      <c r="J256" s="22"/>
      <c r="K256" s="22"/>
      <c r="L256" s="22">
        <f>L257+L268</f>
        <v>0</v>
      </c>
      <c r="M256" s="12">
        <v>14681.6</v>
      </c>
      <c r="N256" s="22">
        <f>N257+N268</f>
        <v>13318.359999999999</v>
      </c>
      <c r="O256" s="22"/>
      <c r="P256" s="22"/>
      <c r="Q256" s="22"/>
      <c r="R256" s="22"/>
      <c r="S256" s="22">
        <f>S257+S268</f>
        <v>13318.359999999999</v>
      </c>
      <c r="T256" s="12">
        <v>13318.36</v>
      </c>
      <c r="U256" s="22">
        <f>U257+U268</f>
        <v>13405.66</v>
      </c>
      <c r="V256" s="22"/>
      <c r="W256" s="22"/>
      <c r="X256" s="22"/>
      <c r="Y256" s="22"/>
      <c r="Z256" s="22">
        <f>Z257+Z268</f>
        <v>13405.66</v>
      </c>
      <c r="AA256" s="12">
        <v>13405.66</v>
      </c>
      <c r="AB256" s="3"/>
    </row>
    <row r="257" spans="1:28" ht="51" outlineLevel="2" x14ac:dyDescent="0.25">
      <c r="A257" s="10" t="s">
        <v>298</v>
      </c>
      <c r="B257" s="11" t="s">
        <v>297</v>
      </c>
      <c r="C257" s="11" t="s">
        <v>35</v>
      </c>
      <c r="D257" s="11" t="s">
        <v>101</v>
      </c>
      <c r="E257" s="11"/>
      <c r="F257" s="11"/>
      <c r="G257" s="22">
        <f>G258</f>
        <v>0</v>
      </c>
      <c r="H257" s="22"/>
      <c r="I257" s="22"/>
      <c r="J257" s="22"/>
      <c r="K257" s="22"/>
      <c r="L257" s="22">
        <f>L258</f>
        <v>0</v>
      </c>
      <c r="M257" s="12">
        <v>8120.83</v>
      </c>
      <c r="N257" s="22">
        <f>N258</f>
        <v>8489.8599999999988</v>
      </c>
      <c r="O257" s="22"/>
      <c r="P257" s="22"/>
      <c r="Q257" s="22"/>
      <c r="R257" s="22"/>
      <c r="S257" s="22">
        <f>S258</f>
        <v>8489.8599999999988</v>
      </c>
      <c r="T257" s="12">
        <v>8489.86</v>
      </c>
      <c r="U257" s="22">
        <f>U258</f>
        <v>8877.16</v>
      </c>
      <c r="V257" s="22"/>
      <c r="W257" s="22"/>
      <c r="X257" s="22"/>
      <c r="Y257" s="22"/>
      <c r="Z257" s="22">
        <f>Z258</f>
        <v>8877.16</v>
      </c>
      <c r="AA257" s="12">
        <v>8877.16</v>
      </c>
      <c r="AB257" s="3"/>
    </row>
    <row r="258" spans="1:28" ht="25.5" outlineLevel="3" x14ac:dyDescent="0.25">
      <c r="A258" s="10" t="s">
        <v>299</v>
      </c>
      <c r="B258" s="11" t="s">
        <v>297</v>
      </c>
      <c r="C258" s="11" t="s">
        <v>35</v>
      </c>
      <c r="D258" s="11" t="s">
        <v>101</v>
      </c>
      <c r="E258" s="11" t="s">
        <v>300</v>
      </c>
      <c r="F258" s="11"/>
      <c r="G258" s="22">
        <f>G259+G265</f>
        <v>0</v>
      </c>
      <c r="H258" s="22"/>
      <c r="I258" s="22"/>
      <c r="J258" s="22"/>
      <c r="K258" s="22"/>
      <c r="L258" s="22">
        <f>L259+L265</f>
        <v>0</v>
      </c>
      <c r="M258" s="12">
        <v>8120.83</v>
      </c>
      <c r="N258" s="22">
        <f>N259+N265</f>
        <v>8489.8599999999988</v>
      </c>
      <c r="O258" s="22"/>
      <c r="P258" s="22"/>
      <c r="Q258" s="22"/>
      <c r="R258" s="22"/>
      <c r="S258" s="22">
        <f>S259+S265</f>
        <v>8489.8599999999988</v>
      </c>
      <c r="T258" s="12">
        <v>8489.86</v>
      </c>
      <c r="U258" s="22">
        <f>U259+U265</f>
        <v>8877.16</v>
      </c>
      <c r="V258" s="22"/>
      <c r="W258" s="22"/>
      <c r="X258" s="22"/>
      <c r="Y258" s="22"/>
      <c r="Z258" s="22">
        <f>Z259+Z265</f>
        <v>8877.16</v>
      </c>
      <c r="AA258" s="12">
        <v>8877.16</v>
      </c>
      <c r="AB258" s="3"/>
    </row>
    <row r="259" spans="1:28" ht="51" outlineLevel="4" x14ac:dyDescent="0.25">
      <c r="A259" s="10" t="s">
        <v>301</v>
      </c>
      <c r="B259" s="11" t="s">
        <v>297</v>
      </c>
      <c r="C259" s="11" t="s">
        <v>35</v>
      </c>
      <c r="D259" s="11" t="s">
        <v>101</v>
      </c>
      <c r="E259" s="11" t="s">
        <v>302</v>
      </c>
      <c r="F259" s="11"/>
      <c r="G259" s="22">
        <f>G260+G263</f>
        <v>0</v>
      </c>
      <c r="H259" s="22"/>
      <c r="I259" s="22"/>
      <c r="J259" s="22"/>
      <c r="K259" s="22"/>
      <c r="L259" s="22">
        <f>L260+L263</f>
        <v>0</v>
      </c>
      <c r="M259" s="12">
        <v>7832.62</v>
      </c>
      <c r="N259" s="22">
        <f>N260+N263</f>
        <v>8201.65</v>
      </c>
      <c r="O259" s="22"/>
      <c r="P259" s="22"/>
      <c r="Q259" s="22"/>
      <c r="R259" s="22"/>
      <c r="S259" s="22">
        <f>S260+S263</f>
        <v>8201.65</v>
      </c>
      <c r="T259" s="12">
        <v>8201.65</v>
      </c>
      <c r="U259" s="22">
        <f>U260+U263</f>
        <v>8588.9500000000007</v>
      </c>
      <c r="V259" s="22"/>
      <c r="W259" s="22"/>
      <c r="X259" s="22"/>
      <c r="Y259" s="22"/>
      <c r="Z259" s="22">
        <f>Z260+Z263</f>
        <v>8588.9500000000007</v>
      </c>
      <c r="AA259" s="12">
        <v>8588.9500000000007</v>
      </c>
      <c r="AB259" s="3"/>
    </row>
    <row r="260" spans="1:28" ht="25.5" outlineLevel="5" x14ac:dyDescent="0.25">
      <c r="A260" s="10" t="s">
        <v>112</v>
      </c>
      <c r="B260" s="11" t="s">
        <v>297</v>
      </c>
      <c r="C260" s="11" t="s">
        <v>35</v>
      </c>
      <c r="D260" s="11" t="s">
        <v>101</v>
      </c>
      <c r="E260" s="11" t="s">
        <v>303</v>
      </c>
      <c r="F260" s="11"/>
      <c r="G260" s="22">
        <f>G261+G262</f>
        <v>0</v>
      </c>
      <c r="H260" s="22"/>
      <c r="I260" s="22"/>
      <c r="J260" s="22"/>
      <c r="K260" s="22"/>
      <c r="L260" s="22">
        <f>L261+L262</f>
        <v>0</v>
      </c>
      <c r="M260" s="12">
        <v>7802.62</v>
      </c>
      <c r="N260" s="22">
        <f>N261+N262</f>
        <v>8171.65</v>
      </c>
      <c r="O260" s="22"/>
      <c r="P260" s="22"/>
      <c r="Q260" s="22"/>
      <c r="R260" s="22"/>
      <c r="S260" s="22">
        <f>S261+S262</f>
        <v>8171.65</v>
      </c>
      <c r="T260" s="12">
        <v>8171.65</v>
      </c>
      <c r="U260" s="22">
        <f>U261+U262</f>
        <v>8558.9500000000007</v>
      </c>
      <c r="V260" s="22"/>
      <c r="W260" s="22"/>
      <c r="X260" s="22"/>
      <c r="Y260" s="22"/>
      <c r="Z260" s="22">
        <f>Z261+Z262</f>
        <v>8558.9500000000007</v>
      </c>
      <c r="AA260" s="12">
        <v>8558.9500000000007</v>
      </c>
      <c r="AB260" s="3"/>
    </row>
    <row r="261" spans="1:28" ht="38.25" outlineLevel="6" x14ac:dyDescent="0.25">
      <c r="A261" s="10" t="s">
        <v>106</v>
      </c>
      <c r="B261" s="11" t="s">
        <v>297</v>
      </c>
      <c r="C261" s="11" t="s">
        <v>35</v>
      </c>
      <c r="D261" s="11" t="s">
        <v>101</v>
      </c>
      <c r="E261" s="11" t="s">
        <v>303</v>
      </c>
      <c r="F261" s="11" t="s">
        <v>107</v>
      </c>
      <c r="G261" s="22"/>
      <c r="H261" s="22"/>
      <c r="I261" s="22"/>
      <c r="J261" s="22"/>
      <c r="K261" s="22"/>
      <c r="L261" s="30">
        <f t="shared" ref="L261:L262" si="156">SUM(G261:K261)</f>
        <v>0</v>
      </c>
      <c r="M261" s="12">
        <v>7378.47</v>
      </c>
      <c r="N261" s="22">
        <v>7747.5</v>
      </c>
      <c r="O261" s="22"/>
      <c r="P261" s="22"/>
      <c r="Q261" s="22"/>
      <c r="R261" s="22"/>
      <c r="S261" s="30">
        <f t="shared" ref="S261:S262" si="157">SUM(N261:R261)</f>
        <v>7747.5</v>
      </c>
      <c r="T261" s="12">
        <v>7747.5</v>
      </c>
      <c r="U261" s="22">
        <v>8134.8</v>
      </c>
      <c r="V261" s="22"/>
      <c r="W261" s="22"/>
      <c r="X261" s="22"/>
      <c r="Y261" s="22"/>
      <c r="Z261" s="30">
        <f t="shared" ref="Z261:Z262" si="158">SUM(U261:Y261)</f>
        <v>8134.8</v>
      </c>
      <c r="AA261" s="12">
        <v>8134.8</v>
      </c>
      <c r="AB261" s="3"/>
    </row>
    <row r="262" spans="1:28" ht="38.25" outlineLevel="6" x14ac:dyDescent="0.25">
      <c r="A262" s="10" t="s">
        <v>20</v>
      </c>
      <c r="B262" s="11" t="s">
        <v>297</v>
      </c>
      <c r="C262" s="11" t="s">
        <v>35</v>
      </c>
      <c r="D262" s="11" t="s">
        <v>101</v>
      </c>
      <c r="E262" s="11" t="s">
        <v>303</v>
      </c>
      <c r="F262" s="11" t="s">
        <v>21</v>
      </c>
      <c r="G262" s="22"/>
      <c r="H262" s="22"/>
      <c r="I262" s="22"/>
      <c r="J262" s="22"/>
      <c r="K262" s="22"/>
      <c r="L262" s="30">
        <f t="shared" si="156"/>
        <v>0</v>
      </c>
      <c r="M262" s="12">
        <v>424.15</v>
      </c>
      <c r="N262" s="22">
        <v>424.15</v>
      </c>
      <c r="O262" s="22"/>
      <c r="P262" s="22"/>
      <c r="Q262" s="22"/>
      <c r="R262" s="22"/>
      <c r="S262" s="30">
        <f t="shared" si="157"/>
        <v>424.15</v>
      </c>
      <c r="T262" s="12">
        <v>424.15</v>
      </c>
      <c r="U262" s="22">
        <v>424.15</v>
      </c>
      <c r="V262" s="22"/>
      <c r="W262" s="22"/>
      <c r="X262" s="22"/>
      <c r="Y262" s="22"/>
      <c r="Z262" s="30">
        <f t="shared" si="158"/>
        <v>424.15</v>
      </c>
      <c r="AA262" s="12">
        <v>424.15</v>
      </c>
      <c r="AB262" s="3"/>
    </row>
    <row r="263" spans="1:28" ht="51" outlineLevel="5" x14ac:dyDescent="0.25">
      <c r="A263" s="10" t="s">
        <v>304</v>
      </c>
      <c r="B263" s="11" t="s">
        <v>297</v>
      </c>
      <c r="C263" s="11" t="s">
        <v>35</v>
      </c>
      <c r="D263" s="11" t="s">
        <v>101</v>
      </c>
      <c r="E263" s="11" t="s">
        <v>305</v>
      </c>
      <c r="F263" s="11"/>
      <c r="G263" s="22">
        <f>G264</f>
        <v>0</v>
      </c>
      <c r="H263" s="22"/>
      <c r="I263" s="22"/>
      <c r="J263" s="22"/>
      <c r="K263" s="22"/>
      <c r="L263" s="22">
        <f>L264</f>
        <v>0</v>
      </c>
      <c r="M263" s="12">
        <v>30</v>
      </c>
      <c r="N263" s="22">
        <f>N264</f>
        <v>30</v>
      </c>
      <c r="O263" s="22"/>
      <c r="P263" s="22"/>
      <c r="Q263" s="22"/>
      <c r="R263" s="22"/>
      <c r="S263" s="22">
        <f>S264</f>
        <v>30</v>
      </c>
      <c r="T263" s="12">
        <v>30</v>
      </c>
      <c r="U263" s="22">
        <f>U264</f>
        <v>30</v>
      </c>
      <c r="V263" s="22"/>
      <c r="W263" s="22"/>
      <c r="X263" s="22"/>
      <c r="Y263" s="22"/>
      <c r="Z263" s="22">
        <f>Z264</f>
        <v>30</v>
      </c>
      <c r="AA263" s="12">
        <v>30</v>
      </c>
      <c r="AB263" s="3"/>
    </row>
    <row r="264" spans="1:28" ht="38.25" outlineLevel="6" x14ac:dyDescent="0.25">
      <c r="A264" s="10" t="s">
        <v>20</v>
      </c>
      <c r="B264" s="11" t="s">
        <v>297</v>
      </c>
      <c r="C264" s="11" t="s">
        <v>35</v>
      </c>
      <c r="D264" s="11" t="s">
        <v>101</v>
      </c>
      <c r="E264" s="11" t="s">
        <v>305</v>
      </c>
      <c r="F264" s="11" t="s">
        <v>21</v>
      </c>
      <c r="G264" s="22"/>
      <c r="H264" s="22"/>
      <c r="I264" s="22"/>
      <c r="J264" s="22"/>
      <c r="K264" s="22"/>
      <c r="L264" s="30">
        <f t="shared" ref="L264" si="159">SUM(G264:K264)</f>
        <v>0</v>
      </c>
      <c r="M264" s="12">
        <v>30</v>
      </c>
      <c r="N264" s="22">
        <v>30</v>
      </c>
      <c r="O264" s="22"/>
      <c r="P264" s="22"/>
      <c r="Q264" s="22"/>
      <c r="R264" s="22"/>
      <c r="S264" s="30">
        <f t="shared" ref="S264" si="160">SUM(N264:R264)</f>
        <v>30</v>
      </c>
      <c r="T264" s="12">
        <v>30</v>
      </c>
      <c r="U264" s="22">
        <v>30</v>
      </c>
      <c r="V264" s="22"/>
      <c r="W264" s="22"/>
      <c r="X264" s="22"/>
      <c r="Y264" s="22"/>
      <c r="Z264" s="30">
        <f t="shared" ref="Z264" si="161">SUM(U264:Y264)</f>
        <v>30</v>
      </c>
      <c r="AA264" s="12">
        <v>30</v>
      </c>
      <c r="AB264" s="3"/>
    </row>
    <row r="265" spans="1:28" ht="25.5" outlineLevel="4" x14ac:dyDescent="0.25">
      <c r="A265" s="10" t="s">
        <v>306</v>
      </c>
      <c r="B265" s="11" t="s">
        <v>297</v>
      </c>
      <c r="C265" s="11" t="s">
        <v>35</v>
      </c>
      <c r="D265" s="11" t="s">
        <v>101</v>
      </c>
      <c r="E265" s="11" t="s">
        <v>307</v>
      </c>
      <c r="F265" s="11"/>
      <c r="G265" s="22">
        <f>G266</f>
        <v>0</v>
      </c>
      <c r="H265" s="22"/>
      <c r="I265" s="22"/>
      <c r="J265" s="22"/>
      <c r="K265" s="22"/>
      <c r="L265" s="22">
        <f>L266</f>
        <v>0</v>
      </c>
      <c r="M265" s="12">
        <v>288.20999999999998</v>
      </c>
      <c r="N265" s="22">
        <f>N266</f>
        <v>288.20999999999998</v>
      </c>
      <c r="O265" s="22"/>
      <c r="P265" s="22"/>
      <c r="Q265" s="22"/>
      <c r="R265" s="22"/>
      <c r="S265" s="22">
        <f>S266</f>
        <v>288.20999999999998</v>
      </c>
      <c r="T265" s="12">
        <v>288.20999999999998</v>
      </c>
      <c r="U265" s="22">
        <f>U266</f>
        <v>288.20999999999998</v>
      </c>
      <c r="V265" s="22"/>
      <c r="W265" s="22"/>
      <c r="X265" s="22"/>
      <c r="Y265" s="22"/>
      <c r="Z265" s="22">
        <f>Z266</f>
        <v>288.20999999999998</v>
      </c>
      <c r="AA265" s="12">
        <v>288.20999999999998</v>
      </c>
      <c r="AB265" s="3"/>
    </row>
    <row r="266" spans="1:28" ht="25.5" outlineLevel="5" x14ac:dyDescent="0.25">
      <c r="A266" s="10" t="s">
        <v>112</v>
      </c>
      <c r="B266" s="11" t="s">
        <v>297</v>
      </c>
      <c r="C266" s="11" t="s">
        <v>35</v>
      </c>
      <c r="D266" s="11" t="s">
        <v>101</v>
      </c>
      <c r="E266" s="11" t="s">
        <v>308</v>
      </c>
      <c r="F266" s="11"/>
      <c r="G266" s="22">
        <f>G267</f>
        <v>0</v>
      </c>
      <c r="H266" s="22"/>
      <c r="I266" s="22"/>
      <c r="J266" s="22"/>
      <c r="K266" s="22"/>
      <c r="L266" s="22">
        <f>L267</f>
        <v>0</v>
      </c>
      <c r="M266" s="12">
        <v>288.20999999999998</v>
      </c>
      <c r="N266" s="22">
        <f>N267</f>
        <v>288.20999999999998</v>
      </c>
      <c r="O266" s="22"/>
      <c r="P266" s="22"/>
      <c r="Q266" s="22"/>
      <c r="R266" s="22"/>
      <c r="S266" s="22">
        <f>S267</f>
        <v>288.20999999999998</v>
      </c>
      <c r="T266" s="12">
        <v>288.20999999999998</v>
      </c>
      <c r="U266" s="22">
        <f>U267</f>
        <v>288.20999999999998</v>
      </c>
      <c r="V266" s="22"/>
      <c r="W266" s="22"/>
      <c r="X266" s="22"/>
      <c r="Y266" s="22"/>
      <c r="Z266" s="22">
        <f>Z267</f>
        <v>288.20999999999998</v>
      </c>
      <c r="AA266" s="12">
        <v>288.20999999999998</v>
      </c>
      <c r="AB266" s="3"/>
    </row>
    <row r="267" spans="1:28" ht="38.25" outlineLevel="6" x14ac:dyDescent="0.25">
      <c r="A267" s="10" t="s">
        <v>20</v>
      </c>
      <c r="B267" s="11" t="s">
        <v>297</v>
      </c>
      <c r="C267" s="11" t="s">
        <v>35</v>
      </c>
      <c r="D267" s="11" t="s">
        <v>101</v>
      </c>
      <c r="E267" s="11" t="s">
        <v>308</v>
      </c>
      <c r="F267" s="11" t="s">
        <v>21</v>
      </c>
      <c r="G267" s="22"/>
      <c r="H267" s="22"/>
      <c r="I267" s="22"/>
      <c r="J267" s="22"/>
      <c r="K267" s="22"/>
      <c r="L267" s="30">
        <f t="shared" ref="L267" si="162">SUM(G267:K267)</f>
        <v>0</v>
      </c>
      <c r="M267" s="12">
        <v>288.20999999999998</v>
      </c>
      <c r="N267" s="22">
        <v>288.20999999999998</v>
      </c>
      <c r="O267" s="22"/>
      <c r="P267" s="22"/>
      <c r="Q267" s="22"/>
      <c r="R267" s="22"/>
      <c r="S267" s="30">
        <f t="shared" ref="S267" si="163">SUM(N267:R267)</f>
        <v>288.20999999999998</v>
      </c>
      <c r="T267" s="12">
        <v>288.20999999999998</v>
      </c>
      <c r="U267" s="22">
        <v>288.20999999999998</v>
      </c>
      <c r="V267" s="22"/>
      <c r="W267" s="22"/>
      <c r="X267" s="22"/>
      <c r="Y267" s="22"/>
      <c r="Z267" s="30">
        <f t="shared" ref="Z267" si="164">SUM(U267:Y267)</f>
        <v>288.20999999999998</v>
      </c>
      <c r="AA267" s="12">
        <v>288.20999999999998</v>
      </c>
      <c r="AB267" s="3"/>
    </row>
    <row r="268" spans="1:28" outlineLevel="2" x14ac:dyDescent="0.25">
      <c r="A268" s="10" t="s">
        <v>290</v>
      </c>
      <c r="B268" s="11" t="s">
        <v>297</v>
      </c>
      <c r="C268" s="11" t="s">
        <v>35</v>
      </c>
      <c r="D268" s="11" t="s">
        <v>291</v>
      </c>
      <c r="E268" s="11"/>
      <c r="F268" s="11"/>
      <c r="G268" s="22">
        <f>G269</f>
        <v>0</v>
      </c>
      <c r="H268" s="22"/>
      <c r="I268" s="22"/>
      <c r="J268" s="22"/>
      <c r="K268" s="22"/>
      <c r="L268" s="22">
        <f>L269</f>
        <v>0</v>
      </c>
      <c r="M268" s="12">
        <v>6560.77</v>
      </c>
      <c r="N268" s="22">
        <f>N269</f>
        <v>4828.5</v>
      </c>
      <c r="O268" s="22"/>
      <c r="P268" s="22"/>
      <c r="Q268" s="22"/>
      <c r="R268" s="22"/>
      <c r="S268" s="22">
        <f>S269</f>
        <v>4828.5</v>
      </c>
      <c r="T268" s="12">
        <v>4828.5</v>
      </c>
      <c r="U268" s="22">
        <f>U269</f>
        <v>4528.5</v>
      </c>
      <c r="V268" s="22"/>
      <c r="W268" s="22"/>
      <c r="X268" s="22"/>
      <c r="Y268" s="22"/>
      <c r="Z268" s="22">
        <f>Z269</f>
        <v>4528.5</v>
      </c>
      <c r="AA268" s="12">
        <v>4528.5</v>
      </c>
      <c r="AB268" s="3"/>
    </row>
    <row r="269" spans="1:28" ht="25.5" outlineLevel="3" x14ac:dyDescent="0.25">
      <c r="A269" s="10" t="s">
        <v>144</v>
      </c>
      <c r="B269" s="11" t="s">
        <v>297</v>
      </c>
      <c r="C269" s="11" t="s">
        <v>35</v>
      </c>
      <c r="D269" s="11" t="s">
        <v>291</v>
      </c>
      <c r="E269" s="11" t="s">
        <v>145</v>
      </c>
      <c r="F269" s="11"/>
      <c r="G269" s="22">
        <f>G270+G273+G282</f>
        <v>0</v>
      </c>
      <c r="H269" s="22"/>
      <c r="I269" s="22"/>
      <c r="J269" s="22"/>
      <c r="K269" s="22"/>
      <c r="L269" s="22">
        <f>L270+L273+L282</f>
        <v>0</v>
      </c>
      <c r="M269" s="12">
        <v>6560.77</v>
      </c>
      <c r="N269" s="22">
        <f>N270+N273+N282</f>
        <v>4828.5</v>
      </c>
      <c r="O269" s="22"/>
      <c r="P269" s="22"/>
      <c r="Q269" s="22"/>
      <c r="R269" s="22"/>
      <c r="S269" s="22">
        <f>S270+S273+S282</f>
        <v>4828.5</v>
      </c>
      <c r="T269" s="12">
        <v>4828.5</v>
      </c>
      <c r="U269" s="22">
        <f>U270+U273+U282</f>
        <v>4528.5</v>
      </c>
      <c r="V269" s="22"/>
      <c r="W269" s="22"/>
      <c r="X269" s="22"/>
      <c r="Y269" s="22"/>
      <c r="Z269" s="22">
        <f>Z270+Z273+Z282</f>
        <v>4528.5</v>
      </c>
      <c r="AA269" s="12">
        <v>4528.5</v>
      </c>
      <c r="AB269" s="3"/>
    </row>
    <row r="270" spans="1:28" ht="51" hidden="1" outlineLevel="4" x14ac:dyDescent="0.25">
      <c r="A270" s="10" t="s">
        <v>146</v>
      </c>
      <c r="B270" s="11" t="s">
        <v>297</v>
      </c>
      <c r="C270" s="11" t="s">
        <v>35</v>
      </c>
      <c r="D270" s="11" t="s">
        <v>291</v>
      </c>
      <c r="E270" s="11" t="s">
        <v>147</v>
      </c>
      <c r="F270" s="11"/>
      <c r="G270" s="22">
        <f>G271</f>
        <v>0</v>
      </c>
      <c r="H270" s="22"/>
      <c r="I270" s="22"/>
      <c r="J270" s="22"/>
      <c r="K270" s="22"/>
      <c r="L270" s="22">
        <f>L271</f>
        <v>0</v>
      </c>
      <c r="M270" s="12">
        <v>1282.29</v>
      </c>
      <c r="N270" s="22">
        <f>N271</f>
        <v>0</v>
      </c>
      <c r="O270" s="22"/>
      <c r="P270" s="22"/>
      <c r="Q270" s="22"/>
      <c r="R270" s="22"/>
      <c r="S270" s="22">
        <f>S271</f>
        <v>0</v>
      </c>
      <c r="T270" s="12">
        <v>0</v>
      </c>
      <c r="U270" s="22">
        <f>U271</f>
        <v>0</v>
      </c>
      <c r="V270" s="22"/>
      <c r="W270" s="22"/>
      <c r="X270" s="22"/>
      <c r="Y270" s="22"/>
      <c r="Z270" s="22">
        <f>Z271</f>
        <v>0</v>
      </c>
      <c r="AA270" s="12">
        <v>0</v>
      </c>
      <c r="AB270" s="3"/>
    </row>
    <row r="271" spans="1:28" ht="38.25" hidden="1" outlineLevel="5" x14ac:dyDescent="0.25">
      <c r="A271" s="10" t="s">
        <v>148</v>
      </c>
      <c r="B271" s="11" t="s">
        <v>297</v>
      </c>
      <c r="C271" s="11" t="s">
        <v>35</v>
      </c>
      <c r="D271" s="11" t="s">
        <v>291</v>
      </c>
      <c r="E271" s="11" t="s">
        <v>149</v>
      </c>
      <c r="F271" s="11"/>
      <c r="G271" s="22">
        <f>G272</f>
        <v>0</v>
      </c>
      <c r="H271" s="22"/>
      <c r="I271" s="22"/>
      <c r="J271" s="22"/>
      <c r="K271" s="22"/>
      <c r="L271" s="22">
        <f>L272</f>
        <v>0</v>
      </c>
      <c r="M271" s="12">
        <v>1282.29</v>
      </c>
      <c r="N271" s="22">
        <f>N272</f>
        <v>0</v>
      </c>
      <c r="O271" s="22"/>
      <c r="P271" s="22"/>
      <c r="Q271" s="22"/>
      <c r="R271" s="22"/>
      <c r="S271" s="22">
        <f>S272</f>
        <v>0</v>
      </c>
      <c r="T271" s="12">
        <v>0</v>
      </c>
      <c r="U271" s="22">
        <f>U272</f>
        <v>0</v>
      </c>
      <c r="V271" s="22"/>
      <c r="W271" s="22"/>
      <c r="X271" s="22"/>
      <c r="Y271" s="22"/>
      <c r="Z271" s="22">
        <f>Z272</f>
        <v>0</v>
      </c>
      <c r="AA271" s="12">
        <v>0</v>
      </c>
      <c r="AB271" s="3"/>
    </row>
    <row r="272" spans="1:28" hidden="1" outlineLevel="6" x14ac:dyDescent="0.25">
      <c r="A272" s="10" t="s">
        <v>76</v>
      </c>
      <c r="B272" s="11" t="s">
        <v>297</v>
      </c>
      <c r="C272" s="11" t="s">
        <v>35</v>
      </c>
      <c r="D272" s="11" t="s">
        <v>291</v>
      </c>
      <c r="E272" s="11" t="s">
        <v>149</v>
      </c>
      <c r="F272" s="11" t="s">
        <v>77</v>
      </c>
      <c r="G272" s="22"/>
      <c r="H272" s="22"/>
      <c r="I272" s="22"/>
      <c r="J272" s="22"/>
      <c r="K272" s="22"/>
      <c r="L272" s="30">
        <f t="shared" ref="L272" si="165">SUM(G272:K272)</f>
        <v>0</v>
      </c>
      <c r="M272" s="12">
        <v>1282.29</v>
      </c>
      <c r="N272" s="22"/>
      <c r="O272" s="22"/>
      <c r="P272" s="22"/>
      <c r="Q272" s="22"/>
      <c r="R272" s="22"/>
      <c r="S272" s="30">
        <f t="shared" ref="S272" si="166">SUM(N272:R272)</f>
        <v>0</v>
      </c>
      <c r="T272" s="12">
        <v>0</v>
      </c>
      <c r="U272" s="22"/>
      <c r="V272" s="22"/>
      <c r="W272" s="22"/>
      <c r="X272" s="22"/>
      <c r="Y272" s="22"/>
      <c r="Z272" s="30">
        <f t="shared" ref="Z272" si="167">SUM(U272:Y272)</f>
        <v>0</v>
      </c>
      <c r="AA272" s="12">
        <v>0</v>
      </c>
      <c r="AB272" s="3"/>
    </row>
    <row r="273" spans="1:28" ht="25.5" outlineLevel="4" collapsed="1" x14ac:dyDescent="0.25">
      <c r="A273" s="10" t="s">
        <v>309</v>
      </c>
      <c r="B273" s="11" t="s">
        <v>297</v>
      </c>
      <c r="C273" s="11" t="s">
        <v>35</v>
      </c>
      <c r="D273" s="11" t="s">
        <v>291</v>
      </c>
      <c r="E273" s="11" t="s">
        <v>310</v>
      </c>
      <c r="F273" s="11"/>
      <c r="G273" s="22">
        <f>G274+G276+G278+G280</f>
        <v>0</v>
      </c>
      <c r="H273" s="22"/>
      <c r="I273" s="22"/>
      <c r="J273" s="22"/>
      <c r="K273" s="22"/>
      <c r="L273" s="22">
        <f>L274+L276+L278+L280</f>
        <v>0</v>
      </c>
      <c r="M273" s="12">
        <v>5063.4799999999996</v>
      </c>
      <c r="N273" s="22">
        <f>N274+N276+N278+N280</f>
        <v>4313.5</v>
      </c>
      <c r="O273" s="22"/>
      <c r="P273" s="22"/>
      <c r="Q273" s="22"/>
      <c r="R273" s="22"/>
      <c r="S273" s="22">
        <f>S274+S276+S278+S280</f>
        <v>4313.5</v>
      </c>
      <c r="T273" s="12">
        <v>4313.5</v>
      </c>
      <c r="U273" s="22">
        <f>U274+U276+U278+U280</f>
        <v>4313.5</v>
      </c>
      <c r="V273" s="22"/>
      <c r="W273" s="22"/>
      <c r="X273" s="22"/>
      <c r="Y273" s="22"/>
      <c r="Z273" s="22">
        <f>Z274+Z276+Z278+Z280</f>
        <v>4313.5</v>
      </c>
      <c r="AA273" s="12">
        <v>4313.5</v>
      </c>
      <c r="AB273" s="3"/>
    </row>
    <row r="274" spans="1:28" ht="38.25" outlineLevel="5" x14ac:dyDescent="0.25">
      <c r="A274" s="10" t="s">
        <v>311</v>
      </c>
      <c r="B274" s="11" t="s">
        <v>297</v>
      </c>
      <c r="C274" s="11" t="s">
        <v>35</v>
      </c>
      <c r="D274" s="11" t="s">
        <v>291</v>
      </c>
      <c r="E274" s="11" t="s">
        <v>312</v>
      </c>
      <c r="F274" s="11"/>
      <c r="G274" s="22">
        <f>G275</f>
        <v>0</v>
      </c>
      <c r="H274" s="22"/>
      <c r="I274" s="22"/>
      <c r="J274" s="22"/>
      <c r="K274" s="22"/>
      <c r="L274" s="22">
        <f>L275</f>
        <v>0</v>
      </c>
      <c r="M274" s="12">
        <v>3658.48</v>
      </c>
      <c r="N274" s="22">
        <f>N275</f>
        <v>3486</v>
      </c>
      <c r="O274" s="22"/>
      <c r="P274" s="22"/>
      <c r="Q274" s="22"/>
      <c r="R274" s="22"/>
      <c r="S274" s="22">
        <f>S275</f>
        <v>3486</v>
      </c>
      <c r="T274" s="12">
        <v>3486</v>
      </c>
      <c r="U274" s="22">
        <f>U275</f>
        <v>3486</v>
      </c>
      <c r="V274" s="22"/>
      <c r="W274" s="22"/>
      <c r="X274" s="22"/>
      <c r="Y274" s="22"/>
      <c r="Z274" s="22">
        <f>Z275</f>
        <v>3486</v>
      </c>
      <c r="AA274" s="12">
        <v>3486</v>
      </c>
      <c r="AB274" s="3"/>
    </row>
    <row r="275" spans="1:28" outlineLevel="6" x14ac:dyDescent="0.25">
      <c r="A275" s="10" t="s">
        <v>76</v>
      </c>
      <c r="B275" s="11" t="s">
        <v>297</v>
      </c>
      <c r="C275" s="11" t="s">
        <v>35</v>
      </c>
      <c r="D275" s="11" t="s">
        <v>291</v>
      </c>
      <c r="E275" s="11" t="s">
        <v>312</v>
      </c>
      <c r="F275" s="11" t="s">
        <v>77</v>
      </c>
      <c r="G275" s="22"/>
      <c r="H275" s="22"/>
      <c r="I275" s="22"/>
      <c r="J275" s="22"/>
      <c r="K275" s="22"/>
      <c r="L275" s="30">
        <f t="shared" ref="L275" si="168">SUM(G275:K275)</f>
        <v>0</v>
      </c>
      <c r="M275" s="12">
        <v>3658.48</v>
      </c>
      <c r="N275" s="22">
        <v>3486</v>
      </c>
      <c r="O275" s="22"/>
      <c r="P275" s="22"/>
      <c r="Q275" s="22"/>
      <c r="R275" s="22"/>
      <c r="S275" s="30">
        <f t="shared" ref="S275" si="169">SUM(N275:R275)</f>
        <v>3486</v>
      </c>
      <c r="T275" s="12">
        <v>3486</v>
      </c>
      <c r="U275" s="22">
        <v>3486</v>
      </c>
      <c r="V275" s="22"/>
      <c r="W275" s="22"/>
      <c r="X275" s="22"/>
      <c r="Y275" s="22"/>
      <c r="Z275" s="30">
        <f t="shared" ref="Z275" si="170">SUM(U275:Y275)</f>
        <v>3486</v>
      </c>
      <c r="AA275" s="12">
        <v>3486</v>
      </c>
      <c r="AB275" s="3"/>
    </row>
    <row r="276" spans="1:28" ht="25.5" outlineLevel="5" x14ac:dyDescent="0.25">
      <c r="A276" s="10" t="s">
        <v>313</v>
      </c>
      <c r="B276" s="11" t="s">
        <v>297</v>
      </c>
      <c r="C276" s="11" t="s">
        <v>35</v>
      </c>
      <c r="D276" s="11" t="s">
        <v>291</v>
      </c>
      <c r="E276" s="11" t="s">
        <v>314</v>
      </c>
      <c r="F276" s="11"/>
      <c r="G276" s="22">
        <f>G277</f>
        <v>0</v>
      </c>
      <c r="H276" s="22"/>
      <c r="I276" s="22"/>
      <c r="J276" s="22"/>
      <c r="K276" s="22"/>
      <c r="L276" s="22">
        <f>L277</f>
        <v>0</v>
      </c>
      <c r="M276" s="12">
        <v>45</v>
      </c>
      <c r="N276" s="22">
        <f>N277</f>
        <v>45</v>
      </c>
      <c r="O276" s="22"/>
      <c r="P276" s="22"/>
      <c r="Q276" s="22"/>
      <c r="R276" s="22"/>
      <c r="S276" s="22">
        <f>S277</f>
        <v>45</v>
      </c>
      <c r="T276" s="12">
        <v>45</v>
      </c>
      <c r="U276" s="22">
        <f>U277</f>
        <v>45</v>
      </c>
      <c r="V276" s="22"/>
      <c r="W276" s="22"/>
      <c r="X276" s="22"/>
      <c r="Y276" s="22"/>
      <c r="Z276" s="22">
        <f>Z277</f>
        <v>45</v>
      </c>
      <c r="AA276" s="12">
        <v>45</v>
      </c>
      <c r="AB276" s="3"/>
    </row>
    <row r="277" spans="1:28" outlineLevel="6" x14ac:dyDescent="0.25">
      <c r="A277" s="10" t="s">
        <v>76</v>
      </c>
      <c r="B277" s="11" t="s">
        <v>297</v>
      </c>
      <c r="C277" s="11" t="s">
        <v>35</v>
      </c>
      <c r="D277" s="11" t="s">
        <v>291</v>
      </c>
      <c r="E277" s="11" t="s">
        <v>314</v>
      </c>
      <c r="F277" s="11" t="s">
        <v>77</v>
      </c>
      <c r="G277" s="22"/>
      <c r="H277" s="22"/>
      <c r="I277" s="22"/>
      <c r="J277" s="22"/>
      <c r="K277" s="22"/>
      <c r="L277" s="30">
        <f t="shared" ref="L277" si="171">SUM(G277:K277)</f>
        <v>0</v>
      </c>
      <c r="M277" s="12">
        <v>45</v>
      </c>
      <c r="N277" s="22">
        <v>45</v>
      </c>
      <c r="O277" s="22"/>
      <c r="P277" s="22"/>
      <c r="Q277" s="22"/>
      <c r="R277" s="22"/>
      <c r="S277" s="30">
        <f t="shared" ref="S277" si="172">SUM(N277:R277)</f>
        <v>45</v>
      </c>
      <c r="T277" s="12">
        <v>45</v>
      </c>
      <c r="U277" s="22">
        <v>45</v>
      </c>
      <c r="V277" s="22"/>
      <c r="W277" s="22"/>
      <c r="X277" s="22"/>
      <c r="Y277" s="22"/>
      <c r="Z277" s="30">
        <f t="shared" ref="Z277" si="173">SUM(U277:Y277)</f>
        <v>45</v>
      </c>
      <c r="AA277" s="12">
        <v>45</v>
      </c>
      <c r="AB277" s="3"/>
    </row>
    <row r="278" spans="1:28" ht="51" outlineLevel="5" x14ac:dyDescent="0.25">
      <c r="A278" s="10" t="s">
        <v>315</v>
      </c>
      <c r="B278" s="11" t="s">
        <v>297</v>
      </c>
      <c r="C278" s="11" t="s">
        <v>35</v>
      </c>
      <c r="D278" s="11" t="s">
        <v>291</v>
      </c>
      <c r="E278" s="11" t="s">
        <v>316</v>
      </c>
      <c r="F278" s="11"/>
      <c r="G278" s="22">
        <f>G279</f>
        <v>0</v>
      </c>
      <c r="H278" s="22"/>
      <c r="I278" s="22"/>
      <c r="J278" s="22"/>
      <c r="K278" s="22"/>
      <c r="L278" s="22">
        <f>L279</f>
        <v>0</v>
      </c>
      <c r="M278" s="12">
        <v>960</v>
      </c>
      <c r="N278" s="22">
        <f>N279</f>
        <v>382.5</v>
      </c>
      <c r="O278" s="22"/>
      <c r="P278" s="22"/>
      <c r="Q278" s="22"/>
      <c r="R278" s="22"/>
      <c r="S278" s="22">
        <f>S279</f>
        <v>382.5</v>
      </c>
      <c r="T278" s="12">
        <v>382.5</v>
      </c>
      <c r="U278" s="22">
        <f>U279</f>
        <v>382.5</v>
      </c>
      <c r="V278" s="22"/>
      <c r="W278" s="22"/>
      <c r="X278" s="22"/>
      <c r="Y278" s="22"/>
      <c r="Z278" s="22">
        <f>Z279</f>
        <v>382.5</v>
      </c>
      <c r="AA278" s="12">
        <v>382.5</v>
      </c>
      <c r="AB278" s="3"/>
    </row>
    <row r="279" spans="1:28" outlineLevel="6" x14ac:dyDescent="0.25">
      <c r="A279" s="10" t="s">
        <v>76</v>
      </c>
      <c r="B279" s="11" t="s">
        <v>297</v>
      </c>
      <c r="C279" s="11" t="s">
        <v>35</v>
      </c>
      <c r="D279" s="11" t="s">
        <v>291</v>
      </c>
      <c r="E279" s="11" t="s">
        <v>316</v>
      </c>
      <c r="F279" s="11" t="s">
        <v>77</v>
      </c>
      <c r="G279" s="22"/>
      <c r="H279" s="22"/>
      <c r="I279" s="22"/>
      <c r="J279" s="22"/>
      <c r="K279" s="22"/>
      <c r="L279" s="30">
        <f t="shared" ref="L279" si="174">SUM(G279:K279)</f>
        <v>0</v>
      </c>
      <c r="M279" s="12">
        <v>960</v>
      </c>
      <c r="N279" s="22">
        <v>382.5</v>
      </c>
      <c r="O279" s="22"/>
      <c r="P279" s="22"/>
      <c r="Q279" s="22"/>
      <c r="R279" s="22"/>
      <c r="S279" s="30">
        <f t="shared" ref="S279" si="175">SUM(N279:R279)</f>
        <v>382.5</v>
      </c>
      <c r="T279" s="12">
        <v>382.5</v>
      </c>
      <c r="U279" s="22">
        <v>382.5</v>
      </c>
      <c r="V279" s="22"/>
      <c r="W279" s="22"/>
      <c r="X279" s="22"/>
      <c r="Y279" s="22"/>
      <c r="Z279" s="30">
        <f t="shared" ref="Z279" si="176">SUM(U279:Y279)</f>
        <v>382.5</v>
      </c>
      <c r="AA279" s="12">
        <v>382.5</v>
      </c>
      <c r="AB279" s="3"/>
    </row>
    <row r="280" spans="1:28" ht="51" outlineLevel="5" x14ac:dyDescent="0.25">
      <c r="A280" s="10" t="s">
        <v>317</v>
      </c>
      <c r="B280" s="11" t="s">
        <v>297</v>
      </c>
      <c r="C280" s="11" t="s">
        <v>35</v>
      </c>
      <c r="D280" s="11" t="s">
        <v>291</v>
      </c>
      <c r="E280" s="11" t="s">
        <v>318</v>
      </c>
      <c r="F280" s="11"/>
      <c r="G280" s="22">
        <f>G281</f>
        <v>0</v>
      </c>
      <c r="H280" s="22"/>
      <c r="I280" s="22"/>
      <c r="J280" s="22"/>
      <c r="K280" s="22"/>
      <c r="L280" s="22">
        <f>L281</f>
        <v>0</v>
      </c>
      <c r="M280" s="12">
        <v>400</v>
      </c>
      <c r="N280" s="22">
        <f>N281</f>
        <v>400</v>
      </c>
      <c r="O280" s="22"/>
      <c r="P280" s="22"/>
      <c r="Q280" s="22"/>
      <c r="R280" s="22"/>
      <c r="S280" s="22">
        <f>S281</f>
        <v>400</v>
      </c>
      <c r="T280" s="12">
        <v>400</v>
      </c>
      <c r="U280" s="22">
        <f>U281</f>
        <v>400</v>
      </c>
      <c r="V280" s="22"/>
      <c r="W280" s="22"/>
      <c r="X280" s="22"/>
      <c r="Y280" s="22"/>
      <c r="Z280" s="22">
        <f>Z281</f>
        <v>400</v>
      </c>
      <c r="AA280" s="12">
        <v>400</v>
      </c>
      <c r="AB280" s="3"/>
    </row>
    <row r="281" spans="1:28" outlineLevel="6" x14ac:dyDescent="0.25">
      <c r="A281" s="10" t="s">
        <v>76</v>
      </c>
      <c r="B281" s="11" t="s">
        <v>297</v>
      </c>
      <c r="C281" s="11" t="s">
        <v>35</v>
      </c>
      <c r="D281" s="11" t="s">
        <v>291</v>
      </c>
      <c r="E281" s="11" t="s">
        <v>318</v>
      </c>
      <c r="F281" s="11" t="s">
        <v>77</v>
      </c>
      <c r="G281" s="22"/>
      <c r="H281" s="22"/>
      <c r="I281" s="22"/>
      <c r="J281" s="22"/>
      <c r="K281" s="22"/>
      <c r="L281" s="30">
        <f t="shared" ref="L281" si="177">SUM(G281:K281)</f>
        <v>0</v>
      </c>
      <c r="M281" s="12">
        <v>400</v>
      </c>
      <c r="N281" s="22">
        <v>400</v>
      </c>
      <c r="O281" s="22"/>
      <c r="P281" s="22"/>
      <c r="Q281" s="22"/>
      <c r="R281" s="22"/>
      <c r="S281" s="30">
        <f t="shared" ref="S281" si="178">SUM(N281:R281)</f>
        <v>400</v>
      </c>
      <c r="T281" s="12">
        <v>400</v>
      </c>
      <c r="U281" s="22">
        <v>400</v>
      </c>
      <c r="V281" s="22"/>
      <c r="W281" s="22"/>
      <c r="X281" s="22"/>
      <c r="Y281" s="22"/>
      <c r="Z281" s="30">
        <f t="shared" ref="Z281" si="179">SUM(U281:Y281)</f>
        <v>400</v>
      </c>
      <c r="AA281" s="12">
        <v>400</v>
      </c>
      <c r="AB281" s="3"/>
    </row>
    <row r="282" spans="1:28" ht="63.75" outlineLevel="4" x14ac:dyDescent="0.25">
      <c r="A282" s="10" t="s">
        <v>319</v>
      </c>
      <c r="B282" s="11" t="s">
        <v>297</v>
      </c>
      <c r="C282" s="11" t="s">
        <v>35</v>
      </c>
      <c r="D282" s="11" t="s">
        <v>291</v>
      </c>
      <c r="E282" s="11" t="s">
        <v>320</v>
      </c>
      <c r="F282" s="11"/>
      <c r="G282" s="22">
        <f>G283+G285</f>
        <v>0</v>
      </c>
      <c r="H282" s="22"/>
      <c r="I282" s="22"/>
      <c r="J282" s="22"/>
      <c r="K282" s="22"/>
      <c r="L282" s="22">
        <f>L283+L285</f>
        <v>0</v>
      </c>
      <c r="M282" s="12">
        <v>215</v>
      </c>
      <c r="N282" s="22">
        <f>N283+N285</f>
        <v>515</v>
      </c>
      <c r="O282" s="22"/>
      <c r="P282" s="22"/>
      <c r="Q282" s="22"/>
      <c r="R282" s="22"/>
      <c r="S282" s="22">
        <f>S283+S285</f>
        <v>515</v>
      </c>
      <c r="T282" s="12">
        <v>515</v>
      </c>
      <c r="U282" s="22">
        <f>U283+U285</f>
        <v>215</v>
      </c>
      <c r="V282" s="22"/>
      <c r="W282" s="22"/>
      <c r="X282" s="22"/>
      <c r="Y282" s="22"/>
      <c r="Z282" s="22">
        <f>Z283+Z285</f>
        <v>215</v>
      </c>
      <c r="AA282" s="12">
        <v>215</v>
      </c>
      <c r="AB282" s="3"/>
    </row>
    <row r="283" spans="1:28" ht="25.5" outlineLevel="5" x14ac:dyDescent="0.25">
      <c r="A283" s="10" t="s">
        <v>321</v>
      </c>
      <c r="B283" s="11" t="s">
        <v>297</v>
      </c>
      <c r="C283" s="11" t="s">
        <v>35</v>
      </c>
      <c r="D283" s="11" t="s">
        <v>291</v>
      </c>
      <c r="E283" s="11" t="s">
        <v>322</v>
      </c>
      <c r="F283" s="11"/>
      <c r="G283" s="22">
        <f>G284</f>
        <v>0</v>
      </c>
      <c r="H283" s="22"/>
      <c r="I283" s="22"/>
      <c r="J283" s="22"/>
      <c r="K283" s="22"/>
      <c r="L283" s="22">
        <f>L284</f>
        <v>0</v>
      </c>
      <c r="M283" s="12">
        <v>15</v>
      </c>
      <c r="N283" s="22">
        <f>N284</f>
        <v>315</v>
      </c>
      <c r="O283" s="22"/>
      <c r="P283" s="22"/>
      <c r="Q283" s="22"/>
      <c r="R283" s="22"/>
      <c r="S283" s="22">
        <f>S284</f>
        <v>315</v>
      </c>
      <c r="T283" s="12">
        <v>315</v>
      </c>
      <c r="U283" s="22">
        <f>U284</f>
        <v>15</v>
      </c>
      <c r="V283" s="22"/>
      <c r="W283" s="22"/>
      <c r="X283" s="22"/>
      <c r="Y283" s="22"/>
      <c r="Z283" s="22">
        <f>Z284</f>
        <v>15</v>
      </c>
      <c r="AA283" s="12">
        <v>15</v>
      </c>
      <c r="AB283" s="3"/>
    </row>
    <row r="284" spans="1:28" outlineLevel="6" x14ac:dyDescent="0.25">
      <c r="A284" s="10" t="s">
        <v>76</v>
      </c>
      <c r="B284" s="11" t="s">
        <v>297</v>
      </c>
      <c r="C284" s="11" t="s">
        <v>35</v>
      </c>
      <c r="D284" s="11" t="s">
        <v>291</v>
      </c>
      <c r="E284" s="11" t="s">
        <v>322</v>
      </c>
      <c r="F284" s="11" t="s">
        <v>77</v>
      </c>
      <c r="G284" s="22"/>
      <c r="H284" s="22"/>
      <c r="I284" s="22"/>
      <c r="J284" s="22"/>
      <c r="K284" s="22"/>
      <c r="L284" s="30">
        <f t="shared" ref="L284" si="180">SUM(G284:K284)</f>
        <v>0</v>
      </c>
      <c r="M284" s="12">
        <v>15</v>
      </c>
      <c r="N284" s="22">
        <v>315</v>
      </c>
      <c r="O284" s="22"/>
      <c r="P284" s="22"/>
      <c r="Q284" s="22"/>
      <c r="R284" s="22"/>
      <c r="S284" s="30">
        <f t="shared" ref="S284" si="181">SUM(N284:R284)</f>
        <v>315</v>
      </c>
      <c r="T284" s="12">
        <v>315</v>
      </c>
      <c r="U284" s="22">
        <v>15</v>
      </c>
      <c r="V284" s="22"/>
      <c r="W284" s="22"/>
      <c r="X284" s="22"/>
      <c r="Y284" s="22"/>
      <c r="Z284" s="30">
        <f t="shared" ref="Z284" si="182">SUM(U284:Y284)</f>
        <v>15</v>
      </c>
      <c r="AA284" s="12">
        <v>15</v>
      </c>
      <c r="AB284" s="3"/>
    </row>
    <row r="285" spans="1:28" ht="25.5" outlineLevel="5" x14ac:dyDescent="0.25">
      <c r="A285" s="10" t="s">
        <v>323</v>
      </c>
      <c r="B285" s="11" t="s">
        <v>297</v>
      </c>
      <c r="C285" s="11" t="s">
        <v>35</v>
      </c>
      <c r="D285" s="11" t="s">
        <v>291</v>
      </c>
      <c r="E285" s="11" t="s">
        <v>324</v>
      </c>
      <c r="F285" s="11"/>
      <c r="G285" s="22">
        <f>G286</f>
        <v>0</v>
      </c>
      <c r="H285" s="22"/>
      <c r="I285" s="22"/>
      <c r="J285" s="22"/>
      <c r="K285" s="22"/>
      <c r="L285" s="22">
        <f>L286</f>
        <v>0</v>
      </c>
      <c r="M285" s="12">
        <v>200</v>
      </c>
      <c r="N285" s="22">
        <f>N286</f>
        <v>200</v>
      </c>
      <c r="O285" s="22"/>
      <c r="P285" s="22"/>
      <c r="Q285" s="22"/>
      <c r="R285" s="22"/>
      <c r="S285" s="22">
        <f>S286</f>
        <v>200</v>
      </c>
      <c r="T285" s="12">
        <v>200</v>
      </c>
      <c r="U285" s="22">
        <f>U286</f>
        <v>200</v>
      </c>
      <c r="V285" s="22"/>
      <c r="W285" s="22"/>
      <c r="X285" s="22"/>
      <c r="Y285" s="22"/>
      <c r="Z285" s="22">
        <f>Z286</f>
        <v>200</v>
      </c>
      <c r="AA285" s="12">
        <v>200</v>
      </c>
      <c r="AB285" s="3"/>
    </row>
    <row r="286" spans="1:28" outlineLevel="6" x14ac:dyDescent="0.25">
      <c r="A286" s="10" t="s">
        <v>76</v>
      </c>
      <c r="B286" s="11" t="s">
        <v>297</v>
      </c>
      <c r="C286" s="11" t="s">
        <v>35</v>
      </c>
      <c r="D286" s="11" t="s">
        <v>291</v>
      </c>
      <c r="E286" s="11" t="s">
        <v>324</v>
      </c>
      <c r="F286" s="11" t="s">
        <v>77</v>
      </c>
      <c r="G286" s="22"/>
      <c r="H286" s="22"/>
      <c r="I286" s="22"/>
      <c r="J286" s="22"/>
      <c r="K286" s="22"/>
      <c r="L286" s="30">
        <f t="shared" ref="L286" si="183">SUM(G286:K286)</f>
        <v>0</v>
      </c>
      <c r="M286" s="12">
        <v>200</v>
      </c>
      <c r="N286" s="22">
        <v>200</v>
      </c>
      <c r="O286" s="22"/>
      <c r="P286" s="22"/>
      <c r="Q286" s="22"/>
      <c r="R286" s="22"/>
      <c r="S286" s="30">
        <f t="shared" ref="S286" si="184">SUM(N286:R286)</f>
        <v>200</v>
      </c>
      <c r="T286" s="12">
        <v>200</v>
      </c>
      <c r="U286" s="22">
        <v>200</v>
      </c>
      <c r="V286" s="22"/>
      <c r="W286" s="22"/>
      <c r="X286" s="22"/>
      <c r="Y286" s="22"/>
      <c r="Z286" s="30">
        <f t="shared" ref="Z286" si="185">SUM(U286:Y286)</f>
        <v>200</v>
      </c>
      <c r="AA286" s="12">
        <v>200</v>
      </c>
      <c r="AB286" s="3"/>
    </row>
    <row r="287" spans="1:28" ht="38.25" hidden="1" outlineLevel="1" x14ac:dyDescent="0.25">
      <c r="A287" s="10" t="s">
        <v>116</v>
      </c>
      <c r="B287" s="11" t="s">
        <v>297</v>
      </c>
      <c r="C287" s="11" t="s">
        <v>43</v>
      </c>
      <c r="D287" s="11"/>
      <c r="E287" s="11"/>
      <c r="F287" s="11"/>
      <c r="G287" s="22">
        <f>G288</f>
        <v>0</v>
      </c>
      <c r="H287" s="22"/>
      <c r="I287" s="22"/>
      <c r="J287" s="22"/>
      <c r="K287" s="22"/>
      <c r="L287" s="22">
        <f>L288</f>
        <v>0</v>
      </c>
      <c r="M287" s="12">
        <v>210</v>
      </c>
      <c r="N287" s="22">
        <f>N288</f>
        <v>0</v>
      </c>
      <c r="O287" s="22"/>
      <c r="P287" s="22"/>
      <c r="Q287" s="22"/>
      <c r="R287" s="22"/>
      <c r="S287" s="22">
        <f>S288</f>
        <v>0</v>
      </c>
      <c r="T287" s="12">
        <v>0</v>
      </c>
      <c r="U287" s="22">
        <f>U288</f>
        <v>0</v>
      </c>
      <c r="V287" s="22"/>
      <c r="W287" s="22"/>
      <c r="X287" s="22"/>
      <c r="Y287" s="22"/>
      <c r="Z287" s="22">
        <f>Z288</f>
        <v>0</v>
      </c>
      <c r="AA287" s="12">
        <v>0</v>
      </c>
      <c r="AB287" s="3"/>
    </row>
    <row r="288" spans="1:28" ht="51" hidden="1" outlineLevel="2" x14ac:dyDescent="0.25">
      <c r="A288" s="10" t="s">
        <v>127</v>
      </c>
      <c r="B288" s="11" t="s">
        <v>297</v>
      </c>
      <c r="C288" s="11" t="s">
        <v>43</v>
      </c>
      <c r="D288" s="11" t="s">
        <v>33</v>
      </c>
      <c r="E288" s="11"/>
      <c r="F288" s="11"/>
      <c r="G288" s="22">
        <f>G289</f>
        <v>0</v>
      </c>
      <c r="H288" s="22"/>
      <c r="I288" s="22"/>
      <c r="J288" s="22"/>
      <c r="K288" s="22"/>
      <c r="L288" s="22">
        <f>L289</f>
        <v>0</v>
      </c>
      <c r="M288" s="12">
        <v>210</v>
      </c>
      <c r="N288" s="22">
        <f>N289</f>
        <v>0</v>
      </c>
      <c r="O288" s="22"/>
      <c r="P288" s="22"/>
      <c r="Q288" s="22"/>
      <c r="R288" s="22"/>
      <c r="S288" s="22">
        <f>S289</f>
        <v>0</v>
      </c>
      <c r="T288" s="12">
        <v>0</v>
      </c>
      <c r="U288" s="22">
        <f>U289</f>
        <v>0</v>
      </c>
      <c r="V288" s="22"/>
      <c r="W288" s="22"/>
      <c r="X288" s="22"/>
      <c r="Y288" s="22"/>
      <c r="Z288" s="22">
        <f>Z289</f>
        <v>0</v>
      </c>
      <c r="AA288" s="12">
        <v>0</v>
      </c>
      <c r="AB288" s="3"/>
    </row>
    <row r="289" spans="1:28" ht="38.25" hidden="1" outlineLevel="3" x14ac:dyDescent="0.25">
      <c r="A289" s="10" t="s">
        <v>119</v>
      </c>
      <c r="B289" s="11" t="s">
        <v>297</v>
      </c>
      <c r="C289" s="11" t="s">
        <v>43</v>
      </c>
      <c r="D289" s="11" t="s">
        <v>33</v>
      </c>
      <c r="E289" s="11" t="s">
        <v>120</v>
      </c>
      <c r="F289" s="11"/>
      <c r="G289" s="22">
        <f>G290</f>
        <v>0</v>
      </c>
      <c r="H289" s="22"/>
      <c r="I289" s="22"/>
      <c r="J289" s="22"/>
      <c r="K289" s="22"/>
      <c r="L289" s="22">
        <f>L290</f>
        <v>0</v>
      </c>
      <c r="M289" s="12">
        <v>210</v>
      </c>
      <c r="N289" s="22">
        <f>N290</f>
        <v>0</v>
      </c>
      <c r="O289" s="22"/>
      <c r="P289" s="22"/>
      <c r="Q289" s="22"/>
      <c r="R289" s="22"/>
      <c r="S289" s="22">
        <f>S290</f>
        <v>0</v>
      </c>
      <c r="T289" s="12">
        <v>0</v>
      </c>
      <c r="U289" s="22">
        <f>U290</f>
        <v>0</v>
      </c>
      <c r="V289" s="22"/>
      <c r="W289" s="22"/>
      <c r="X289" s="22"/>
      <c r="Y289" s="22"/>
      <c r="Z289" s="22">
        <f>Z290</f>
        <v>0</v>
      </c>
      <c r="AA289" s="12">
        <v>0</v>
      </c>
      <c r="AB289" s="3"/>
    </row>
    <row r="290" spans="1:28" ht="51" hidden="1" outlineLevel="4" x14ac:dyDescent="0.25">
      <c r="A290" s="10" t="s">
        <v>128</v>
      </c>
      <c r="B290" s="11" t="s">
        <v>297</v>
      </c>
      <c r="C290" s="11" t="s">
        <v>43</v>
      </c>
      <c r="D290" s="11" t="s">
        <v>33</v>
      </c>
      <c r="E290" s="11" t="s">
        <v>129</v>
      </c>
      <c r="F290" s="11"/>
      <c r="G290" s="22">
        <f>G291</f>
        <v>0</v>
      </c>
      <c r="H290" s="22"/>
      <c r="I290" s="22"/>
      <c r="J290" s="22"/>
      <c r="K290" s="22"/>
      <c r="L290" s="22">
        <f>L291</f>
        <v>0</v>
      </c>
      <c r="M290" s="12">
        <v>210</v>
      </c>
      <c r="N290" s="22">
        <f>N291</f>
        <v>0</v>
      </c>
      <c r="O290" s="22"/>
      <c r="P290" s="22"/>
      <c r="Q290" s="22"/>
      <c r="R290" s="22"/>
      <c r="S290" s="22">
        <f>S291</f>
        <v>0</v>
      </c>
      <c r="T290" s="12">
        <v>0</v>
      </c>
      <c r="U290" s="22">
        <f>U291</f>
        <v>0</v>
      </c>
      <c r="V290" s="22"/>
      <c r="W290" s="22"/>
      <c r="X290" s="22"/>
      <c r="Y290" s="22"/>
      <c r="Z290" s="22">
        <f>Z291</f>
        <v>0</v>
      </c>
      <c r="AA290" s="12">
        <v>0</v>
      </c>
      <c r="AB290" s="3"/>
    </row>
    <row r="291" spans="1:28" ht="38.25" hidden="1" outlineLevel="5" x14ac:dyDescent="0.25">
      <c r="A291" s="10" t="s">
        <v>130</v>
      </c>
      <c r="B291" s="11" t="s">
        <v>297</v>
      </c>
      <c r="C291" s="11" t="s">
        <v>43</v>
      </c>
      <c r="D291" s="11" t="s">
        <v>33</v>
      </c>
      <c r="E291" s="11" t="s">
        <v>131</v>
      </c>
      <c r="F291" s="11"/>
      <c r="G291" s="22">
        <f>G292</f>
        <v>0</v>
      </c>
      <c r="H291" s="22"/>
      <c r="I291" s="22"/>
      <c r="J291" s="22"/>
      <c r="K291" s="22"/>
      <c r="L291" s="22">
        <f>L292</f>
        <v>0</v>
      </c>
      <c r="M291" s="12">
        <v>210</v>
      </c>
      <c r="N291" s="22">
        <f>N292</f>
        <v>0</v>
      </c>
      <c r="O291" s="22"/>
      <c r="P291" s="22"/>
      <c r="Q291" s="22"/>
      <c r="R291" s="22"/>
      <c r="S291" s="22">
        <f>S292</f>
        <v>0</v>
      </c>
      <c r="T291" s="12">
        <v>0</v>
      </c>
      <c r="U291" s="22">
        <f>U292</f>
        <v>0</v>
      </c>
      <c r="V291" s="22"/>
      <c r="W291" s="22"/>
      <c r="X291" s="22"/>
      <c r="Y291" s="22"/>
      <c r="Z291" s="22">
        <f>Z292</f>
        <v>0</v>
      </c>
      <c r="AA291" s="12">
        <v>0</v>
      </c>
      <c r="AB291" s="3"/>
    </row>
    <row r="292" spans="1:28" hidden="1" outlineLevel="6" x14ac:dyDescent="0.25">
      <c r="A292" s="10" t="s">
        <v>158</v>
      </c>
      <c r="B292" s="11" t="s">
        <v>297</v>
      </c>
      <c r="C292" s="11" t="s">
        <v>43</v>
      </c>
      <c r="D292" s="11" t="s">
        <v>33</v>
      </c>
      <c r="E292" s="11" t="s">
        <v>131</v>
      </c>
      <c r="F292" s="11" t="s">
        <v>159</v>
      </c>
      <c r="G292" s="22"/>
      <c r="H292" s="22"/>
      <c r="I292" s="22"/>
      <c r="J292" s="22"/>
      <c r="K292" s="22"/>
      <c r="L292" s="30">
        <f t="shared" ref="L292" si="186">SUM(G292:K292)</f>
        <v>0</v>
      </c>
      <c r="M292" s="12">
        <v>210</v>
      </c>
      <c r="N292" s="22"/>
      <c r="O292" s="22"/>
      <c r="P292" s="22"/>
      <c r="Q292" s="22"/>
      <c r="R292" s="22"/>
      <c r="S292" s="30">
        <f t="shared" ref="S292" si="187">SUM(N292:R292)</f>
        <v>0</v>
      </c>
      <c r="T292" s="12">
        <v>0</v>
      </c>
      <c r="U292" s="22"/>
      <c r="V292" s="22"/>
      <c r="W292" s="22"/>
      <c r="X292" s="22"/>
      <c r="Y292" s="22"/>
      <c r="Z292" s="30">
        <f t="shared" ref="Z292" si="188">SUM(U292:Y292)</f>
        <v>0</v>
      </c>
      <c r="AA292" s="12">
        <v>0</v>
      </c>
      <c r="AB292" s="3"/>
    </row>
    <row r="293" spans="1:28" outlineLevel="1" collapsed="1" x14ac:dyDescent="0.25">
      <c r="A293" s="10" t="s">
        <v>132</v>
      </c>
      <c r="B293" s="11" t="s">
        <v>297</v>
      </c>
      <c r="C293" s="11" t="s">
        <v>73</v>
      </c>
      <c r="D293" s="11"/>
      <c r="E293" s="11"/>
      <c r="F293" s="11"/>
      <c r="G293" s="22">
        <f>G294+G301</f>
        <v>0</v>
      </c>
      <c r="H293" s="22"/>
      <c r="I293" s="22"/>
      <c r="J293" s="22"/>
      <c r="K293" s="22"/>
      <c r="L293" s="22">
        <f>L294+L301</f>
        <v>0</v>
      </c>
      <c r="M293" s="12">
        <v>42493.21</v>
      </c>
      <c r="N293" s="22">
        <f>N294+N301</f>
        <v>15836.720000000001</v>
      </c>
      <c r="O293" s="22"/>
      <c r="P293" s="22"/>
      <c r="Q293" s="22"/>
      <c r="R293" s="22"/>
      <c r="S293" s="22">
        <f>S294+S301</f>
        <v>15836.720000000001</v>
      </c>
      <c r="T293" s="12">
        <v>15836.72</v>
      </c>
      <c r="U293" s="22">
        <f>U294+U301</f>
        <v>15779.720000000001</v>
      </c>
      <c r="V293" s="22"/>
      <c r="W293" s="22"/>
      <c r="X293" s="22"/>
      <c r="Y293" s="22"/>
      <c r="Z293" s="22">
        <f>Z294+Z301</f>
        <v>15779.720000000001</v>
      </c>
      <c r="AA293" s="12">
        <v>15779.72</v>
      </c>
      <c r="AB293" s="3"/>
    </row>
    <row r="294" spans="1:28" outlineLevel="2" x14ac:dyDescent="0.25">
      <c r="A294" s="10" t="s">
        <v>133</v>
      </c>
      <c r="B294" s="11" t="s">
        <v>297</v>
      </c>
      <c r="C294" s="11" t="s">
        <v>73</v>
      </c>
      <c r="D294" s="11" t="s">
        <v>118</v>
      </c>
      <c r="E294" s="11"/>
      <c r="F294" s="11"/>
      <c r="G294" s="22">
        <f>G295</f>
        <v>0</v>
      </c>
      <c r="H294" s="22"/>
      <c r="I294" s="22"/>
      <c r="J294" s="22"/>
      <c r="K294" s="22"/>
      <c r="L294" s="22">
        <f>L295</f>
        <v>0</v>
      </c>
      <c r="M294" s="12">
        <v>31213.75</v>
      </c>
      <c r="N294" s="22">
        <f>N295</f>
        <v>8763</v>
      </c>
      <c r="O294" s="22"/>
      <c r="P294" s="22"/>
      <c r="Q294" s="22"/>
      <c r="R294" s="22"/>
      <c r="S294" s="22">
        <f>S295</f>
        <v>8763</v>
      </c>
      <c r="T294" s="12">
        <v>8763</v>
      </c>
      <c r="U294" s="22">
        <f>U295</f>
        <v>8763</v>
      </c>
      <c r="V294" s="22"/>
      <c r="W294" s="22"/>
      <c r="X294" s="22"/>
      <c r="Y294" s="22"/>
      <c r="Z294" s="22">
        <f>Z295</f>
        <v>8763</v>
      </c>
      <c r="AA294" s="12">
        <v>8763</v>
      </c>
      <c r="AB294" s="3"/>
    </row>
    <row r="295" spans="1:28" ht="25.5" outlineLevel="3" x14ac:dyDescent="0.25">
      <c r="A295" s="10" t="s">
        <v>325</v>
      </c>
      <c r="B295" s="11" t="s">
        <v>297</v>
      </c>
      <c r="C295" s="11" t="s">
        <v>73</v>
      </c>
      <c r="D295" s="11" t="s">
        <v>118</v>
      </c>
      <c r="E295" s="11" t="s">
        <v>326</v>
      </c>
      <c r="F295" s="11"/>
      <c r="G295" s="22">
        <f>G296</f>
        <v>0</v>
      </c>
      <c r="H295" s="22"/>
      <c r="I295" s="22"/>
      <c r="J295" s="22"/>
      <c r="K295" s="22"/>
      <c r="L295" s="22">
        <f>L296</f>
        <v>0</v>
      </c>
      <c r="M295" s="12">
        <v>31213.75</v>
      </c>
      <c r="N295" s="22">
        <f>N296</f>
        <v>8763</v>
      </c>
      <c r="O295" s="22"/>
      <c r="P295" s="22"/>
      <c r="Q295" s="22"/>
      <c r="R295" s="22"/>
      <c r="S295" s="22">
        <f>S296</f>
        <v>8763</v>
      </c>
      <c r="T295" s="12">
        <v>8763</v>
      </c>
      <c r="U295" s="22">
        <f>U296</f>
        <v>8763</v>
      </c>
      <c r="V295" s="22"/>
      <c r="W295" s="22"/>
      <c r="X295" s="22"/>
      <c r="Y295" s="22"/>
      <c r="Z295" s="22">
        <f>Z296</f>
        <v>8763</v>
      </c>
      <c r="AA295" s="12">
        <v>8763</v>
      </c>
      <c r="AB295" s="3"/>
    </row>
    <row r="296" spans="1:28" ht="38.25" outlineLevel="4" x14ac:dyDescent="0.25">
      <c r="A296" s="10" t="s">
        <v>327</v>
      </c>
      <c r="B296" s="11" t="s">
        <v>297</v>
      </c>
      <c r="C296" s="11" t="s">
        <v>73</v>
      </c>
      <c r="D296" s="11" t="s">
        <v>118</v>
      </c>
      <c r="E296" s="11" t="s">
        <v>328</v>
      </c>
      <c r="F296" s="11"/>
      <c r="G296" s="22">
        <f>G297+G299</f>
        <v>0</v>
      </c>
      <c r="H296" s="22"/>
      <c r="I296" s="22"/>
      <c r="J296" s="22"/>
      <c r="K296" s="22"/>
      <c r="L296" s="22">
        <f>L297+L299</f>
        <v>0</v>
      </c>
      <c r="M296" s="12">
        <v>31213.75</v>
      </c>
      <c r="N296" s="22">
        <f>N297+N299</f>
        <v>8763</v>
      </c>
      <c r="O296" s="22"/>
      <c r="P296" s="22"/>
      <c r="Q296" s="22"/>
      <c r="R296" s="22"/>
      <c r="S296" s="22">
        <f>S297+S299</f>
        <v>8763</v>
      </c>
      <c r="T296" s="12">
        <v>8763</v>
      </c>
      <c r="U296" s="22">
        <f>U297+U299</f>
        <v>8763</v>
      </c>
      <c r="V296" s="22"/>
      <c r="W296" s="22"/>
      <c r="X296" s="22"/>
      <c r="Y296" s="22"/>
      <c r="Z296" s="22">
        <f>Z297+Z299</f>
        <v>8763</v>
      </c>
      <c r="AA296" s="12">
        <v>8763</v>
      </c>
      <c r="AB296" s="3"/>
    </row>
    <row r="297" spans="1:28" ht="38.25" hidden="1" outlineLevel="5" x14ac:dyDescent="0.25">
      <c r="A297" s="10" t="s">
        <v>329</v>
      </c>
      <c r="B297" s="11" t="s">
        <v>297</v>
      </c>
      <c r="C297" s="11" t="s">
        <v>73</v>
      </c>
      <c r="D297" s="11" t="s">
        <v>118</v>
      </c>
      <c r="E297" s="11" t="s">
        <v>330</v>
      </c>
      <c r="F297" s="11"/>
      <c r="G297" s="22">
        <f>G298</f>
        <v>0</v>
      </c>
      <c r="H297" s="22"/>
      <c r="I297" s="22"/>
      <c r="J297" s="22"/>
      <c r="K297" s="22"/>
      <c r="L297" s="22">
        <f>L298</f>
        <v>0</v>
      </c>
      <c r="M297" s="12">
        <v>8947.7099999999991</v>
      </c>
      <c r="N297" s="22">
        <f>N298</f>
        <v>0</v>
      </c>
      <c r="O297" s="22"/>
      <c r="P297" s="22"/>
      <c r="Q297" s="22"/>
      <c r="R297" s="22"/>
      <c r="S297" s="22">
        <f>S298</f>
        <v>0</v>
      </c>
      <c r="T297" s="12">
        <v>0</v>
      </c>
      <c r="U297" s="22">
        <f>U298</f>
        <v>0</v>
      </c>
      <c r="V297" s="22"/>
      <c r="W297" s="22"/>
      <c r="X297" s="22"/>
      <c r="Y297" s="22"/>
      <c r="Z297" s="22">
        <f>Z298</f>
        <v>0</v>
      </c>
      <c r="AA297" s="12">
        <v>0</v>
      </c>
      <c r="AB297" s="3"/>
    </row>
    <row r="298" spans="1:28" hidden="1" outlineLevel="6" x14ac:dyDescent="0.25">
      <c r="A298" s="10" t="s">
        <v>158</v>
      </c>
      <c r="B298" s="11" t="s">
        <v>297</v>
      </c>
      <c r="C298" s="11" t="s">
        <v>73</v>
      </c>
      <c r="D298" s="11" t="s">
        <v>118</v>
      </c>
      <c r="E298" s="11" t="s">
        <v>330</v>
      </c>
      <c r="F298" s="11" t="s">
        <v>159</v>
      </c>
      <c r="G298" s="22"/>
      <c r="H298" s="22"/>
      <c r="I298" s="22"/>
      <c r="J298" s="22"/>
      <c r="K298" s="22"/>
      <c r="L298" s="30">
        <f t="shared" ref="L298" si="189">SUM(G298:K298)</f>
        <v>0</v>
      </c>
      <c r="M298" s="12">
        <v>8947.7099999999991</v>
      </c>
      <c r="N298" s="22"/>
      <c r="O298" s="22"/>
      <c r="P298" s="22"/>
      <c r="Q298" s="22"/>
      <c r="R298" s="22"/>
      <c r="S298" s="30">
        <f t="shared" ref="S298" si="190">SUM(N298:R298)</f>
        <v>0</v>
      </c>
      <c r="T298" s="12">
        <v>0</v>
      </c>
      <c r="U298" s="22"/>
      <c r="V298" s="22"/>
      <c r="W298" s="22"/>
      <c r="X298" s="22"/>
      <c r="Y298" s="22"/>
      <c r="Z298" s="30">
        <f t="shared" ref="Z298" si="191">SUM(U298:Y298)</f>
        <v>0</v>
      </c>
      <c r="AA298" s="12">
        <v>0</v>
      </c>
      <c r="AB298" s="3"/>
    </row>
    <row r="299" spans="1:28" ht="25.5" outlineLevel="5" collapsed="1" x14ac:dyDescent="0.25">
      <c r="A299" s="10" t="s">
        <v>331</v>
      </c>
      <c r="B299" s="11" t="s">
        <v>297</v>
      </c>
      <c r="C299" s="11" t="s">
        <v>73</v>
      </c>
      <c r="D299" s="11" t="s">
        <v>118</v>
      </c>
      <c r="E299" s="11" t="s">
        <v>332</v>
      </c>
      <c r="F299" s="11"/>
      <c r="G299" s="22">
        <f>G300</f>
        <v>0</v>
      </c>
      <c r="H299" s="22"/>
      <c r="I299" s="22"/>
      <c r="J299" s="22"/>
      <c r="K299" s="22"/>
      <c r="L299" s="22">
        <f>L300</f>
        <v>0</v>
      </c>
      <c r="M299" s="12">
        <v>22266.04</v>
      </c>
      <c r="N299" s="22">
        <f>N300</f>
        <v>8763</v>
      </c>
      <c r="O299" s="22"/>
      <c r="P299" s="22"/>
      <c r="Q299" s="22"/>
      <c r="R299" s="22"/>
      <c r="S299" s="22">
        <f>S300</f>
        <v>8763</v>
      </c>
      <c r="T299" s="12">
        <v>8763</v>
      </c>
      <c r="U299" s="22">
        <f>U300</f>
        <v>8763</v>
      </c>
      <c r="V299" s="22"/>
      <c r="W299" s="22"/>
      <c r="X299" s="22"/>
      <c r="Y299" s="22"/>
      <c r="Z299" s="22">
        <f>Z300</f>
        <v>8763</v>
      </c>
      <c r="AA299" s="12">
        <v>8763</v>
      </c>
      <c r="AB299" s="3"/>
    </row>
    <row r="300" spans="1:28" outlineLevel="6" x14ac:dyDescent="0.25">
      <c r="A300" s="10" t="s">
        <v>158</v>
      </c>
      <c r="B300" s="11" t="s">
        <v>297</v>
      </c>
      <c r="C300" s="11" t="s">
        <v>73</v>
      </c>
      <c r="D300" s="11" t="s">
        <v>118</v>
      </c>
      <c r="E300" s="11" t="s">
        <v>332</v>
      </c>
      <c r="F300" s="11" t="s">
        <v>159</v>
      </c>
      <c r="G300" s="22"/>
      <c r="H300" s="22"/>
      <c r="I300" s="22"/>
      <c r="J300" s="22"/>
      <c r="K300" s="22"/>
      <c r="L300" s="30">
        <f t="shared" ref="L300" si="192">SUM(G300:K300)</f>
        <v>0</v>
      </c>
      <c r="M300" s="12">
        <v>22266.04</v>
      </c>
      <c r="N300" s="22">
        <v>8763</v>
      </c>
      <c r="O300" s="22"/>
      <c r="P300" s="22"/>
      <c r="Q300" s="22"/>
      <c r="R300" s="22"/>
      <c r="S300" s="30">
        <f t="shared" ref="S300" si="193">SUM(N300:R300)</f>
        <v>8763</v>
      </c>
      <c r="T300" s="12">
        <v>8763</v>
      </c>
      <c r="U300" s="22">
        <v>8763</v>
      </c>
      <c r="V300" s="22"/>
      <c r="W300" s="22"/>
      <c r="X300" s="22"/>
      <c r="Y300" s="22"/>
      <c r="Z300" s="30">
        <f t="shared" ref="Z300" si="194">SUM(U300:Y300)</f>
        <v>8763</v>
      </c>
      <c r="AA300" s="12">
        <v>8763</v>
      </c>
      <c r="AB300" s="3"/>
    </row>
    <row r="301" spans="1:28" ht="25.5" outlineLevel="2" x14ac:dyDescent="0.25">
      <c r="A301" s="10" t="s">
        <v>142</v>
      </c>
      <c r="B301" s="11" t="s">
        <v>297</v>
      </c>
      <c r="C301" s="11" t="s">
        <v>73</v>
      </c>
      <c r="D301" s="11" t="s">
        <v>143</v>
      </c>
      <c r="E301" s="11"/>
      <c r="F301" s="11"/>
      <c r="G301" s="22">
        <f>G302+G312+G316</f>
        <v>0</v>
      </c>
      <c r="H301" s="22"/>
      <c r="I301" s="22"/>
      <c r="J301" s="22"/>
      <c r="K301" s="22"/>
      <c r="L301" s="22">
        <f>L302+L312+L316</f>
        <v>0</v>
      </c>
      <c r="M301" s="12">
        <v>11279.46</v>
      </c>
      <c r="N301" s="22">
        <f>N302+N312+N316</f>
        <v>7073.72</v>
      </c>
      <c r="O301" s="22"/>
      <c r="P301" s="22"/>
      <c r="Q301" s="22"/>
      <c r="R301" s="22"/>
      <c r="S301" s="22">
        <f>S302+S312+S316</f>
        <v>7073.72</v>
      </c>
      <c r="T301" s="12">
        <v>7073.72</v>
      </c>
      <c r="U301" s="22">
        <f>U302+U312+U316</f>
        <v>7016.72</v>
      </c>
      <c r="V301" s="22"/>
      <c r="W301" s="22"/>
      <c r="X301" s="22"/>
      <c r="Y301" s="22"/>
      <c r="Z301" s="22">
        <f>Z302+Z312+Z316</f>
        <v>7016.72</v>
      </c>
      <c r="AA301" s="12">
        <v>7016.72</v>
      </c>
      <c r="AB301" s="3"/>
    </row>
    <row r="302" spans="1:28" ht="38.25" outlineLevel="3" x14ac:dyDescent="0.25">
      <c r="A302" s="10" t="s">
        <v>333</v>
      </c>
      <c r="B302" s="11" t="s">
        <v>297</v>
      </c>
      <c r="C302" s="11" t="s">
        <v>73</v>
      </c>
      <c r="D302" s="11" t="s">
        <v>143</v>
      </c>
      <c r="E302" s="11" t="s">
        <v>334</v>
      </c>
      <c r="F302" s="11"/>
      <c r="G302" s="22">
        <f>G303</f>
        <v>0</v>
      </c>
      <c r="H302" s="22"/>
      <c r="I302" s="22"/>
      <c r="J302" s="22"/>
      <c r="K302" s="22"/>
      <c r="L302" s="22">
        <f>L303</f>
        <v>0</v>
      </c>
      <c r="M302" s="12">
        <v>2277.94</v>
      </c>
      <c r="N302" s="22">
        <f>N303</f>
        <v>57</v>
      </c>
      <c r="O302" s="22"/>
      <c r="P302" s="22"/>
      <c r="Q302" s="22"/>
      <c r="R302" s="22"/>
      <c r="S302" s="22">
        <f>S303</f>
        <v>57</v>
      </c>
      <c r="T302" s="12">
        <v>57</v>
      </c>
      <c r="U302" s="22">
        <f>U303</f>
        <v>0</v>
      </c>
      <c r="V302" s="22"/>
      <c r="W302" s="22"/>
      <c r="X302" s="22"/>
      <c r="Y302" s="22"/>
      <c r="Z302" s="22">
        <f>Z303</f>
        <v>0</v>
      </c>
      <c r="AA302" s="12">
        <v>0</v>
      </c>
      <c r="AB302" s="3"/>
    </row>
    <row r="303" spans="1:28" ht="25.5" outlineLevel="4" x14ac:dyDescent="0.25">
      <c r="A303" s="10" t="s">
        <v>335</v>
      </c>
      <c r="B303" s="11" t="s">
        <v>297</v>
      </c>
      <c r="C303" s="11" t="s">
        <v>73</v>
      </c>
      <c r="D303" s="11" t="s">
        <v>143</v>
      </c>
      <c r="E303" s="11" t="s">
        <v>336</v>
      </c>
      <c r="F303" s="11"/>
      <c r="G303" s="22">
        <f>G304+G307+G309</f>
        <v>0</v>
      </c>
      <c r="H303" s="22"/>
      <c r="I303" s="22"/>
      <c r="J303" s="22"/>
      <c r="K303" s="22"/>
      <c r="L303" s="22">
        <f>L304+L307+L309</f>
        <v>0</v>
      </c>
      <c r="M303" s="12">
        <v>2277.94</v>
      </c>
      <c r="N303" s="22">
        <f>N304+N307+N309</f>
        <v>57</v>
      </c>
      <c r="O303" s="22"/>
      <c r="P303" s="22"/>
      <c r="Q303" s="22"/>
      <c r="R303" s="22"/>
      <c r="S303" s="22">
        <f>S304+S307+S309</f>
        <v>57</v>
      </c>
      <c r="T303" s="12">
        <v>57</v>
      </c>
      <c r="U303" s="22">
        <f>U304+U307+U309</f>
        <v>0</v>
      </c>
      <c r="V303" s="22"/>
      <c r="W303" s="22"/>
      <c r="X303" s="22"/>
      <c r="Y303" s="22"/>
      <c r="Z303" s="22">
        <f>Z304+Z307+Z309</f>
        <v>0</v>
      </c>
      <c r="AA303" s="12">
        <v>0</v>
      </c>
      <c r="AB303" s="3"/>
    </row>
    <row r="304" spans="1:28" ht="51" hidden="1" outlineLevel="5" x14ac:dyDescent="0.25">
      <c r="A304" s="10" t="s">
        <v>337</v>
      </c>
      <c r="B304" s="11" t="s">
        <v>297</v>
      </c>
      <c r="C304" s="11" t="s">
        <v>73</v>
      </c>
      <c r="D304" s="11" t="s">
        <v>143</v>
      </c>
      <c r="E304" s="11" t="s">
        <v>338</v>
      </c>
      <c r="F304" s="11"/>
      <c r="G304" s="22">
        <f>G305+G306</f>
        <v>0</v>
      </c>
      <c r="H304" s="22"/>
      <c r="I304" s="22"/>
      <c r="J304" s="22"/>
      <c r="K304" s="22"/>
      <c r="L304" s="22">
        <f>L305+L306</f>
        <v>0</v>
      </c>
      <c r="M304" s="12">
        <v>625.74</v>
      </c>
      <c r="N304" s="22">
        <f>N305+N306</f>
        <v>0</v>
      </c>
      <c r="O304" s="22"/>
      <c r="P304" s="22"/>
      <c r="Q304" s="22"/>
      <c r="R304" s="22"/>
      <c r="S304" s="22">
        <f>S305+S306</f>
        <v>0</v>
      </c>
      <c r="T304" s="12">
        <v>0</v>
      </c>
      <c r="U304" s="22">
        <f>U305+U306</f>
        <v>0</v>
      </c>
      <c r="V304" s="22"/>
      <c r="W304" s="22"/>
      <c r="X304" s="22"/>
      <c r="Y304" s="22"/>
      <c r="Z304" s="22">
        <f>Z305+Z306</f>
        <v>0</v>
      </c>
      <c r="AA304" s="12">
        <v>0</v>
      </c>
      <c r="AB304" s="3"/>
    </row>
    <row r="305" spans="1:28" hidden="1" outlineLevel="6" x14ac:dyDescent="0.25">
      <c r="A305" s="10" t="s">
        <v>158</v>
      </c>
      <c r="B305" s="11" t="s">
        <v>297</v>
      </c>
      <c r="C305" s="11" t="s">
        <v>73</v>
      </c>
      <c r="D305" s="11" t="s">
        <v>143</v>
      </c>
      <c r="E305" s="11" t="s">
        <v>338</v>
      </c>
      <c r="F305" s="11" t="s">
        <v>159</v>
      </c>
      <c r="G305" s="22"/>
      <c r="H305" s="22"/>
      <c r="I305" s="22"/>
      <c r="J305" s="22"/>
      <c r="K305" s="22"/>
      <c r="L305" s="30">
        <f t="shared" ref="L305:L306" si="195">SUM(G305:K305)</f>
        <v>0</v>
      </c>
      <c r="M305" s="12">
        <v>33.340000000000003</v>
      </c>
      <c r="N305" s="22"/>
      <c r="O305" s="22"/>
      <c r="P305" s="22"/>
      <c r="Q305" s="22"/>
      <c r="R305" s="22"/>
      <c r="S305" s="30">
        <f t="shared" ref="S305:S306" si="196">SUM(N305:R305)</f>
        <v>0</v>
      </c>
      <c r="T305" s="12">
        <v>0</v>
      </c>
      <c r="U305" s="22"/>
      <c r="V305" s="22"/>
      <c r="W305" s="22"/>
      <c r="X305" s="22"/>
      <c r="Y305" s="22"/>
      <c r="Z305" s="30">
        <f t="shared" ref="Z305:Z306" si="197">SUM(U305:Y305)</f>
        <v>0</v>
      </c>
      <c r="AA305" s="12">
        <v>0</v>
      </c>
      <c r="AB305" s="3"/>
    </row>
    <row r="306" spans="1:28" hidden="1" outlineLevel="6" x14ac:dyDescent="0.25">
      <c r="A306" s="10" t="s">
        <v>76</v>
      </c>
      <c r="B306" s="11" t="s">
        <v>297</v>
      </c>
      <c r="C306" s="11" t="s">
        <v>73</v>
      </c>
      <c r="D306" s="11" t="s">
        <v>143</v>
      </c>
      <c r="E306" s="11" t="s">
        <v>338</v>
      </c>
      <c r="F306" s="11" t="s">
        <v>77</v>
      </c>
      <c r="G306" s="22"/>
      <c r="H306" s="22"/>
      <c r="I306" s="22"/>
      <c r="J306" s="22"/>
      <c r="K306" s="22"/>
      <c r="L306" s="30">
        <f t="shared" si="195"/>
        <v>0</v>
      </c>
      <c r="M306" s="12">
        <v>592.4</v>
      </c>
      <c r="N306" s="22"/>
      <c r="O306" s="22"/>
      <c r="P306" s="22"/>
      <c r="Q306" s="22"/>
      <c r="R306" s="22"/>
      <c r="S306" s="30">
        <f t="shared" si="196"/>
        <v>0</v>
      </c>
      <c r="T306" s="12">
        <v>0</v>
      </c>
      <c r="U306" s="22"/>
      <c r="V306" s="22"/>
      <c r="W306" s="22"/>
      <c r="X306" s="22"/>
      <c r="Y306" s="22"/>
      <c r="Z306" s="30">
        <f t="shared" si="197"/>
        <v>0</v>
      </c>
      <c r="AA306" s="12">
        <v>0</v>
      </c>
      <c r="AB306" s="3"/>
    </row>
    <row r="307" spans="1:28" ht="51" hidden="1" outlineLevel="5" collapsed="1" x14ac:dyDescent="0.25">
      <c r="A307" s="10" t="s">
        <v>339</v>
      </c>
      <c r="B307" s="11" t="s">
        <v>297</v>
      </c>
      <c r="C307" s="11" t="s">
        <v>73</v>
      </c>
      <c r="D307" s="11" t="s">
        <v>143</v>
      </c>
      <c r="E307" s="11" t="s">
        <v>340</v>
      </c>
      <c r="F307" s="11"/>
      <c r="G307" s="22">
        <f>G308</f>
        <v>0</v>
      </c>
      <c r="H307" s="22"/>
      <c r="I307" s="22"/>
      <c r="J307" s="22"/>
      <c r="K307" s="22"/>
      <c r="L307" s="22">
        <f>L308</f>
        <v>0</v>
      </c>
      <c r="M307" s="12">
        <v>151.30000000000001</v>
      </c>
      <c r="N307" s="22">
        <f>N308</f>
        <v>0</v>
      </c>
      <c r="O307" s="22"/>
      <c r="P307" s="22"/>
      <c r="Q307" s="22"/>
      <c r="R307" s="22"/>
      <c r="S307" s="22">
        <f>S308</f>
        <v>0</v>
      </c>
      <c r="T307" s="12">
        <v>0</v>
      </c>
      <c r="U307" s="22">
        <f>U308</f>
        <v>0</v>
      </c>
      <c r="V307" s="22"/>
      <c r="W307" s="22"/>
      <c r="X307" s="22"/>
      <c r="Y307" s="22"/>
      <c r="Z307" s="22">
        <f>Z308</f>
        <v>0</v>
      </c>
      <c r="AA307" s="12">
        <v>0</v>
      </c>
      <c r="AB307" s="3"/>
    </row>
    <row r="308" spans="1:28" hidden="1" outlineLevel="6" x14ac:dyDescent="0.25">
      <c r="A308" s="10" t="s">
        <v>76</v>
      </c>
      <c r="B308" s="11" t="s">
        <v>297</v>
      </c>
      <c r="C308" s="11" t="s">
        <v>73</v>
      </c>
      <c r="D308" s="11" t="s">
        <v>143</v>
      </c>
      <c r="E308" s="11" t="s">
        <v>340</v>
      </c>
      <c r="F308" s="11" t="s">
        <v>77</v>
      </c>
      <c r="G308" s="22"/>
      <c r="H308" s="22"/>
      <c r="I308" s="22"/>
      <c r="J308" s="22"/>
      <c r="K308" s="22"/>
      <c r="L308" s="30">
        <f t="shared" ref="L308" si="198">SUM(G308:K308)</f>
        <v>0</v>
      </c>
      <c r="M308" s="12">
        <v>151.30000000000001</v>
      </c>
      <c r="N308" s="22"/>
      <c r="O308" s="22"/>
      <c r="P308" s="22"/>
      <c r="Q308" s="22"/>
      <c r="R308" s="22"/>
      <c r="S308" s="30">
        <f t="shared" ref="S308" si="199">SUM(N308:R308)</f>
        <v>0</v>
      </c>
      <c r="T308" s="12">
        <v>0</v>
      </c>
      <c r="U308" s="22"/>
      <c r="V308" s="22"/>
      <c r="W308" s="22"/>
      <c r="X308" s="22"/>
      <c r="Y308" s="22"/>
      <c r="Z308" s="30">
        <f t="shared" ref="Z308" si="200">SUM(U308:Y308)</f>
        <v>0</v>
      </c>
      <c r="AA308" s="12">
        <v>0</v>
      </c>
      <c r="AB308" s="3"/>
    </row>
    <row r="309" spans="1:28" ht="51" outlineLevel="5" collapsed="1" x14ac:dyDescent="0.25">
      <c r="A309" s="10" t="s">
        <v>341</v>
      </c>
      <c r="B309" s="11" t="s">
        <v>297</v>
      </c>
      <c r="C309" s="11" t="s">
        <v>73</v>
      </c>
      <c r="D309" s="11" t="s">
        <v>143</v>
      </c>
      <c r="E309" s="11" t="s">
        <v>342</v>
      </c>
      <c r="F309" s="11"/>
      <c r="G309" s="22">
        <f>G310+G311</f>
        <v>0</v>
      </c>
      <c r="H309" s="22"/>
      <c r="I309" s="22"/>
      <c r="J309" s="22"/>
      <c r="K309" s="22"/>
      <c r="L309" s="22">
        <f>L310+L311</f>
        <v>0</v>
      </c>
      <c r="M309" s="12">
        <v>1500.9</v>
      </c>
      <c r="N309" s="22">
        <f>N310+N311</f>
        <v>57</v>
      </c>
      <c r="O309" s="22"/>
      <c r="P309" s="22"/>
      <c r="Q309" s="22"/>
      <c r="R309" s="22"/>
      <c r="S309" s="22">
        <f>S310+S311</f>
        <v>57</v>
      </c>
      <c r="T309" s="12">
        <v>57</v>
      </c>
      <c r="U309" s="22">
        <f>U310+U311</f>
        <v>0</v>
      </c>
      <c r="V309" s="22"/>
      <c r="W309" s="22"/>
      <c r="X309" s="22"/>
      <c r="Y309" s="22"/>
      <c r="Z309" s="22">
        <f>Z310+Z311</f>
        <v>0</v>
      </c>
      <c r="AA309" s="12">
        <v>0</v>
      </c>
      <c r="AB309" s="3"/>
    </row>
    <row r="310" spans="1:28" hidden="1" outlineLevel="6" x14ac:dyDescent="0.25">
      <c r="A310" s="10" t="s">
        <v>158</v>
      </c>
      <c r="B310" s="11" t="s">
        <v>297</v>
      </c>
      <c r="C310" s="11" t="s">
        <v>73</v>
      </c>
      <c r="D310" s="11" t="s">
        <v>143</v>
      </c>
      <c r="E310" s="11" t="s">
        <v>342</v>
      </c>
      <c r="F310" s="11" t="s">
        <v>159</v>
      </c>
      <c r="G310" s="22"/>
      <c r="H310" s="22"/>
      <c r="I310" s="22"/>
      <c r="J310" s="22"/>
      <c r="K310" s="22"/>
      <c r="L310" s="30">
        <f t="shared" ref="L310:L311" si="201">SUM(G310:K310)</f>
        <v>0</v>
      </c>
      <c r="M310" s="12">
        <v>767.1</v>
      </c>
      <c r="N310" s="22"/>
      <c r="O310" s="22"/>
      <c r="P310" s="22"/>
      <c r="Q310" s="22"/>
      <c r="R310" s="22"/>
      <c r="S310" s="30">
        <f t="shared" ref="S310:S311" si="202">SUM(N310:R310)</f>
        <v>0</v>
      </c>
      <c r="T310" s="12">
        <v>0</v>
      </c>
      <c r="U310" s="22"/>
      <c r="V310" s="22"/>
      <c r="W310" s="22"/>
      <c r="X310" s="22"/>
      <c r="Y310" s="22"/>
      <c r="Z310" s="30">
        <f t="shared" ref="Z310:Z311" si="203">SUM(U310:Y310)</f>
        <v>0</v>
      </c>
      <c r="AA310" s="12">
        <v>0</v>
      </c>
      <c r="AB310" s="3"/>
    </row>
    <row r="311" spans="1:28" outlineLevel="6" x14ac:dyDescent="0.25">
      <c r="A311" s="10" t="s">
        <v>76</v>
      </c>
      <c r="B311" s="11" t="s">
        <v>297</v>
      </c>
      <c r="C311" s="11" t="s">
        <v>73</v>
      </c>
      <c r="D311" s="11" t="s">
        <v>143</v>
      </c>
      <c r="E311" s="11" t="s">
        <v>342</v>
      </c>
      <c r="F311" s="11" t="s">
        <v>77</v>
      </c>
      <c r="G311" s="22"/>
      <c r="H311" s="22"/>
      <c r="I311" s="22"/>
      <c r="J311" s="22"/>
      <c r="K311" s="22"/>
      <c r="L311" s="30">
        <f t="shared" si="201"/>
        <v>0</v>
      </c>
      <c r="M311" s="12">
        <v>733.8</v>
      </c>
      <c r="N311" s="22">
        <v>57</v>
      </c>
      <c r="O311" s="22"/>
      <c r="P311" s="22"/>
      <c r="Q311" s="22"/>
      <c r="R311" s="22"/>
      <c r="S311" s="30">
        <f t="shared" si="202"/>
        <v>57</v>
      </c>
      <c r="T311" s="12">
        <v>57</v>
      </c>
      <c r="U311" s="22"/>
      <c r="V311" s="22"/>
      <c r="W311" s="22"/>
      <c r="X311" s="22"/>
      <c r="Y311" s="22"/>
      <c r="Z311" s="30">
        <f t="shared" si="203"/>
        <v>0</v>
      </c>
      <c r="AA311" s="12">
        <v>0</v>
      </c>
      <c r="AB311" s="3"/>
    </row>
    <row r="312" spans="1:28" ht="25.5" outlineLevel="3" x14ac:dyDescent="0.25">
      <c r="A312" s="10" t="s">
        <v>325</v>
      </c>
      <c r="B312" s="11" t="s">
        <v>297</v>
      </c>
      <c r="C312" s="11" t="s">
        <v>73</v>
      </c>
      <c r="D312" s="11" t="s">
        <v>143</v>
      </c>
      <c r="E312" s="11" t="s">
        <v>326</v>
      </c>
      <c r="F312" s="11"/>
      <c r="G312" s="22">
        <f>G313</f>
        <v>0</v>
      </c>
      <c r="H312" s="22"/>
      <c r="I312" s="22"/>
      <c r="J312" s="22"/>
      <c r="K312" s="22"/>
      <c r="L312" s="22">
        <f>L313</f>
        <v>0</v>
      </c>
      <c r="M312" s="12">
        <v>7905.62</v>
      </c>
      <c r="N312" s="22">
        <f>N313</f>
        <v>7016.72</v>
      </c>
      <c r="O312" s="22"/>
      <c r="P312" s="22"/>
      <c r="Q312" s="22"/>
      <c r="R312" s="22"/>
      <c r="S312" s="22">
        <f>S313</f>
        <v>7016.72</v>
      </c>
      <c r="T312" s="12">
        <v>7016.72</v>
      </c>
      <c r="U312" s="22">
        <f>U313</f>
        <v>7016.72</v>
      </c>
      <c r="V312" s="22"/>
      <c r="W312" s="22"/>
      <c r="X312" s="22"/>
      <c r="Y312" s="22"/>
      <c r="Z312" s="22">
        <f>Z313</f>
        <v>7016.72</v>
      </c>
      <c r="AA312" s="12">
        <v>7016.72</v>
      </c>
      <c r="AB312" s="3"/>
    </row>
    <row r="313" spans="1:28" ht="38.25" outlineLevel="4" x14ac:dyDescent="0.25">
      <c r="A313" s="10" t="s">
        <v>343</v>
      </c>
      <c r="B313" s="11" t="s">
        <v>297</v>
      </c>
      <c r="C313" s="11" t="s">
        <v>73</v>
      </c>
      <c r="D313" s="11" t="s">
        <v>143</v>
      </c>
      <c r="E313" s="11" t="s">
        <v>344</v>
      </c>
      <c r="F313" s="11"/>
      <c r="G313" s="22">
        <f>G314</f>
        <v>0</v>
      </c>
      <c r="H313" s="22"/>
      <c r="I313" s="22"/>
      <c r="J313" s="22"/>
      <c r="K313" s="22"/>
      <c r="L313" s="22">
        <f>L314</f>
        <v>0</v>
      </c>
      <c r="M313" s="12">
        <v>7905.62</v>
      </c>
      <c r="N313" s="22">
        <f>N314</f>
        <v>7016.72</v>
      </c>
      <c r="O313" s="22"/>
      <c r="P313" s="22"/>
      <c r="Q313" s="22"/>
      <c r="R313" s="22"/>
      <c r="S313" s="22">
        <f>S314</f>
        <v>7016.72</v>
      </c>
      <c r="T313" s="12">
        <v>7016.72</v>
      </c>
      <c r="U313" s="22">
        <f>U314</f>
        <v>7016.72</v>
      </c>
      <c r="V313" s="22"/>
      <c r="W313" s="22"/>
      <c r="X313" s="22"/>
      <c r="Y313" s="22"/>
      <c r="Z313" s="22">
        <f>Z314</f>
        <v>7016.72</v>
      </c>
      <c r="AA313" s="12">
        <v>7016.72</v>
      </c>
      <c r="AB313" s="3"/>
    </row>
    <row r="314" spans="1:28" ht="63.75" outlineLevel="5" x14ac:dyDescent="0.25">
      <c r="A314" s="10" t="s">
        <v>345</v>
      </c>
      <c r="B314" s="11" t="s">
        <v>297</v>
      </c>
      <c r="C314" s="11" t="s">
        <v>73</v>
      </c>
      <c r="D314" s="11" t="s">
        <v>143</v>
      </c>
      <c r="E314" s="11" t="s">
        <v>346</v>
      </c>
      <c r="F314" s="11"/>
      <c r="G314" s="22">
        <f>G315</f>
        <v>0</v>
      </c>
      <c r="H314" s="22"/>
      <c r="I314" s="22"/>
      <c r="J314" s="22"/>
      <c r="K314" s="22"/>
      <c r="L314" s="22">
        <f>L315</f>
        <v>0</v>
      </c>
      <c r="M314" s="12">
        <v>7905.62</v>
      </c>
      <c r="N314" s="22">
        <f>N315</f>
        <v>7016.72</v>
      </c>
      <c r="O314" s="22"/>
      <c r="P314" s="22"/>
      <c r="Q314" s="22"/>
      <c r="R314" s="22"/>
      <c r="S314" s="22">
        <f>S315</f>
        <v>7016.72</v>
      </c>
      <c r="T314" s="12">
        <v>7016.72</v>
      </c>
      <c r="U314" s="22">
        <f>U315</f>
        <v>7016.72</v>
      </c>
      <c r="V314" s="22"/>
      <c r="W314" s="22"/>
      <c r="X314" s="22"/>
      <c r="Y314" s="22"/>
      <c r="Z314" s="22">
        <f>Z315</f>
        <v>7016.72</v>
      </c>
      <c r="AA314" s="12">
        <v>7016.72</v>
      </c>
      <c r="AB314" s="3"/>
    </row>
    <row r="315" spans="1:28" outlineLevel="6" x14ac:dyDescent="0.25">
      <c r="A315" s="10" t="s">
        <v>158</v>
      </c>
      <c r="B315" s="11" t="s">
        <v>297</v>
      </c>
      <c r="C315" s="11" t="s">
        <v>73</v>
      </c>
      <c r="D315" s="11" t="s">
        <v>143</v>
      </c>
      <c r="E315" s="11" t="s">
        <v>346</v>
      </c>
      <c r="F315" s="11" t="s">
        <v>159</v>
      </c>
      <c r="G315" s="22"/>
      <c r="H315" s="22"/>
      <c r="I315" s="22"/>
      <c r="J315" s="22"/>
      <c r="K315" s="22"/>
      <c r="L315" s="30">
        <f t="shared" ref="L315" si="204">SUM(G315:K315)</f>
        <v>0</v>
      </c>
      <c r="M315" s="12">
        <v>7905.62</v>
      </c>
      <c r="N315" s="22">
        <v>7016.72</v>
      </c>
      <c r="O315" s="22"/>
      <c r="P315" s="22"/>
      <c r="Q315" s="22"/>
      <c r="R315" s="22"/>
      <c r="S315" s="30">
        <f t="shared" ref="S315" si="205">SUM(N315:R315)</f>
        <v>7016.72</v>
      </c>
      <c r="T315" s="12">
        <v>7016.72</v>
      </c>
      <c r="U315" s="22">
        <v>7016.72</v>
      </c>
      <c r="V315" s="22"/>
      <c r="W315" s="22"/>
      <c r="X315" s="22"/>
      <c r="Y315" s="22"/>
      <c r="Z315" s="30">
        <f t="shared" ref="Z315" si="206">SUM(U315:Y315)</f>
        <v>7016.72</v>
      </c>
      <c r="AA315" s="12">
        <v>7016.72</v>
      </c>
      <c r="AB315" s="3"/>
    </row>
    <row r="316" spans="1:28" ht="25.5" hidden="1" outlineLevel="3" x14ac:dyDescent="0.25">
      <c r="A316" s="10" t="s">
        <v>152</v>
      </c>
      <c r="B316" s="11" t="s">
        <v>297</v>
      </c>
      <c r="C316" s="11" t="s">
        <v>73</v>
      </c>
      <c r="D316" s="11" t="s">
        <v>143</v>
      </c>
      <c r="E316" s="11" t="s">
        <v>153</v>
      </c>
      <c r="F316" s="11"/>
      <c r="G316" s="22">
        <f>G317</f>
        <v>0</v>
      </c>
      <c r="H316" s="22"/>
      <c r="I316" s="22"/>
      <c r="J316" s="22"/>
      <c r="K316" s="22"/>
      <c r="L316" s="22">
        <f>L317</f>
        <v>0</v>
      </c>
      <c r="M316" s="12">
        <v>1095.9000000000001</v>
      </c>
      <c r="N316" s="22">
        <f>N317</f>
        <v>0</v>
      </c>
      <c r="O316" s="22"/>
      <c r="P316" s="22"/>
      <c r="Q316" s="22"/>
      <c r="R316" s="22"/>
      <c r="S316" s="22">
        <f>S317</f>
        <v>0</v>
      </c>
      <c r="T316" s="12">
        <v>0</v>
      </c>
      <c r="U316" s="22">
        <f>U317</f>
        <v>0</v>
      </c>
      <c r="V316" s="22"/>
      <c r="W316" s="22"/>
      <c r="X316" s="22"/>
      <c r="Y316" s="22"/>
      <c r="Z316" s="22">
        <f>Z317</f>
        <v>0</v>
      </c>
      <c r="AA316" s="12">
        <v>0</v>
      </c>
      <c r="AB316" s="3"/>
    </row>
    <row r="317" spans="1:28" ht="76.5" hidden="1" outlineLevel="4" x14ac:dyDescent="0.25">
      <c r="A317" s="10" t="s">
        <v>154</v>
      </c>
      <c r="B317" s="11" t="s">
        <v>297</v>
      </c>
      <c r="C317" s="11" t="s">
        <v>73</v>
      </c>
      <c r="D317" s="11" t="s">
        <v>143</v>
      </c>
      <c r="E317" s="11" t="s">
        <v>155</v>
      </c>
      <c r="F317" s="11"/>
      <c r="G317" s="22">
        <f>G318</f>
        <v>0</v>
      </c>
      <c r="H317" s="22"/>
      <c r="I317" s="22"/>
      <c r="J317" s="22"/>
      <c r="K317" s="22"/>
      <c r="L317" s="22">
        <f>L318</f>
        <v>0</v>
      </c>
      <c r="M317" s="12">
        <v>1095.9000000000001</v>
      </c>
      <c r="N317" s="22">
        <f>N318</f>
        <v>0</v>
      </c>
      <c r="O317" s="22"/>
      <c r="P317" s="22"/>
      <c r="Q317" s="22"/>
      <c r="R317" s="22"/>
      <c r="S317" s="22">
        <f>S318</f>
        <v>0</v>
      </c>
      <c r="T317" s="12">
        <v>0</v>
      </c>
      <c r="U317" s="22">
        <f>U318</f>
        <v>0</v>
      </c>
      <c r="V317" s="22"/>
      <c r="W317" s="22"/>
      <c r="X317" s="22"/>
      <c r="Y317" s="22"/>
      <c r="Z317" s="22">
        <f>Z318</f>
        <v>0</v>
      </c>
      <c r="AA317" s="12">
        <v>0</v>
      </c>
      <c r="AB317" s="3"/>
    </row>
    <row r="318" spans="1:28" ht="25.5" hidden="1" outlineLevel="5" x14ac:dyDescent="0.25">
      <c r="A318" s="10" t="s">
        <v>347</v>
      </c>
      <c r="B318" s="11" t="s">
        <v>297</v>
      </c>
      <c r="C318" s="11" t="s">
        <v>73</v>
      </c>
      <c r="D318" s="11" t="s">
        <v>143</v>
      </c>
      <c r="E318" s="11" t="s">
        <v>348</v>
      </c>
      <c r="F318" s="11"/>
      <c r="G318" s="22">
        <f>G319</f>
        <v>0</v>
      </c>
      <c r="H318" s="22"/>
      <c r="I318" s="22"/>
      <c r="J318" s="22"/>
      <c r="K318" s="22"/>
      <c r="L318" s="22">
        <f>L319</f>
        <v>0</v>
      </c>
      <c r="M318" s="12">
        <v>1095.9000000000001</v>
      </c>
      <c r="N318" s="22">
        <f>N319</f>
        <v>0</v>
      </c>
      <c r="O318" s="22"/>
      <c r="P318" s="22"/>
      <c r="Q318" s="22"/>
      <c r="R318" s="22"/>
      <c r="S318" s="22">
        <f>S319</f>
        <v>0</v>
      </c>
      <c r="T318" s="12">
        <v>0</v>
      </c>
      <c r="U318" s="22">
        <f>U319</f>
        <v>0</v>
      </c>
      <c r="V318" s="22"/>
      <c r="W318" s="22"/>
      <c r="X318" s="22"/>
      <c r="Y318" s="22"/>
      <c r="Z318" s="22">
        <f>Z319</f>
        <v>0</v>
      </c>
      <c r="AA318" s="12">
        <v>0</v>
      </c>
      <c r="AB318" s="3"/>
    </row>
    <row r="319" spans="1:28" hidden="1" outlineLevel="6" x14ac:dyDescent="0.25">
      <c r="A319" s="10" t="s">
        <v>158</v>
      </c>
      <c r="B319" s="11" t="s">
        <v>297</v>
      </c>
      <c r="C319" s="11" t="s">
        <v>73</v>
      </c>
      <c r="D319" s="11" t="s">
        <v>143</v>
      </c>
      <c r="E319" s="11" t="s">
        <v>348</v>
      </c>
      <c r="F319" s="11" t="s">
        <v>159</v>
      </c>
      <c r="G319" s="22"/>
      <c r="H319" s="22"/>
      <c r="I319" s="22"/>
      <c r="J319" s="22"/>
      <c r="K319" s="22"/>
      <c r="L319" s="30">
        <f t="shared" ref="L319" si="207">SUM(G319:K319)</f>
        <v>0</v>
      </c>
      <c r="M319" s="12">
        <v>1095.9000000000001</v>
      </c>
      <c r="N319" s="22"/>
      <c r="O319" s="22"/>
      <c r="P319" s="22"/>
      <c r="Q319" s="22"/>
      <c r="R319" s="22"/>
      <c r="S319" s="30">
        <f t="shared" ref="S319" si="208">SUM(N319:R319)</f>
        <v>0</v>
      </c>
      <c r="T319" s="12">
        <v>0</v>
      </c>
      <c r="U319" s="22"/>
      <c r="V319" s="22"/>
      <c r="W319" s="22"/>
      <c r="X319" s="22"/>
      <c r="Y319" s="22"/>
      <c r="Z319" s="30">
        <f t="shared" ref="Z319" si="209">SUM(U319:Y319)</f>
        <v>0</v>
      </c>
      <c r="AA319" s="12">
        <v>0</v>
      </c>
      <c r="AB319" s="3"/>
    </row>
    <row r="320" spans="1:28" ht="25.5" outlineLevel="1" x14ac:dyDescent="0.25">
      <c r="A320" s="10" t="s">
        <v>162</v>
      </c>
      <c r="B320" s="11" t="s">
        <v>297</v>
      </c>
      <c r="C320" s="11" t="s">
        <v>163</v>
      </c>
      <c r="D320" s="11"/>
      <c r="E320" s="11"/>
      <c r="F320" s="11"/>
      <c r="G320" s="22">
        <f>G321+G328+G350</f>
        <v>0</v>
      </c>
      <c r="H320" s="22"/>
      <c r="I320" s="22"/>
      <c r="J320" s="22"/>
      <c r="K320" s="22"/>
      <c r="L320" s="22">
        <f>L321+L328+L350</f>
        <v>0</v>
      </c>
      <c r="M320" s="12">
        <v>47502.913</v>
      </c>
      <c r="N320" s="22">
        <f>N321+N328+N350</f>
        <v>11717.58</v>
      </c>
      <c r="O320" s="22"/>
      <c r="P320" s="22"/>
      <c r="Q320" s="22"/>
      <c r="R320" s="22"/>
      <c r="S320" s="22">
        <f>S321+S328+S350</f>
        <v>11717.58</v>
      </c>
      <c r="T320" s="12">
        <v>11717.58</v>
      </c>
      <c r="U320" s="22">
        <f>U321+U328+U350</f>
        <v>7581.51</v>
      </c>
      <c r="V320" s="22"/>
      <c r="W320" s="22"/>
      <c r="X320" s="22"/>
      <c r="Y320" s="22"/>
      <c r="Z320" s="22">
        <f>Z321+Z328+Z350</f>
        <v>7581.51</v>
      </c>
      <c r="AA320" s="12">
        <v>7581.51</v>
      </c>
      <c r="AB320" s="3"/>
    </row>
    <row r="321" spans="1:28" hidden="1" outlineLevel="2" x14ac:dyDescent="0.25">
      <c r="A321" s="10" t="s">
        <v>175</v>
      </c>
      <c r="B321" s="11" t="s">
        <v>297</v>
      </c>
      <c r="C321" s="11" t="s">
        <v>163</v>
      </c>
      <c r="D321" s="11" t="s">
        <v>176</v>
      </c>
      <c r="E321" s="11"/>
      <c r="F321" s="11"/>
      <c r="G321" s="22">
        <f>G322</f>
        <v>0</v>
      </c>
      <c r="H321" s="22"/>
      <c r="I321" s="22"/>
      <c r="J321" s="22"/>
      <c r="K321" s="22"/>
      <c r="L321" s="22">
        <f>L322</f>
        <v>0</v>
      </c>
      <c r="M321" s="12">
        <v>12436.59</v>
      </c>
      <c r="N321" s="22">
        <f>N322</f>
        <v>0</v>
      </c>
      <c r="O321" s="22"/>
      <c r="P321" s="22"/>
      <c r="Q321" s="22"/>
      <c r="R321" s="22"/>
      <c r="S321" s="22">
        <f>S322</f>
        <v>0</v>
      </c>
      <c r="T321" s="12">
        <v>0</v>
      </c>
      <c r="U321" s="22">
        <f>U322</f>
        <v>0</v>
      </c>
      <c r="V321" s="22"/>
      <c r="W321" s="22"/>
      <c r="X321" s="22"/>
      <c r="Y321" s="22"/>
      <c r="Z321" s="22">
        <f>Z322</f>
        <v>0</v>
      </c>
      <c r="AA321" s="12">
        <v>0</v>
      </c>
      <c r="AB321" s="3"/>
    </row>
    <row r="322" spans="1:28" ht="25.5" hidden="1" outlineLevel="3" x14ac:dyDescent="0.25">
      <c r="A322" s="10" t="s">
        <v>152</v>
      </c>
      <c r="B322" s="11" t="s">
        <v>297</v>
      </c>
      <c r="C322" s="11" t="s">
        <v>163</v>
      </c>
      <c r="D322" s="11" t="s">
        <v>176</v>
      </c>
      <c r="E322" s="11" t="s">
        <v>153</v>
      </c>
      <c r="F322" s="11"/>
      <c r="G322" s="22">
        <f>G323</f>
        <v>0</v>
      </c>
      <c r="H322" s="22"/>
      <c r="I322" s="22"/>
      <c r="J322" s="22"/>
      <c r="K322" s="22"/>
      <c r="L322" s="22">
        <f>L323</f>
        <v>0</v>
      </c>
      <c r="M322" s="12">
        <v>12436.59</v>
      </c>
      <c r="N322" s="22">
        <f>N323</f>
        <v>0</v>
      </c>
      <c r="O322" s="22"/>
      <c r="P322" s="22"/>
      <c r="Q322" s="22"/>
      <c r="R322" s="22"/>
      <c r="S322" s="22">
        <f>S323</f>
        <v>0</v>
      </c>
      <c r="T322" s="12">
        <v>0</v>
      </c>
      <c r="U322" s="22">
        <f>U323</f>
        <v>0</v>
      </c>
      <c r="V322" s="22"/>
      <c r="W322" s="22"/>
      <c r="X322" s="22"/>
      <c r="Y322" s="22"/>
      <c r="Z322" s="22">
        <f>Z323</f>
        <v>0</v>
      </c>
      <c r="AA322" s="12">
        <v>0</v>
      </c>
      <c r="AB322" s="3"/>
    </row>
    <row r="323" spans="1:28" ht="63.75" hidden="1" outlineLevel="4" x14ac:dyDescent="0.25">
      <c r="A323" s="10" t="s">
        <v>193</v>
      </c>
      <c r="B323" s="11" t="s">
        <v>297</v>
      </c>
      <c r="C323" s="11" t="s">
        <v>163</v>
      </c>
      <c r="D323" s="11" t="s">
        <v>176</v>
      </c>
      <c r="E323" s="11" t="s">
        <v>194</v>
      </c>
      <c r="F323" s="11"/>
      <c r="G323" s="22">
        <f>G324+G326</f>
        <v>0</v>
      </c>
      <c r="H323" s="22"/>
      <c r="I323" s="22"/>
      <c r="J323" s="22"/>
      <c r="K323" s="22"/>
      <c r="L323" s="22">
        <f>L324+L326</f>
        <v>0</v>
      </c>
      <c r="M323" s="12">
        <v>12436.59</v>
      </c>
      <c r="N323" s="22">
        <f>N324+N326</f>
        <v>0</v>
      </c>
      <c r="O323" s="22"/>
      <c r="P323" s="22"/>
      <c r="Q323" s="22"/>
      <c r="R323" s="22"/>
      <c r="S323" s="22">
        <f>S324+S326</f>
        <v>0</v>
      </c>
      <c r="T323" s="12">
        <v>0</v>
      </c>
      <c r="U323" s="22">
        <f>U324+U326</f>
        <v>0</v>
      </c>
      <c r="V323" s="22"/>
      <c r="W323" s="22"/>
      <c r="X323" s="22"/>
      <c r="Y323" s="22"/>
      <c r="Z323" s="22">
        <f>Z324+Z326</f>
        <v>0</v>
      </c>
      <c r="AA323" s="12">
        <v>0</v>
      </c>
      <c r="AB323" s="3"/>
    </row>
    <row r="324" spans="1:28" ht="63.75" hidden="1" outlineLevel="5" x14ac:dyDescent="0.25">
      <c r="A324" s="10" t="s">
        <v>349</v>
      </c>
      <c r="B324" s="11" t="s">
        <v>297</v>
      </c>
      <c r="C324" s="11" t="s">
        <v>163</v>
      </c>
      <c r="D324" s="11" t="s">
        <v>176</v>
      </c>
      <c r="E324" s="11" t="s">
        <v>350</v>
      </c>
      <c r="F324" s="11"/>
      <c r="G324" s="22">
        <f>G325</f>
        <v>0</v>
      </c>
      <c r="H324" s="22"/>
      <c r="I324" s="22"/>
      <c r="J324" s="22"/>
      <c r="K324" s="22"/>
      <c r="L324" s="22">
        <f>L325</f>
        <v>0</v>
      </c>
      <c r="M324" s="12">
        <v>4557.6499999999996</v>
      </c>
      <c r="N324" s="22">
        <f>N325</f>
        <v>0</v>
      </c>
      <c r="O324" s="22"/>
      <c r="P324" s="22"/>
      <c r="Q324" s="22"/>
      <c r="R324" s="22"/>
      <c r="S324" s="22">
        <f>S325</f>
        <v>0</v>
      </c>
      <c r="T324" s="12">
        <v>0</v>
      </c>
      <c r="U324" s="22">
        <f>U325</f>
        <v>0</v>
      </c>
      <c r="V324" s="22"/>
      <c r="W324" s="22"/>
      <c r="X324" s="22"/>
      <c r="Y324" s="22"/>
      <c r="Z324" s="22">
        <f>Z325</f>
        <v>0</v>
      </c>
      <c r="AA324" s="12">
        <v>0</v>
      </c>
      <c r="AB324" s="3"/>
    </row>
    <row r="325" spans="1:28" hidden="1" outlineLevel="6" x14ac:dyDescent="0.25">
      <c r="A325" s="10" t="s">
        <v>158</v>
      </c>
      <c r="B325" s="11" t="s">
        <v>297</v>
      </c>
      <c r="C325" s="11" t="s">
        <v>163</v>
      </c>
      <c r="D325" s="11" t="s">
        <v>176</v>
      </c>
      <c r="E325" s="11" t="s">
        <v>350</v>
      </c>
      <c r="F325" s="11" t="s">
        <v>159</v>
      </c>
      <c r="G325" s="22"/>
      <c r="H325" s="22"/>
      <c r="I325" s="22"/>
      <c r="J325" s="22"/>
      <c r="K325" s="22"/>
      <c r="L325" s="30">
        <f t="shared" ref="L325" si="210">SUM(G325:K325)</f>
        <v>0</v>
      </c>
      <c r="M325" s="12">
        <v>4557.6499999999996</v>
      </c>
      <c r="N325" s="22"/>
      <c r="O325" s="22"/>
      <c r="P325" s="22"/>
      <c r="Q325" s="22"/>
      <c r="R325" s="22"/>
      <c r="S325" s="30">
        <f t="shared" ref="S325" si="211">SUM(N325:R325)</f>
        <v>0</v>
      </c>
      <c r="T325" s="12">
        <v>0</v>
      </c>
      <c r="U325" s="22"/>
      <c r="V325" s="22"/>
      <c r="W325" s="22"/>
      <c r="X325" s="22"/>
      <c r="Y325" s="22"/>
      <c r="Z325" s="30">
        <f t="shared" ref="Z325" si="212">SUM(U325:Y325)</f>
        <v>0</v>
      </c>
      <c r="AA325" s="12">
        <v>0</v>
      </c>
      <c r="AB325" s="3"/>
    </row>
    <row r="326" spans="1:28" ht="63.75" hidden="1" outlineLevel="5" x14ac:dyDescent="0.25">
      <c r="A326" s="10" t="s">
        <v>351</v>
      </c>
      <c r="B326" s="11" t="s">
        <v>297</v>
      </c>
      <c r="C326" s="11" t="s">
        <v>163</v>
      </c>
      <c r="D326" s="11" t="s">
        <v>176</v>
      </c>
      <c r="E326" s="11" t="s">
        <v>352</v>
      </c>
      <c r="F326" s="11"/>
      <c r="G326" s="22">
        <f>G327</f>
        <v>0</v>
      </c>
      <c r="H326" s="22"/>
      <c r="I326" s="22"/>
      <c r="J326" s="22"/>
      <c r="K326" s="22"/>
      <c r="L326" s="22">
        <f>L327</f>
        <v>0</v>
      </c>
      <c r="M326" s="12">
        <v>7878.94</v>
      </c>
      <c r="N326" s="22">
        <f>N327</f>
        <v>0</v>
      </c>
      <c r="O326" s="22"/>
      <c r="P326" s="22"/>
      <c r="Q326" s="22"/>
      <c r="R326" s="22"/>
      <c r="S326" s="22">
        <f>S327</f>
        <v>0</v>
      </c>
      <c r="T326" s="12">
        <v>0</v>
      </c>
      <c r="U326" s="22">
        <f>U327</f>
        <v>0</v>
      </c>
      <c r="V326" s="22"/>
      <c r="W326" s="22"/>
      <c r="X326" s="22"/>
      <c r="Y326" s="22"/>
      <c r="Z326" s="22">
        <f>Z327</f>
        <v>0</v>
      </c>
      <c r="AA326" s="12">
        <v>0</v>
      </c>
      <c r="AB326" s="3"/>
    </row>
    <row r="327" spans="1:28" hidden="1" outlineLevel="6" x14ac:dyDescent="0.25">
      <c r="A327" s="10" t="s">
        <v>158</v>
      </c>
      <c r="B327" s="11" t="s">
        <v>297</v>
      </c>
      <c r="C327" s="11" t="s">
        <v>163</v>
      </c>
      <c r="D327" s="11" t="s">
        <v>176</v>
      </c>
      <c r="E327" s="11" t="s">
        <v>352</v>
      </c>
      <c r="F327" s="11" t="s">
        <v>159</v>
      </c>
      <c r="G327" s="22"/>
      <c r="H327" s="22"/>
      <c r="I327" s="22"/>
      <c r="J327" s="22"/>
      <c r="K327" s="22"/>
      <c r="L327" s="30">
        <f t="shared" ref="L327" si="213">SUM(G327:K327)</f>
        <v>0</v>
      </c>
      <c r="M327" s="12">
        <v>7878.94</v>
      </c>
      <c r="N327" s="22"/>
      <c r="O327" s="22"/>
      <c r="P327" s="22"/>
      <c r="Q327" s="22"/>
      <c r="R327" s="22"/>
      <c r="S327" s="30">
        <f t="shared" ref="S327" si="214">SUM(N327:R327)</f>
        <v>0</v>
      </c>
      <c r="T327" s="12">
        <v>0</v>
      </c>
      <c r="U327" s="22"/>
      <c r="V327" s="22"/>
      <c r="W327" s="22"/>
      <c r="X327" s="22"/>
      <c r="Y327" s="22"/>
      <c r="Z327" s="30">
        <f t="shared" ref="Z327" si="215">SUM(U327:Y327)</f>
        <v>0</v>
      </c>
      <c r="AA327" s="12">
        <v>0</v>
      </c>
      <c r="AB327" s="3"/>
    </row>
    <row r="328" spans="1:28" outlineLevel="2" collapsed="1" x14ac:dyDescent="0.25">
      <c r="A328" s="10" t="s">
        <v>199</v>
      </c>
      <c r="B328" s="11" t="s">
        <v>297</v>
      </c>
      <c r="C328" s="11" t="s">
        <v>163</v>
      </c>
      <c r="D328" s="11" t="s">
        <v>43</v>
      </c>
      <c r="E328" s="11"/>
      <c r="F328" s="11"/>
      <c r="G328" s="22">
        <f>G329+G337+G344</f>
        <v>0</v>
      </c>
      <c r="H328" s="22"/>
      <c r="I328" s="22"/>
      <c r="J328" s="22"/>
      <c r="K328" s="22"/>
      <c r="L328" s="22">
        <f>L329+L337+L344</f>
        <v>0</v>
      </c>
      <c r="M328" s="12">
        <v>26784.05</v>
      </c>
      <c r="N328" s="22">
        <f>N329+N337+N344</f>
        <v>6149.4</v>
      </c>
      <c r="O328" s="22"/>
      <c r="P328" s="22"/>
      <c r="Q328" s="22"/>
      <c r="R328" s="22"/>
      <c r="S328" s="22">
        <f>S329+S337+S344</f>
        <v>6149.4</v>
      </c>
      <c r="T328" s="12">
        <v>6149.4</v>
      </c>
      <c r="U328" s="22">
        <f>U329+U337+U344</f>
        <v>2013.3300000000002</v>
      </c>
      <c r="V328" s="22"/>
      <c r="W328" s="22"/>
      <c r="X328" s="22"/>
      <c r="Y328" s="22"/>
      <c r="Z328" s="22">
        <f>Z329+Z337+Z344</f>
        <v>2013.3300000000002</v>
      </c>
      <c r="AA328" s="12">
        <v>2013.33</v>
      </c>
      <c r="AB328" s="3"/>
    </row>
    <row r="329" spans="1:28" ht="25.5" outlineLevel="3" x14ac:dyDescent="0.25">
      <c r="A329" s="10" t="s">
        <v>134</v>
      </c>
      <c r="B329" s="11" t="s">
        <v>297</v>
      </c>
      <c r="C329" s="11" t="s">
        <v>163</v>
      </c>
      <c r="D329" s="11" t="s">
        <v>43</v>
      </c>
      <c r="E329" s="11" t="s">
        <v>135</v>
      </c>
      <c r="F329" s="11"/>
      <c r="G329" s="22">
        <f>G330</f>
        <v>0</v>
      </c>
      <c r="H329" s="22"/>
      <c r="I329" s="22"/>
      <c r="J329" s="22"/>
      <c r="K329" s="22"/>
      <c r="L329" s="22">
        <f>L330</f>
        <v>0</v>
      </c>
      <c r="M329" s="12">
        <v>19491.310000000001</v>
      </c>
      <c r="N329" s="22">
        <f>N330</f>
        <v>6149.4</v>
      </c>
      <c r="O329" s="22"/>
      <c r="P329" s="22"/>
      <c r="Q329" s="22"/>
      <c r="R329" s="22"/>
      <c r="S329" s="22">
        <f>S330</f>
        <v>6149.4</v>
      </c>
      <c r="T329" s="12">
        <v>6149.4</v>
      </c>
      <c r="U329" s="22">
        <f>U330</f>
        <v>2013.3300000000002</v>
      </c>
      <c r="V329" s="22"/>
      <c r="W329" s="22"/>
      <c r="X329" s="22"/>
      <c r="Y329" s="22"/>
      <c r="Z329" s="22">
        <f>Z330</f>
        <v>2013.3300000000002</v>
      </c>
      <c r="AA329" s="12">
        <v>2013.33</v>
      </c>
      <c r="AB329" s="3"/>
    </row>
    <row r="330" spans="1:28" ht="38.25" outlineLevel="4" x14ac:dyDescent="0.25">
      <c r="A330" s="10" t="s">
        <v>136</v>
      </c>
      <c r="B330" s="11" t="s">
        <v>297</v>
      </c>
      <c r="C330" s="11" t="s">
        <v>163</v>
      </c>
      <c r="D330" s="11" t="s">
        <v>43</v>
      </c>
      <c r="E330" s="11" t="s">
        <v>137</v>
      </c>
      <c r="F330" s="11"/>
      <c r="G330" s="22">
        <f>G331+G333+G335</f>
        <v>0</v>
      </c>
      <c r="H330" s="22"/>
      <c r="I330" s="22"/>
      <c r="J330" s="22"/>
      <c r="K330" s="22"/>
      <c r="L330" s="22">
        <f>L331+L333+L335</f>
        <v>0</v>
      </c>
      <c r="M330" s="12">
        <v>19491.310000000001</v>
      </c>
      <c r="N330" s="22">
        <f>N331+N333+N335</f>
        <v>6149.4</v>
      </c>
      <c r="O330" s="22"/>
      <c r="P330" s="22"/>
      <c r="Q330" s="22"/>
      <c r="R330" s="22"/>
      <c r="S330" s="22">
        <f>S331+S333+S335</f>
        <v>6149.4</v>
      </c>
      <c r="T330" s="12">
        <v>6149.4</v>
      </c>
      <c r="U330" s="22">
        <f>U331+U333+U335</f>
        <v>2013.3300000000002</v>
      </c>
      <c r="V330" s="22"/>
      <c r="W330" s="22"/>
      <c r="X330" s="22"/>
      <c r="Y330" s="22"/>
      <c r="Z330" s="22">
        <f>Z331+Z333+Z335</f>
        <v>2013.3300000000002</v>
      </c>
      <c r="AA330" s="12">
        <v>2013.33</v>
      </c>
      <c r="AB330" s="3"/>
    </row>
    <row r="331" spans="1:28" ht="25.5" outlineLevel="5" x14ac:dyDescent="0.25">
      <c r="A331" s="10" t="s">
        <v>353</v>
      </c>
      <c r="B331" s="11" t="s">
        <v>297</v>
      </c>
      <c r="C331" s="11" t="s">
        <v>163</v>
      </c>
      <c r="D331" s="11" t="s">
        <v>43</v>
      </c>
      <c r="E331" s="11" t="s">
        <v>354</v>
      </c>
      <c r="F331" s="11"/>
      <c r="G331" s="22">
        <f>G332</f>
        <v>0</v>
      </c>
      <c r="H331" s="22"/>
      <c r="I331" s="22"/>
      <c r="J331" s="22"/>
      <c r="K331" s="22"/>
      <c r="L331" s="22">
        <f>L332</f>
        <v>0</v>
      </c>
      <c r="M331" s="12">
        <v>8678.5499999999993</v>
      </c>
      <c r="N331" s="22">
        <f>N332</f>
        <v>1503.4</v>
      </c>
      <c r="O331" s="22"/>
      <c r="P331" s="22"/>
      <c r="Q331" s="22"/>
      <c r="R331" s="22"/>
      <c r="S331" s="22">
        <f>S332</f>
        <v>1503.4</v>
      </c>
      <c r="T331" s="12">
        <v>1503.4</v>
      </c>
      <c r="U331" s="22">
        <f>U332</f>
        <v>1503.4</v>
      </c>
      <c r="V331" s="22"/>
      <c r="W331" s="22"/>
      <c r="X331" s="22"/>
      <c r="Y331" s="22"/>
      <c r="Z331" s="22">
        <f>Z332</f>
        <v>1503.4</v>
      </c>
      <c r="AA331" s="12">
        <v>1503.4</v>
      </c>
      <c r="AB331" s="3"/>
    </row>
    <row r="332" spans="1:28" outlineLevel="6" x14ac:dyDescent="0.25">
      <c r="A332" s="10" t="s">
        <v>158</v>
      </c>
      <c r="B332" s="11" t="s">
        <v>297</v>
      </c>
      <c r="C332" s="11" t="s">
        <v>163</v>
      </c>
      <c r="D332" s="11" t="s">
        <v>43</v>
      </c>
      <c r="E332" s="11" t="s">
        <v>354</v>
      </c>
      <c r="F332" s="11" t="s">
        <v>159</v>
      </c>
      <c r="G332" s="22"/>
      <c r="H332" s="22"/>
      <c r="I332" s="22"/>
      <c r="J332" s="22"/>
      <c r="K332" s="22"/>
      <c r="L332" s="30">
        <f t="shared" ref="L332" si="216">SUM(G332:K332)</f>
        <v>0</v>
      </c>
      <c r="M332" s="12">
        <v>8678.5499999999993</v>
      </c>
      <c r="N332" s="22">
        <v>1503.4</v>
      </c>
      <c r="O332" s="22"/>
      <c r="P332" s="22"/>
      <c r="Q332" s="22"/>
      <c r="R332" s="22"/>
      <c r="S332" s="30">
        <f t="shared" ref="S332" si="217">SUM(N332:R332)</f>
        <v>1503.4</v>
      </c>
      <c r="T332" s="12">
        <v>1503.4</v>
      </c>
      <c r="U332" s="22">
        <v>1503.4</v>
      </c>
      <c r="V332" s="22"/>
      <c r="W332" s="22"/>
      <c r="X332" s="22"/>
      <c r="Y332" s="22"/>
      <c r="Z332" s="30">
        <f t="shared" ref="Z332" si="218">SUM(U332:Y332)</f>
        <v>1503.4</v>
      </c>
      <c r="AA332" s="12">
        <v>1503.4</v>
      </c>
      <c r="AB332" s="3"/>
    </row>
    <row r="333" spans="1:28" outlineLevel="5" x14ac:dyDescent="0.25">
      <c r="A333" s="10" t="s">
        <v>355</v>
      </c>
      <c r="B333" s="11" t="s">
        <v>297</v>
      </c>
      <c r="C333" s="11" t="s">
        <v>163</v>
      </c>
      <c r="D333" s="11" t="s">
        <v>43</v>
      </c>
      <c r="E333" s="11" t="s">
        <v>356</v>
      </c>
      <c r="F333" s="11"/>
      <c r="G333" s="22">
        <f>G334</f>
        <v>0</v>
      </c>
      <c r="H333" s="22"/>
      <c r="I333" s="22"/>
      <c r="J333" s="22"/>
      <c r="K333" s="22"/>
      <c r="L333" s="22">
        <f>L334</f>
        <v>0</v>
      </c>
      <c r="M333" s="12">
        <v>10512.76</v>
      </c>
      <c r="N333" s="22">
        <f>N334</f>
        <v>4646</v>
      </c>
      <c r="O333" s="22"/>
      <c r="P333" s="22"/>
      <c r="Q333" s="22"/>
      <c r="R333" s="22"/>
      <c r="S333" s="22">
        <f>S334</f>
        <v>4646</v>
      </c>
      <c r="T333" s="12">
        <v>4646</v>
      </c>
      <c r="U333" s="22">
        <f>U334</f>
        <v>509.93</v>
      </c>
      <c r="V333" s="22"/>
      <c r="W333" s="22"/>
      <c r="X333" s="22"/>
      <c r="Y333" s="22"/>
      <c r="Z333" s="22">
        <f>Z334</f>
        <v>509.93</v>
      </c>
      <c r="AA333" s="12">
        <v>509.93</v>
      </c>
      <c r="AB333" s="3"/>
    </row>
    <row r="334" spans="1:28" outlineLevel="6" x14ac:dyDescent="0.25">
      <c r="A334" s="10" t="s">
        <v>158</v>
      </c>
      <c r="B334" s="11" t="s">
        <v>297</v>
      </c>
      <c r="C334" s="11" t="s">
        <v>163</v>
      </c>
      <c r="D334" s="11" t="s">
        <v>43</v>
      </c>
      <c r="E334" s="11" t="s">
        <v>356</v>
      </c>
      <c r="F334" s="11" t="s">
        <v>159</v>
      </c>
      <c r="G334" s="22"/>
      <c r="H334" s="22"/>
      <c r="I334" s="22"/>
      <c r="J334" s="22"/>
      <c r="K334" s="22"/>
      <c r="L334" s="30">
        <f t="shared" ref="L334" si="219">SUM(G334:K334)</f>
        <v>0</v>
      </c>
      <c r="M334" s="12">
        <v>10512.76</v>
      </c>
      <c r="N334" s="22">
        <v>4646</v>
      </c>
      <c r="O334" s="22"/>
      <c r="P334" s="22"/>
      <c r="Q334" s="22"/>
      <c r="R334" s="22"/>
      <c r="S334" s="30">
        <f t="shared" ref="S334" si="220">SUM(N334:R334)</f>
        <v>4646</v>
      </c>
      <c r="T334" s="12">
        <v>4646</v>
      </c>
      <c r="U334" s="22">
        <v>509.93</v>
      </c>
      <c r="V334" s="22"/>
      <c r="W334" s="22"/>
      <c r="X334" s="22"/>
      <c r="Y334" s="22"/>
      <c r="Z334" s="30">
        <f t="shared" ref="Z334" si="221">SUM(U334:Y334)</f>
        <v>509.93</v>
      </c>
      <c r="AA334" s="12">
        <v>509.93</v>
      </c>
      <c r="AB334" s="3"/>
    </row>
    <row r="335" spans="1:28" ht="38.25" hidden="1" outlineLevel="5" x14ac:dyDescent="0.25">
      <c r="A335" s="10" t="s">
        <v>357</v>
      </c>
      <c r="B335" s="11" t="s">
        <v>297</v>
      </c>
      <c r="C335" s="11" t="s">
        <v>163</v>
      </c>
      <c r="D335" s="11" t="s">
        <v>43</v>
      </c>
      <c r="E335" s="11" t="s">
        <v>358</v>
      </c>
      <c r="F335" s="11"/>
      <c r="G335" s="22">
        <f>G336</f>
        <v>0</v>
      </c>
      <c r="H335" s="22"/>
      <c r="I335" s="22"/>
      <c r="J335" s="22"/>
      <c r="K335" s="22"/>
      <c r="L335" s="22">
        <f>L336</f>
        <v>0</v>
      </c>
      <c r="M335" s="12">
        <v>300</v>
      </c>
      <c r="N335" s="22">
        <f>N336</f>
        <v>0</v>
      </c>
      <c r="O335" s="22"/>
      <c r="P335" s="22"/>
      <c r="Q335" s="22"/>
      <c r="R335" s="22"/>
      <c r="S335" s="22">
        <f>S336</f>
        <v>0</v>
      </c>
      <c r="T335" s="12">
        <v>0</v>
      </c>
      <c r="U335" s="22">
        <f>U336</f>
        <v>0</v>
      </c>
      <c r="V335" s="22"/>
      <c r="W335" s="22"/>
      <c r="X335" s="22"/>
      <c r="Y335" s="22"/>
      <c r="Z335" s="22">
        <f>Z336</f>
        <v>0</v>
      </c>
      <c r="AA335" s="12">
        <v>0</v>
      </c>
      <c r="AB335" s="3"/>
    </row>
    <row r="336" spans="1:28" hidden="1" outlineLevel="6" x14ac:dyDescent="0.25">
      <c r="A336" s="10" t="s">
        <v>158</v>
      </c>
      <c r="B336" s="11" t="s">
        <v>297</v>
      </c>
      <c r="C336" s="11" t="s">
        <v>163</v>
      </c>
      <c r="D336" s="11" t="s">
        <v>43</v>
      </c>
      <c r="E336" s="11" t="s">
        <v>358</v>
      </c>
      <c r="F336" s="11" t="s">
        <v>159</v>
      </c>
      <c r="G336" s="22"/>
      <c r="H336" s="22"/>
      <c r="I336" s="22"/>
      <c r="J336" s="22"/>
      <c r="K336" s="22"/>
      <c r="L336" s="30">
        <f t="shared" ref="L336" si="222">SUM(G336:K336)</f>
        <v>0</v>
      </c>
      <c r="M336" s="12">
        <v>300</v>
      </c>
      <c r="N336" s="22"/>
      <c r="O336" s="22"/>
      <c r="P336" s="22"/>
      <c r="Q336" s="22"/>
      <c r="R336" s="22"/>
      <c r="S336" s="30">
        <f t="shared" ref="S336" si="223">SUM(N336:R336)</f>
        <v>0</v>
      </c>
      <c r="T336" s="12">
        <v>0</v>
      </c>
      <c r="U336" s="22"/>
      <c r="V336" s="22"/>
      <c r="W336" s="22"/>
      <c r="X336" s="22"/>
      <c r="Y336" s="22"/>
      <c r="Z336" s="30">
        <f t="shared" ref="Z336" si="224">SUM(U336:Y336)</f>
        <v>0</v>
      </c>
      <c r="AA336" s="12">
        <v>0</v>
      </c>
      <c r="AB336" s="3"/>
    </row>
    <row r="337" spans="1:28" ht="25.5" hidden="1" outlineLevel="3" x14ac:dyDescent="0.25">
      <c r="A337" s="10" t="s">
        <v>152</v>
      </c>
      <c r="B337" s="11" t="s">
        <v>297</v>
      </c>
      <c r="C337" s="11" t="s">
        <v>163</v>
      </c>
      <c r="D337" s="11" t="s">
        <v>43</v>
      </c>
      <c r="E337" s="11" t="s">
        <v>153</v>
      </c>
      <c r="F337" s="11"/>
      <c r="G337" s="22">
        <f>G338+G341</f>
        <v>0</v>
      </c>
      <c r="H337" s="22"/>
      <c r="I337" s="22"/>
      <c r="J337" s="22"/>
      <c r="K337" s="22"/>
      <c r="L337" s="22">
        <f>L338+L341</f>
        <v>0</v>
      </c>
      <c r="M337" s="12">
        <v>4892.74</v>
      </c>
      <c r="N337" s="22">
        <f>N338+N341</f>
        <v>0</v>
      </c>
      <c r="O337" s="22"/>
      <c r="P337" s="22"/>
      <c r="Q337" s="22"/>
      <c r="R337" s="22"/>
      <c r="S337" s="22">
        <f>S338+S341</f>
        <v>0</v>
      </c>
      <c r="T337" s="12">
        <v>0</v>
      </c>
      <c r="U337" s="22">
        <f>U338+U341</f>
        <v>0</v>
      </c>
      <c r="V337" s="22"/>
      <c r="W337" s="22"/>
      <c r="X337" s="22"/>
      <c r="Y337" s="22"/>
      <c r="Z337" s="22">
        <f>Z338+Z341</f>
        <v>0</v>
      </c>
      <c r="AA337" s="12">
        <v>0</v>
      </c>
      <c r="AB337" s="3"/>
    </row>
    <row r="338" spans="1:28" ht="51" hidden="1" outlineLevel="4" x14ac:dyDescent="0.25">
      <c r="A338" s="10" t="s">
        <v>232</v>
      </c>
      <c r="B338" s="11" t="s">
        <v>297</v>
      </c>
      <c r="C338" s="11" t="s">
        <v>163</v>
      </c>
      <c r="D338" s="11" t="s">
        <v>43</v>
      </c>
      <c r="E338" s="11" t="s">
        <v>233</v>
      </c>
      <c r="F338" s="11"/>
      <c r="G338" s="22">
        <f>G339</f>
        <v>0</v>
      </c>
      <c r="H338" s="22"/>
      <c r="I338" s="22"/>
      <c r="J338" s="22"/>
      <c r="K338" s="22"/>
      <c r="L338" s="22">
        <f>L339</f>
        <v>0</v>
      </c>
      <c r="M338" s="12">
        <v>4692.74</v>
      </c>
      <c r="N338" s="22">
        <f>N339</f>
        <v>0</v>
      </c>
      <c r="O338" s="22"/>
      <c r="P338" s="22"/>
      <c r="Q338" s="22"/>
      <c r="R338" s="22"/>
      <c r="S338" s="22">
        <f>S339</f>
        <v>0</v>
      </c>
      <c r="T338" s="12">
        <v>0</v>
      </c>
      <c r="U338" s="22">
        <f>U339</f>
        <v>0</v>
      </c>
      <c r="V338" s="22"/>
      <c r="W338" s="22"/>
      <c r="X338" s="22"/>
      <c r="Y338" s="22"/>
      <c r="Z338" s="22">
        <f>Z339</f>
        <v>0</v>
      </c>
      <c r="AA338" s="12">
        <v>0</v>
      </c>
      <c r="AB338" s="3"/>
    </row>
    <row r="339" spans="1:28" ht="51" hidden="1" outlineLevel="5" x14ac:dyDescent="0.25">
      <c r="A339" s="10" t="s">
        <v>236</v>
      </c>
      <c r="B339" s="11" t="s">
        <v>297</v>
      </c>
      <c r="C339" s="11" t="s">
        <v>163</v>
      </c>
      <c r="D339" s="11" t="s">
        <v>43</v>
      </c>
      <c r="E339" s="11" t="s">
        <v>237</v>
      </c>
      <c r="F339" s="11"/>
      <c r="G339" s="22">
        <f>G340</f>
        <v>0</v>
      </c>
      <c r="H339" s="22"/>
      <c r="I339" s="22"/>
      <c r="J339" s="22"/>
      <c r="K339" s="22"/>
      <c r="L339" s="22">
        <f>L340</f>
        <v>0</v>
      </c>
      <c r="M339" s="12">
        <v>4692.74</v>
      </c>
      <c r="N339" s="22">
        <f>N340</f>
        <v>0</v>
      </c>
      <c r="O339" s="22"/>
      <c r="P339" s="22"/>
      <c r="Q339" s="22"/>
      <c r="R339" s="22"/>
      <c r="S339" s="22">
        <f>S340</f>
        <v>0</v>
      </c>
      <c r="T339" s="12">
        <v>0</v>
      </c>
      <c r="U339" s="22">
        <f>U340</f>
        <v>0</v>
      </c>
      <c r="V339" s="22"/>
      <c r="W339" s="22"/>
      <c r="X339" s="22"/>
      <c r="Y339" s="22"/>
      <c r="Z339" s="22">
        <f>Z340</f>
        <v>0</v>
      </c>
      <c r="AA339" s="12">
        <v>0</v>
      </c>
      <c r="AB339" s="3"/>
    </row>
    <row r="340" spans="1:28" hidden="1" outlineLevel="6" x14ac:dyDescent="0.25">
      <c r="A340" s="10" t="s">
        <v>158</v>
      </c>
      <c r="B340" s="11" t="s">
        <v>297</v>
      </c>
      <c r="C340" s="11" t="s">
        <v>163</v>
      </c>
      <c r="D340" s="11" t="s">
        <v>43</v>
      </c>
      <c r="E340" s="11" t="s">
        <v>237</v>
      </c>
      <c r="F340" s="11" t="s">
        <v>159</v>
      </c>
      <c r="G340" s="22"/>
      <c r="H340" s="22"/>
      <c r="I340" s="22"/>
      <c r="J340" s="22"/>
      <c r="K340" s="22"/>
      <c r="L340" s="30">
        <f t="shared" ref="L340" si="225">SUM(G340:K340)</f>
        <v>0</v>
      </c>
      <c r="M340" s="12">
        <v>4692.74</v>
      </c>
      <c r="N340" s="22"/>
      <c r="O340" s="22"/>
      <c r="P340" s="22"/>
      <c r="Q340" s="22"/>
      <c r="R340" s="22"/>
      <c r="S340" s="30">
        <f t="shared" ref="S340" si="226">SUM(N340:R340)</f>
        <v>0</v>
      </c>
      <c r="T340" s="12">
        <v>0</v>
      </c>
      <c r="U340" s="22"/>
      <c r="V340" s="22"/>
      <c r="W340" s="22"/>
      <c r="X340" s="22"/>
      <c r="Y340" s="22"/>
      <c r="Z340" s="30">
        <f t="shared" ref="Z340" si="227">SUM(U340:Y340)</f>
        <v>0</v>
      </c>
      <c r="AA340" s="12">
        <v>0</v>
      </c>
      <c r="AB340" s="3"/>
    </row>
    <row r="341" spans="1:28" ht="38.25" hidden="1" outlineLevel="4" x14ac:dyDescent="0.25">
      <c r="A341" s="10" t="s">
        <v>254</v>
      </c>
      <c r="B341" s="11" t="s">
        <v>297</v>
      </c>
      <c r="C341" s="11" t="s">
        <v>163</v>
      </c>
      <c r="D341" s="11" t="s">
        <v>43</v>
      </c>
      <c r="E341" s="11" t="s">
        <v>255</v>
      </c>
      <c r="F341" s="11"/>
      <c r="G341" s="22">
        <f>G342</f>
        <v>0</v>
      </c>
      <c r="H341" s="22"/>
      <c r="I341" s="22"/>
      <c r="J341" s="22"/>
      <c r="K341" s="22"/>
      <c r="L341" s="22">
        <f>L342</f>
        <v>0</v>
      </c>
      <c r="M341" s="12">
        <v>200</v>
      </c>
      <c r="N341" s="22">
        <f>N342</f>
        <v>0</v>
      </c>
      <c r="O341" s="22"/>
      <c r="P341" s="22"/>
      <c r="Q341" s="22"/>
      <c r="R341" s="22"/>
      <c r="S341" s="22">
        <f>S342</f>
        <v>0</v>
      </c>
      <c r="T341" s="12">
        <v>0</v>
      </c>
      <c r="U341" s="22">
        <f>U342</f>
        <v>0</v>
      </c>
      <c r="V341" s="22"/>
      <c r="W341" s="22"/>
      <c r="X341" s="22"/>
      <c r="Y341" s="22"/>
      <c r="Z341" s="22">
        <f>Z342</f>
        <v>0</v>
      </c>
      <c r="AA341" s="12">
        <v>0</v>
      </c>
      <c r="AB341" s="3"/>
    </row>
    <row r="342" spans="1:28" ht="38.25" hidden="1" outlineLevel="5" x14ac:dyDescent="0.25">
      <c r="A342" s="10" t="s">
        <v>256</v>
      </c>
      <c r="B342" s="11" t="s">
        <v>297</v>
      </c>
      <c r="C342" s="11" t="s">
        <v>163</v>
      </c>
      <c r="D342" s="11" t="s">
        <v>43</v>
      </c>
      <c r="E342" s="11" t="s">
        <v>257</v>
      </c>
      <c r="F342" s="11"/>
      <c r="G342" s="22">
        <f>G343</f>
        <v>0</v>
      </c>
      <c r="H342" s="22"/>
      <c r="I342" s="22"/>
      <c r="J342" s="22"/>
      <c r="K342" s="22"/>
      <c r="L342" s="22">
        <f>L343</f>
        <v>0</v>
      </c>
      <c r="M342" s="12">
        <v>200</v>
      </c>
      <c r="N342" s="22">
        <f>N343</f>
        <v>0</v>
      </c>
      <c r="O342" s="22"/>
      <c r="P342" s="22"/>
      <c r="Q342" s="22"/>
      <c r="R342" s="22"/>
      <c r="S342" s="22">
        <f>S343</f>
        <v>0</v>
      </c>
      <c r="T342" s="12">
        <v>0</v>
      </c>
      <c r="U342" s="22">
        <f>U343</f>
        <v>0</v>
      </c>
      <c r="V342" s="22"/>
      <c r="W342" s="22"/>
      <c r="X342" s="22"/>
      <c r="Y342" s="22"/>
      <c r="Z342" s="22">
        <f>Z343</f>
        <v>0</v>
      </c>
      <c r="AA342" s="12">
        <v>0</v>
      </c>
      <c r="AB342" s="3"/>
    </row>
    <row r="343" spans="1:28" hidden="1" outlineLevel="6" x14ac:dyDescent="0.25">
      <c r="A343" s="10" t="s">
        <v>158</v>
      </c>
      <c r="B343" s="11" t="s">
        <v>297</v>
      </c>
      <c r="C343" s="11" t="s">
        <v>163</v>
      </c>
      <c r="D343" s="11" t="s">
        <v>43</v>
      </c>
      <c r="E343" s="11" t="s">
        <v>257</v>
      </c>
      <c r="F343" s="11" t="s">
        <v>159</v>
      </c>
      <c r="G343" s="22"/>
      <c r="H343" s="22"/>
      <c r="I343" s="22"/>
      <c r="J343" s="22"/>
      <c r="K343" s="22"/>
      <c r="L343" s="30">
        <f t="shared" ref="L343" si="228">SUM(G343:K343)</f>
        <v>0</v>
      </c>
      <c r="M343" s="12">
        <v>200</v>
      </c>
      <c r="N343" s="22"/>
      <c r="O343" s="22"/>
      <c r="P343" s="22"/>
      <c r="Q343" s="22"/>
      <c r="R343" s="22"/>
      <c r="S343" s="30">
        <f t="shared" ref="S343" si="229">SUM(N343:R343)</f>
        <v>0</v>
      </c>
      <c r="T343" s="12">
        <v>0</v>
      </c>
      <c r="U343" s="22"/>
      <c r="V343" s="22"/>
      <c r="W343" s="22"/>
      <c r="X343" s="22"/>
      <c r="Y343" s="22"/>
      <c r="Z343" s="30">
        <f t="shared" ref="Z343" si="230">SUM(U343:Y343)</f>
        <v>0</v>
      </c>
      <c r="AA343" s="12">
        <v>0</v>
      </c>
      <c r="AB343" s="3"/>
    </row>
    <row r="344" spans="1:28" ht="38.25" hidden="1" outlineLevel="3" collapsed="1" x14ac:dyDescent="0.25">
      <c r="A344" s="10" t="s">
        <v>272</v>
      </c>
      <c r="B344" s="11" t="s">
        <v>297</v>
      </c>
      <c r="C344" s="11" t="s">
        <v>163</v>
      </c>
      <c r="D344" s="11" t="s">
        <v>43</v>
      </c>
      <c r="E344" s="11" t="s">
        <v>273</v>
      </c>
      <c r="F344" s="11"/>
      <c r="G344" s="22">
        <f>G345</f>
        <v>0</v>
      </c>
      <c r="H344" s="22"/>
      <c r="I344" s="22"/>
      <c r="J344" s="22"/>
      <c r="K344" s="22"/>
      <c r="L344" s="22">
        <f>L345</f>
        <v>0</v>
      </c>
      <c r="M344" s="12">
        <v>2400</v>
      </c>
      <c r="N344" s="22">
        <f>N345</f>
        <v>0</v>
      </c>
      <c r="O344" s="22"/>
      <c r="P344" s="22"/>
      <c r="Q344" s="22"/>
      <c r="R344" s="22"/>
      <c r="S344" s="22">
        <f>S345</f>
        <v>0</v>
      </c>
      <c r="T344" s="12">
        <v>0</v>
      </c>
      <c r="U344" s="22">
        <f>U345</f>
        <v>0</v>
      </c>
      <c r="V344" s="22"/>
      <c r="W344" s="22"/>
      <c r="X344" s="22"/>
      <c r="Y344" s="22"/>
      <c r="Z344" s="22">
        <f>Z345</f>
        <v>0</v>
      </c>
      <c r="AA344" s="12">
        <v>0</v>
      </c>
      <c r="AB344" s="3"/>
    </row>
    <row r="345" spans="1:28" ht="51" hidden="1" outlineLevel="4" x14ac:dyDescent="0.25">
      <c r="A345" s="10" t="s">
        <v>359</v>
      </c>
      <c r="B345" s="11" t="s">
        <v>297</v>
      </c>
      <c r="C345" s="11" t="s">
        <v>163</v>
      </c>
      <c r="D345" s="11" t="s">
        <v>43</v>
      </c>
      <c r="E345" s="11" t="s">
        <v>360</v>
      </c>
      <c r="F345" s="11"/>
      <c r="G345" s="22">
        <f>G346+G348</f>
        <v>0</v>
      </c>
      <c r="H345" s="22"/>
      <c r="I345" s="22"/>
      <c r="J345" s="22"/>
      <c r="K345" s="22"/>
      <c r="L345" s="22">
        <f>L346+L348</f>
        <v>0</v>
      </c>
      <c r="M345" s="12">
        <v>2400</v>
      </c>
      <c r="N345" s="22">
        <f>N346+N348</f>
        <v>0</v>
      </c>
      <c r="O345" s="22"/>
      <c r="P345" s="22"/>
      <c r="Q345" s="22"/>
      <c r="R345" s="22"/>
      <c r="S345" s="22">
        <f>S346+S348</f>
        <v>0</v>
      </c>
      <c r="T345" s="12">
        <v>0</v>
      </c>
      <c r="U345" s="22">
        <f>U346+U348</f>
        <v>0</v>
      </c>
      <c r="V345" s="22"/>
      <c r="W345" s="22"/>
      <c r="X345" s="22"/>
      <c r="Y345" s="22"/>
      <c r="Z345" s="22">
        <f>Z346+Z348</f>
        <v>0</v>
      </c>
      <c r="AA345" s="12">
        <v>0</v>
      </c>
      <c r="AB345" s="3"/>
    </row>
    <row r="346" spans="1:28" ht="38.25" hidden="1" outlineLevel="5" x14ac:dyDescent="0.25">
      <c r="A346" s="10" t="s">
        <v>361</v>
      </c>
      <c r="B346" s="11" t="s">
        <v>297</v>
      </c>
      <c r="C346" s="11" t="s">
        <v>163</v>
      </c>
      <c r="D346" s="11" t="s">
        <v>43</v>
      </c>
      <c r="E346" s="11" t="s">
        <v>362</v>
      </c>
      <c r="F346" s="11"/>
      <c r="G346" s="22">
        <f>G347</f>
        <v>0</v>
      </c>
      <c r="H346" s="22"/>
      <c r="I346" s="22"/>
      <c r="J346" s="22"/>
      <c r="K346" s="22"/>
      <c r="L346" s="22">
        <f>L347</f>
        <v>0</v>
      </c>
      <c r="M346" s="12">
        <v>1000</v>
      </c>
      <c r="N346" s="22">
        <f>N347</f>
        <v>0</v>
      </c>
      <c r="O346" s="22"/>
      <c r="P346" s="22"/>
      <c r="Q346" s="22"/>
      <c r="R346" s="22"/>
      <c r="S346" s="22">
        <f>S347</f>
        <v>0</v>
      </c>
      <c r="T346" s="12">
        <v>0</v>
      </c>
      <c r="U346" s="22">
        <f>U347</f>
        <v>0</v>
      </c>
      <c r="V346" s="22"/>
      <c r="W346" s="22"/>
      <c r="X346" s="22"/>
      <c r="Y346" s="22"/>
      <c r="Z346" s="22">
        <f>Z347</f>
        <v>0</v>
      </c>
      <c r="AA346" s="12">
        <v>0</v>
      </c>
      <c r="AB346" s="3"/>
    </row>
    <row r="347" spans="1:28" hidden="1" outlineLevel="6" x14ac:dyDescent="0.25">
      <c r="A347" s="10" t="s">
        <v>158</v>
      </c>
      <c r="B347" s="11" t="s">
        <v>297</v>
      </c>
      <c r="C347" s="11" t="s">
        <v>163</v>
      </c>
      <c r="D347" s="11" t="s">
        <v>43</v>
      </c>
      <c r="E347" s="11" t="s">
        <v>362</v>
      </c>
      <c r="F347" s="11" t="s">
        <v>159</v>
      </c>
      <c r="G347" s="22"/>
      <c r="H347" s="22"/>
      <c r="I347" s="22"/>
      <c r="J347" s="22"/>
      <c r="K347" s="22"/>
      <c r="L347" s="30">
        <f t="shared" ref="L347" si="231">SUM(G347:K347)</f>
        <v>0</v>
      </c>
      <c r="M347" s="12">
        <v>1000</v>
      </c>
      <c r="N347" s="22"/>
      <c r="O347" s="22"/>
      <c r="P347" s="22"/>
      <c r="Q347" s="22"/>
      <c r="R347" s="22"/>
      <c r="S347" s="30">
        <f t="shared" ref="S347" si="232">SUM(N347:R347)</f>
        <v>0</v>
      </c>
      <c r="T347" s="12">
        <v>0</v>
      </c>
      <c r="U347" s="22"/>
      <c r="V347" s="22"/>
      <c r="W347" s="22"/>
      <c r="X347" s="22"/>
      <c r="Y347" s="22"/>
      <c r="Z347" s="30">
        <f t="shared" ref="Z347" si="233">SUM(U347:Y347)</f>
        <v>0</v>
      </c>
      <c r="AA347" s="12">
        <v>0</v>
      </c>
      <c r="AB347" s="3"/>
    </row>
    <row r="348" spans="1:28" ht="38.25" hidden="1" outlineLevel="5" x14ac:dyDescent="0.25">
      <c r="A348" s="10" t="s">
        <v>363</v>
      </c>
      <c r="B348" s="11" t="s">
        <v>297</v>
      </c>
      <c r="C348" s="11" t="s">
        <v>163</v>
      </c>
      <c r="D348" s="11" t="s">
        <v>43</v>
      </c>
      <c r="E348" s="11" t="s">
        <v>364</v>
      </c>
      <c r="F348" s="11"/>
      <c r="G348" s="22">
        <f>G349</f>
        <v>0</v>
      </c>
      <c r="H348" s="22"/>
      <c r="I348" s="22"/>
      <c r="J348" s="22"/>
      <c r="K348" s="22"/>
      <c r="L348" s="22">
        <f>L349</f>
        <v>0</v>
      </c>
      <c r="M348" s="12">
        <v>1400</v>
      </c>
      <c r="N348" s="22">
        <f>N349</f>
        <v>0</v>
      </c>
      <c r="O348" s="22"/>
      <c r="P348" s="22"/>
      <c r="Q348" s="22"/>
      <c r="R348" s="22"/>
      <c r="S348" s="22">
        <f>S349</f>
        <v>0</v>
      </c>
      <c r="T348" s="12">
        <v>0</v>
      </c>
      <c r="U348" s="22">
        <f>U349</f>
        <v>0</v>
      </c>
      <c r="V348" s="22"/>
      <c r="W348" s="22"/>
      <c r="X348" s="22"/>
      <c r="Y348" s="22"/>
      <c r="Z348" s="22">
        <f>Z349</f>
        <v>0</v>
      </c>
      <c r="AA348" s="12">
        <v>0</v>
      </c>
      <c r="AB348" s="3"/>
    </row>
    <row r="349" spans="1:28" hidden="1" outlineLevel="6" x14ac:dyDescent="0.25">
      <c r="A349" s="10" t="s">
        <v>158</v>
      </c>
      <c r="B349" s="11" t="s">
        <v>297</v>
      </c>
      <c r="C349" s="11" t="s">
        <v>163</v>
      </c>
      <c r="D349" s="11" t="s">
        <v>43</v>
      </c>
      <c r="E349" s="11" t="s">
        <v>364</v>
      </c>
      <c r="F349" s="11" t="s">
        <v>159</v>
      </c>
      <c r="G349" s="22"/>
      <c r="H349" s="22"/>
      <c r="I349" s="22"/>
      <c r="J349" s="22"/>
      <c r="K349" s="22"/>
      <c r="L349" s="30">
        <f t="shared" ref="L349" si="234">SUM(G349:K349)</f>
        <v>0</v>
      </c>
      <c r="M349" s="12">
        <v>1400</v>
      </c>
      <c r="N349" s="22"/>
      <c r="O349" s="22"/>
      <c r="P349" s="22"/>
      <c r="Q349" s="22"/>
      <c r="R349" s="22"/>
      <c r="S349" s="30">
        <f t="shared" ref="S349" si="235">SUM(N349:R349)</f>
        <v>0</v>
      </c>
      <c r="T349" s="12">
        <v>0</v>
      </c>
      <c r="U349" s="22"/>
      <c r="V349" s="22"/>
      <c r="W349" s="22"/>
      <c r="X349" s="22"/>
      <c r="Y349" s="22"/>
      <c r="Z349" s="30">
        <f t="shared" ref="Z349" si="236">SUM(U349:Y349)</f>
        <v>0</v>
      </c>
      <c r="AA349" s="12">
        <v>0</v>
      </c>
      <c r="AB349" s="3"/>
    </row>
    <row r="350" spans="1:28" ht="25.5" outlineLevel="2" x14ac:dyDescent="0.25">
      <c r="A350" s="10" t="s">
        <v>278</v>
      </c>
      <c r="B350" s="11" t="s">
        <v>297</v>
      </c>
      <c r="C350" s="11" t="s">
        <v>163</v>
      </c>
      <c r="D350" s="11" t="s">
        <v>163</v>
      </c>
      <c r="E350" s="11"/>
      <c r="F350" s="11"/>
      <c r="G350" s="22">
        <f>G351</f>
        <v>0</v>
      </c>
      <c r="H350" s="22"/>
      <c r="I350" s="22"/>
      <c r="J350" s="22"/>
      <c r="K350" s="22"/>
      <c r="L350" s="22">
        <f>L351</f>
        <v>0</v>
      </c>
      <c r="M350" s="12">
        <v>8282.2729999999992</v>
      </c>
      <c r="N350" s="22">
        <f>N351</f>
        <v>5568.18</v>
      </c>
      <c r="O350" s="22"/>
      <c r="P350" s="22"/>
      <c r="Q350" s="22"/>
      <c r="R350" s="22"/>
      <c r="S350" s="22">
        <f>S351</f>
        <v>5568.18</v>
      </c>
      <c r="T350" s="12">
        <v>5568.18</v>
      </c>
      <c r="U350" s="22">
        <f>U351</f>
        <v>5568.18</v>
      </c>
      <c r="V350" s="22"/>
      <c r="W350" s="22"/>
      <c r="X350" s="22"/>
      <c r="Y350" s="22"/>
      <c r="Z350" s="22">
        <f>Z351</f>
        <v>5568.18</v>
      </c>
      <c r="AA350" s="12">
        <v>5568.18</v>
      </c>
      <c r="AB350" s="3"/>
    </row>
    <row r="351" spans="1:28" ht="25.5" outlineLevel="3" x14ac:dyDescent="0.25">
      <c r="A351" s="10" t="s">
        <v>365</v>
      </c>
      <c r="B351" s="11" t="s">
        <v>297</v>
      </c>
      <c r="C351" s="11" t="s">
        <v>163</v>
      </c>
      <c r="D351" s="11" t="s">
        <v>163</v>
      </c>
      <c r="E351" s="11" t="s">
        <v>366</v>
      </c>
      <c r="F351" s="11"/>
      <c r="G351" s="22">
        <f>G352</f>
        <v>0</v>
      </c>
      <c r="H351" s="22"/>
      <c r="I351" s="22"/>
      <c r="J351" s="22"/>
      <c r="K351" s="22"/>
      <c r="L351" s="22">
        <f>L352</f>
        <v>0</v>
      </c>
      <c r="M351" s="12">
        <v>8282.2729999999992</v>
      </c>
      <c r="N351" s="22">
        <f>N352</f>
        <v>5568.18</v>
      </c>
      <c r="O351" s="22"/>
      <c r="P351" s="22"/>
      <c r="Q351" s="22"/>
      <c r="R351" s="22"/>
      <c r="S351" s="22">
        <f>S352</f>
        <v>5568.18</v>
      </c>
      <c r="T351" s="12">
        <v>5568.18</v>
      </c>
      <c r="U351" s="22">
        <f>U352</f>
        <v>5568.18</v>
      </c>
      <c r="V351" s="22"/>
      <c r="W351" s="22"/>
      <c r="X351" s="22"/>
      <c r="Y351" s="22"/>
      <c r="Z351" s="22">
        <f>Z352</f>
        <v>5568.18</v>
      </c>
      <c r="AA351" s="12">
        <v>5568.18</v>
      </c>
      <c r="AB351" s="3"/>
    </row>
    <row r="352" spans="1:28" ht="51" outlineLevel="4" x14ac:dyDescent="0.25">
      <c r="A352" s="10" t="s">
        <v>367</v>
      </c>
      <c r="B352" s="11" t="s">
        <v>297</v>
      </c>
      <c r="C352" s="11" t="s">
        <v>163</v>
      </c>
      <c r="D352" s="11" t="s">
        <v>163</v>
      </c>
      <c r="E352" s="11" t="s">
        <v>368</v>
      </c>
      <c r="F352" s="11"/>
      <c r="G352" s="22">
        <f>G353</f>
        <v>0</v>
      </c>
      <c r="H352" s="22"/>
      <c r="I352" s="22"/>
      <c r="J352" s="22"/>
      <c r="K352" s="22"/>
      <c r="L352" s="22">
        <f>L353</f>
        <v>0</v>
      </c>
      <c r="M352" s="12">
        <v>8282.2729999999992</v>
      </c>
      <c r="N352" s="22">
        <f>N353</f>
        <v>5568.18</v>
      </c>
      <c r="O352" s="22"/>
      <c r="P352" s="22"/>
      <c r="Q352" s="22"/>
      <c r="R352" s="22"/>
      <c r="S352" s="22">
        <f>S353</f>
        <v>5568.18</v>
      </c>
      <c r="T352" s="12">
        <v>5568.18</v>
      </c>
      <c r="U352" s="22">
        <f>U353</f>
        <v>5568.18</v>
      </c>
      <c r="V352" s="22"/>
      <c r="W352" s="22"/>
      <c r="X352" s="22"/>
      <c r="Y352" s="22"/>
      <c r="Z352" s="22">
        <f>Z353</f>
        <v>5568.18</v>
      </c>
      <c r="AA352" s="12">
        <v>5568.18</v>
      </c>
      <c r="AB352" s="3"/>
    </row>
    <row r="353" spans="1:28" ht="38.25" outlineLevel="5" x14ac:dyDescent="0.25">
      <c r="A353" s="10" t="s">
        <v>369</v>
      </c>
      <c r="B353" s="11" t="s">
        <v>297</v>
      </c>
      <c r="C353" s="11" t="s">
        <v>163</v>
      </c>
      <c r="D353" s="11" t="s">
        <v>163</v>
      </c>
      <c r="E353" s="11" t="s">
        <v>370</v>
      </c>
      <c r="F353" s="11"/>
      <c r="G353" s="22">
        <f>G354</f>
        <v>0</v>
      </c>
      <c r="H353" s="22"/>
      <c r="I353" s="22"/>
      <c r="J353" s="22"/>
      <c r="K353" s="22"/>
      <c r="L353" s="22">
        <f>L354</f>
        <v>0</v>
      </c>
      <c r="M353" s="12">
        <v>8282.2729999999992</v>
      </c>
      <c r="N353" s="22">
        <f>N354</f>
        <v>5568.18</v>
      </c>
      <c r="O353" s="22"/>
      <c r="P353" s="22"/>
      <c r="Q353" s="22"/>
      <c r="R353" s="22"/>
      <c r="S353" s="22">
        <f>S354</f>
        <v>5568.18</v>
      </c>
      <c r="T353" s="12">
        <v>5568.18</v>
      </c>
      <c r="U353" s="22">
        <f>U354</f>
        <v>5568.18</v>
      </c>
      <c r="V353" s="22"/>
      <c r="W353" s="22"/>
      <c r="X353" s="22"/>
      <c r="Y353" s="22"/>
      <c r="Z353" s="22">
        <f>Z354</f>
        <v>5568.18</v>
      </c>
      <c r="AA353" s="12">
        <v>5568.18</v>
      </c>
      <c r="AB353" s="3"/>
    </row>
    <row r="354" spans="1:28" outlineLevel="6" x14ac:dyDescent="0.25">
      <c r="A354" s="10" t="s">
        <v>158</v>
      </c>
      <c r="B354" s="11" t="s">
        <v>297</v>
      </c>
      <c r="C354" s="11" t="s">
        <v>163</v>
      </c>
      <c r="D354" s="11" t="s">
        <v>163</v>
      </c>
      <c r="E354" s="11" t="s">
        <v>370</v>
      </c>
      <c r="F354" s="11" t="s">
        <v>159</v>
      </c>
      <c r="G354" s="22"/>
      <c r="H354" s="22"/>
      <c r="I354" s="22"/>
      <c r="J354" s="22"/>
      <c r="K354" s="22"/>
      <c r="L354" s="30">
        <f t="shared" ref="L354" si="237">SUM(G354:K354)</f>
        <v>0</v>
      </c>
      <c r="M354" s="12">
        <v>8282.2729999999992</v>
      </c>
      <c r="N354" s="22">
        <v>5568.18</v>
      </c>
      <c r="O354" s="22"/>
      <c r="P354" s="22"/>
      <c r="Q354" s="22"/>
      <c r="R354" s="22"/>
      <c r="S354" s="30">
        <f t="shared" ref="S354" si="238">SUM(N354:R354)</f>
        <v>5568.18</v>
      </c>
      <c r="T354" s="12">
        <v>5568.18</v>
      </c>
      <c r="U354" s="22">
        <v>5568.18</v>
      </c>
      <c r="V354" s="22"/>
      <c r="W354" s="22"/>
      <c r="X354" s="22"/>
      <c r="Y354" s="22"/>
      <c r="Z354" s="30">
        <f t="shared" ref="Z354" si="239">SUM(U354:Y354)</f>
        <v>5568.18</v>
      </c>
      <c r="AA354" s="12">
        <v>5568.18</v>
      </c>
      <c r="AB354" s="3"/>
    </row>
    <row r="355" spans="1:28" outlineLevel="1" x14ac:dyDescent="0.25">
      <c r="A355" s="10" t="s">
        <v>11</v>
      </c>
      <c r="B355" s="11" t="s">
        <v>297</v>
      </c>
      <c r="C355" s="11" t="s">
        <v>12</v>
      </c>
      <c r="D355" s="11"/>
      <c r="E355" s="11"/>
      <c r="F355" s="11"/>
      <c r="G355" s="22">
        <f>G356+G374+G422+G447+G456</f>
        <v>0</v>
      </c>
      <c r="H355" s="22"/>
      <c r="I355" s="22"/>
      <c r="J355" s="22"/>
      <c r="K355" s="22"/>
      <c r="L355" s="22">
        <f>L356+L374+L422+L447+L456</f>
        <v>0</v>
      </c>
      <c r="M355" s="12">
        <v>669361.39399999997</v>
      </c>
      <c r="N355" s="22">
        <f>N356+N374+N422+N447+N456</f>
        <v>745435.82000000007</v>
      </c>
      <c r="O355" s="22"/>
      <c r="P355" s="22"/>
      <c r="Q355" s="22"/>
      <c r="R355" s="22"/>
      <c r="S355" s="22">
        <f>S356+S374+S422+S447+S456</f>
        <v>951162.02</v>
      </c>
      <c r="T355" s="12">
        <v>745435.82499999995</v>
      </c>
      <c r="U355" s="22">
        <f>U356+U374+U422+U447+U456</f>
        <v>306706</v>
      </c>
      <c r="V355" s="22"/>
      <c r="W355" s="22"/>
      <c r="X355" s="22"/>
      <c r="Y355" s="22"/>
      <c r="Z355" s="22">
        <f>Z356+Z374+Z422+Z447+Z456</f>
        <v>306706</v>
      </c>
      <c r="AA355" s="12">
        <v>306706</v>
      </c>
      <c r="AB355" s="3"/>
    </row>
    <row r="356" spans="1:28" outlineLevel="2" x14ac:dyDescent="0.25">
      <c r="A356" s="10" t="s">
        <v>371</v>
      </c>
      <c r="B356" s="11" t="s">
        <v>297</v>
      </c>
      <c r="C356" s="11" t="s">
        <v>12</v>
      </c>
      <c r="D356" s="11" t="s">
        <v>35</v>
      </c>
      <c r="E356" s="11"/>
      <c r="F356" s="11"/>
      <c r="G356" s="22">
        <f>G357</f>
        <v>0</v>
      </c>
      <c r="H356" s="22"/>
      <c r="I356" s="22"/>
      <c r="J356" s="22"/>
      <c r="K356" s="22"/>
      <c r="L356" s="22">
        <f>L357</f>
        <v>0</v>
      </c>
      <c r="M356" s="12">
        <v>115429.318</v>
      </c>
      <c r="N356" s="22">
        <f>N357</f>
        <v>100422.31</v>
      </c>
      <c r="O356" s="22"/>
      <c r="P356" s="22"/>
      <c r="Q356" s="22"/>
      <c r="R356" s="22"/>
      <c r="S356" s="22">
        <f>S357</f>
        <v>100422.31</v>
      </c>
      <c r="T356" s="12">
        <v>100422.306</v>
      </c>
      <c r="U356" s="22">
        <f>U357</f>
        <v>101315.56</v>
      </c>
      <c r="V356" s="22"/>
      <c r="W356" s="22"/>
      <c r="X356" s="22"/>
      <c r="Y356" s="22"/>
      <c r="Z356" s="22">
        <f>Z357</f>
        <v>101315.56</v>
      </c>
      <c r="AA356" s="12">
        <v>101315.556</v>
      </c>
      <c r="AB356" s="3"/>
    </row>
    <row r="357" spans="1:28" ht="25.5" outlineLevel="3" x14ac:dyDescent="0.25">
      <c r="A357" s="10" t="s">
        <v>372</v>
      </c>
      <c r="B357" s="11" t="s">
        <v>297</v>
      </c>
      <c r="C357" s="11" t="s">
        <v>12</v>
      </c>
      <c r="D357" s="11" t="s">
        <v>35</v>
      </c>
      <c r="E357" s="11" t="s">
        <v>373</v>
      </c>
      <c r="F357" s="11"/>
      <c r="G357" s="22">
        <f>G358+G365</f>
        <v>0</v>
      </c>
      <c r="H357" s="22"/>
      <c r="I357" s="22"/>
      <c r="J357" s="22"/>
      <c r="K357" s="22"/>
      <c r="L357" s="22">
        <f>L358+L365</f>
        <v>0</v>
      </c>
      <c r="M357" s="12">
        <v>115429.318</v>
      </c>
      <c r="N357" s="22">
        <f>N358+N365</f>
        <v>100422.31</v>
      </c>
      <c r="O357" s="22"/>
      <c r="P357" s="22"/>
      <c r="Q357" s="22"/>
      <c r="R357" s="22"/>
      <c r="S357" s="22">
        <f>S358+S365</f>
        <v>100422.31</v>
      </c>
      <c r="T357" s="12">
        <v>100422.306</v>
      </c>
      <c r="U357" s="22">
        <f>U358+U365</f>
        <v>101315.56</v>
      </c>
      <c r="V357" s="22"/>
      <c r="W357" s="22"/>
      <c r="X357" s="22"/>
      <c r="Y357" s="22"/>
      <c r="Z357" s="22">
        <f>Z358+Z365</f>
        <v>101315.56</v>
      </c>
      <c r="AA357" s="12">
        <v>101315.556</v>
      </c>
      <c r="AB357" s="3"/>
    </row>
    <row r="358" spans="1:28" ht="76.5" outlineLevel="4" x14ac:dyDescent="0.25">
      <c r="A358" s="10" t="s">
        <v>374</v>
      </c>
      <c r="B358" s="11" t="s">
        <v>297</v>
      </c>
      <c r="C358" s="11" t="s">
        <v>12</v>
      </c>
      <c r="D358" s="11" t="s">
        <v>35</v>
      </c>
      <c r="E358" s="11" t="s">
        <v>375</v>
      </c>
      <c r="F358" s="11"/>
      <c r="G358" s="22">
        <f>G359+G362</f>
        <v>0</v>
      </c>
      <c r="H358" s="22"/>
      <c r="I358" s="22"/>
      <c r="J358" s="22"/>
      <c r="K358" s="22"/>
      <c r="L358" s="22">
        <f>L359+L362</f>
        <v>0</v>
      </c>
      <c r="M358" s="12">
        <v>97238.493000000002</v>
      </c>
      <c r="N358" s="22">
        <f>N359+N362</f>
        <v>98622.31</v>
      </c>
      <c r="O358" s="22"/>
      <c r="P358" s="22"/>
      <c r="Q358" s="22"/>
      <c r="R358" s="22"/>
      <c r="S358" s="22">
        <f>S359+S362</f>
        <v>98622.31</v>
      </c>
      <c r="T358" s="12">
        <v>98622.305999999997</v>
      </c>
      <c r="U358" s="22">
        <f>U359+U362</f>
        <v>101215.56</v>
      </c>
      <c r="V358" s="22"/>
      <c r="W358" s="22"/>
      <c r="X358" s="22"/>
      <c r="Y358" s="22"/>
      <c r="Z358" s="22">
        <f>Z359+Z362</f>
        <v>101215.56</v>
      </c>
      <c r="AA358" s="12">
        <v>101215.556</v>
      </c>
      <c r="AB358" s="3"/>
    </row>
    <row r="359" spans="1:28" ht="178.5" outlineLevel="5" x14ac:dyDescent="0.25">
      <c r="A359" s="10" t="s">
        <v>376</v>
      </c>
      <c r="B359" s="11" t="s">
        <v>297</v>
      </c>
      <c r="C359" s="11" t="s">
        <v>12</v>
      </c>
      <c r="D359" s="11" t="s">
        <v>35</v>
      </c>
      <c r="E359" s="11" t="s">
        <v>377</v>
      </c>
      <c r="F359" s="11"/>
      <c r="G359" s="22">
        <f>G360+G361</f>
        <v>0</v>
      </c>
      <c r="H359" s="22"/>
      <c r="I359" s="22"/>
      <c r="J359" s="22"/>
      <c r="K359" s="22"/>
      <c r="L359" s="22">
        <f>L360+L361</f>
        <v>0</v>
      </c>
      <c r="M359" s="12">
        <v>65208.36</v>
      </c>
      <c r="N359" s="22">
        <f>N360+N361</f>
        <v>66592.179999999993</v>
      </c>
      <c r="O359" s="22"/>
      <c r="P359" s="22"/>
      <c r="Q359" s="22"/>
      <c r="R359" s="22"/>
      <c r="S359" s="22">
        <f>S360+S361</f>
        <v>66592.179999999993</v>
      </c>
      <c r="T359" s="12">
        <v>66592.179999999993</v>
      </c>
      <c r="U359" s="22">
        <f>U360+U361</f>
        <v>69185.430000000008</v>
      </c>
      <c r="V359" s="22"/>
      <c r="W359" s="22"/>
      <c r="X359" s="22"/>
      <c r="Y359" s="22"/>
      <c r="Z359" s="22">
        <f>Z360+Z361</f>
        <v>69185.430000000008</v>
      </c>
      <c r="AA359" s="12">
        <v>69185.429999999993</v>
      </c>
      <c r="AB359" s="3"/>
    </row>
    <row r="360" spans="1:28" outlineLevel="6" x14ac:dyDescent="0.25">
      <c r="A360" s="10" t="s">
        <v>158</v>
      </c>
      <c r="B360" s="11" t="s">
        <v>297</v>
      </c>
      <c r="C360" s="11" t="s">
        <v>12</v>
      </c>
      <c r="D360" s="11" t="s">
        <v>35</v>
      </c>
      <c r="E360" s="11" t="s">
        <v>377</v>
      </c>
      <c r="F360" s="11" t="s">
        <v>159</v>
      </c>
      <c r="G360" s="22"/>
      <c r="H360" s="22"/>
      <c r="I360" s="22"/>
      <c r="J360" s="22"/>
      <c r="K360" s="22"/>
      <c r="L360" s="30">
        <f t="shared" ref="L360:L361" si="240">SUM(G360:K360)</f>
        <v>0</v>
      </c>
      <c r="M360" s="12">
        <v>4049.44</v>
      </c>
      <c r="N360" s="22">
        <v>4135.41</v>
      </c>
      <c r="O360" s="22"/>
      <c r="P360" s="22"/>
      <c r="Q360" s="22"/>
      <c r="R360" s="22"/>
      <c r="S360" s="30">
        <f t="shared" ref="S360:S361" si="241">SUM(N360:R360)</f>
        <v>4135.41</v>
      </c>
      <c r="T360" s="12">
        <v>4135.41</v>
      </c>
      <c r="U360" s="22">
        <v>4296.42</v>
      </c>
      <c r="V360" s="22"/>
      <c r="W360" s="22"/>
      <c r="X360" s="22"/>
      <c r="Y360" s="22"/>
      <c r="Z360" s="30">
        <f t="shared" ref="Z360:Z361" si="242">SUM(U360:Y360)</f>
        <v>4296.42</v>
      </c>
      <c r="AA360" s="12">
        <v>4296.42</v>
      </c>
      <c r="AB360" s="3"/>
    </row>
    <row r="361" spans="1:28" outlineLevel="6" x14ac:dyDescent="0.25">
      <c r="A361" s="10" t="s">
        <v>76</v>
      </c>
      <c r="B361" s="11" t="s">
        <v>297</v>
      </c>
      <c r="C361" s="11" t="s">
        <v>12</v>
      </c>
      <c r="D361" s="11" t="s">
        <v>35</v>
      </c>
      <c r="E361" s="11" t="s">
        <v>377</v>
      </c>
      <c r="F361" s="11" t="s">
        <v>77</v>
      </c>
      <c r="G361" s="22"/>
      <c r="H361" s="22"/>
      <c r="I361" s="22"/>
      <c r="J361" s="22"/>
      <c r="K361" s="22"/>
      <c r="L361" s="30">
        <f t="shared" si="240"/>
        <v>0</v>
      </c>
      <c r="M361" s="12">
        <v>61158.92</v>
      </c>
      <c r="N361" s="22">
        <v>62456.77</v>
      </c>
      <c r="O361" s="22"/>
      <c r="P361" s="22"/>
      <c r="Q361" s="22"/>
      <c r="R361" s="22"/>
      <c r="S361" s="30">
        <f t="shared" si="241"/>
        <v>62456.77</v>
      </c>
      <c r="T361" s="12">
        <v>62456.77</v>
      </c>
      <c r="U361" s="22">
        <v>64889.01</v>
      </c>
      <c r="V361" s="22"/>
      <c r="W361" s="22"/>
      <c r="X361" s="22"/>
      <c r="Y361" s="22"/>
      <c r="Z361" s="30">
        <f t="shared" si="242"/>
        <v>64889.01</v>
      </c>
      <c r="AA361" s="12">
        <v>64889.01</v>
      </c>
      <c r="AB361" s="3"/>
    </row>
    <row r="362" spans="1:28" ht="63.75" outlineLevel="5" x14ac:dyDescent="0.25">
      <c r="A362" s="10" t="s">
        <v>378</v>
      </c>
      <c r="B362" s="11" t="s">
        <v>297</v>
      </c>
      <c r="C362" s="11" t="s">
        <v>12</v>
      </c>
      <c r="D362" s="11" t="s">
        <v>35</v>
      </c>
      <c r="E362" s="11" t="s">
        <v>379</v>
      </c>
      <c r="F362" s="11"/>
      <c r="G362" s="22">
        <f>G363+G364</f>
        <v>0</v>
      </c>
      <c r="H362" s="22"/>
      <c r="I362" s="22"/>
      <c r="J362" s="22"/>
      <c r="K362" s="22"/>
      <c r="L362" s="22">
        <f>L363+L364</f>
        <v>0</v>
      </c>
      <c r="M362" s="12">
        <v>32030.133000000002</v>
      </c>
      <c r="N362" s="22">
        <f>N363+N364</f>
        <v>32030.129999999997</v>
      </c>
      <c r="O362" s="22"/>
      <c r="P362" s="22"/>
      <c r="Q362" s="22"/>
      <c r="R362" s="22"/>
      <c r="S362" s="22">
        <f>S363+S364</f>
        <v>32030.129999999997</v>
      </c>
      <c r="T362" s="12">
        <v>32030.126</v>
      </c>
      <c r="U362" s="22">
        <f>U363+U364</f>
        <v>32030.129999999997</v>
      </c>
      <c r="V362" s="22"/>
      <c r="W362" s="22"/>
      <c r="X362" s="22"/>
      <c r="Y362" s="22"/>
      <c r="Z362" s="22">
        <f>Z363+Z364</f>
        <v>32030.129999999997</v>
      </c>
      <c r="AA362" s="12">
        <v>32030.126</v>
      </c>
      <c r="AB362" s="3"/>
    </row>
    <row r="363" spans="1:28" outlineLevel="6" x14ac:dyDescent="0.25">
      <c r="A363" s="10" t="s">
        <v>158</v>
      </c>
      <c r="B363" s="11" t="s">
        <v>297</v>
      </c>
      <c r="C363" s="11" t="s">
        <v>12</v>
      </c>
      <c r="D363" s="11" t="s">
        <v>35</v>
      </c>
      <c r="E363" s="11" t="s">
        <v>379</v>
      </c>
      <c r="F363" s="11" t="s">
        <v>159</v>
      </c>
      <c r="G363" s="22"/>
      <c r="H363" s="22"/>
      <c r="I363" s="22"/>
      <c r="J363" s="22"/>
      <c r="K363" s="22"/>
      <c r="L363" s="30">
        <f t="shared" ref="L363:L364" si="243">SUM(G363:K363)</f>
        <v>0</v>
      </c>
      <c r="M363" s="12">
        <v>2148.6889999999999</v>
      </c>
      <c r="N363" s="22">
        <v>2148.69</v>
      </c>
      <c r="O363" s="22"/>
      <c r="P363" s="22"/>
      <c r="Q363" s="22"/>
      <c r="R363" s="22"/>
      <c r="S363" s="30">
        <f t="shared" ref="S363:S364" si="244">SUM(N363:R363)</f>
        <v>2148.69</v>
      </c>
      <c r="T363" s="12">
        <v>2148.6889999999999</v>
      </c>
      <c r="U363" s="22">
        <v>2148.69</v>
      </c>
      <c r="V363" s="22"/>
      <c r="W363" s="22"/>
      <c r="X363" s="22"/>
      <c r="Y363" s="22"/>
      <c r="Z363" s="30">
        <f t="shared" ref="Z363:Z364" si="245">SUM(U363:Y363)</f>
        <v>2148.69</v>
      </c>
      <c r="AA363" s="12">
        <v>2148.6889999999999</v>
      </c>
      <c r="AB363" s="3"/>
    </row>
    <row r="364" spans="1:28" outlineLevel="6" x14ac:dyDescent="0.25">
      <c r="A364" s="10" t="s">
        <v>76</v>
      </c>
      <c r="B364" s="11" t="s">
        <v>297</v>
      </c>
      <c r="C364" s="11" t="s">
        <v>12</v>
      </c>
      <c r="D364" s="11" t="s">
        <v>35</v>
      </c>
      <c r="E364" s="11" t="s">
        <v>379</v>
      </c>
      <c r="F364" s="11" t="s">
        <v>77</v>
      </c>
      <c r="G364" s="22"/>
      <c r="H364" s="22"/>
      <c r="I364" s="22"/>
      <c r="J364" s="22"/>
      <c r="K364" s="22"/>
      <c r="L364" s="30">
        <f t="shared" si="243"/>
        <v>0</v>
      </c>
      <c r="M364" s="12">
        <v>29881.444</v>
      </c>
      <c r="N364" s="22">
        <v>29881.439999999999</v>
      </c>
      <c r="O364" s="22"/>
      <c r="P364" s="22"/>
      <c r="Q364" s="22"/>
      <c r="R364" s="22"/>
      <c r="S364" s="30">
        <f t="shared" si="244"/>
        <v>29881.439999999999</v>
      </c>
      <c r="T364" s="12">
        <v>29881.437000000002</v>
      </c>
      <c r="U364" s="22">
        <v>29881.439999999999</v>
      </c>
      <c r="V364" s="22"/>
      <c r="W364" s="22"/>
      <c r="X364" s="22"/>
      <c r="Y364" s="22"/>
      <c r="Z364" s="30">
        <f t="shared" si="245"/>
        <v>29881.439999999999</v>
      </c>
      <c r="AA364" s="12">
        <v>29881.437000000002</v>
      </c>
      <c r="AB364" s="3"/>
    </row>
    <row r="365" spans="1:28" ht="51" outlineLevel="4" x14ac:dyDescent="0.25">
      <c r="A365" s="10" t="s">
        <v>380</v>
      </c>
      <c r="B365" s="11" t="s">
        <v>297</v>
      </c>
      <c r="C365" s="11" t="s">
        <v>12</v>
      </c>
      <c r="D365" s="11" t="s">
        <v>35</v>
      </c>
      <c r="E365" s="11" t="s">
        <v>381</v>
      </c>
      <c r="F365" s="11"/>
      <c r="G365" s="22">
        <f>G366+G369+G372</f>
        <v>0</v>
      </c>
      <c r="H365" s="22"/>
      <c r="I365" s="22"/>
      <c r="J365" s="22"/>
      <c r="K365" s="22"/>
      <c r="L365" s="22">
        <f>L366+L369+L372</f>
        <v>0</v>
      </c>
      <c r="M365" s="12">
        <v>18190.825000000001</v>
      </c>
      <c r="N365" s="22">
        <f>N366+N369+N372</f>
        <v>1800</v>
      </c>
      <c r="O365" s="22"/>
      <c r="P365" s="22"/>
      <c r="Q365" s="22"/>
      <c r="R365" s="22"/>
      <c r="S365" s="22">
        <f>S366+S369+S372</f>
        <v>1800</v>
      </c>
      <c r="T365" s="12">
        <v>1800</v>
      </c>
      <c r="U365" s="22">
        <f>U366+U369+U372</f>
        <v>100</v>
      </c>
      <c r="V365" s="22"/>
      <c r="W365" s="22"/>
      <c r="X365" s="22"/>
      <c r="Y365" s="22"/>
      <c r="Z365" s="22">
        <f>Z366+Z369+Z372</f>
        <v>100</v>
      </c>
      <c r="AA365" s="12">
        <v>100</v>
      </c>
      <c r="AB365" s="3"/>
    </row>
    <row r="366" spans="1:28" ht="25.5" outlineLevel="5" x14ac:dyDescent="0.25">
      <c r="A366" s="10" t="s">
        <v>382</v>
      </c>
      <c r="B366" s="11" t="s">
        <v>297</v>
      </c>
      <c r="C366" s="11" t="s">
        <v>12</v>
      </c>
      <c r="D366" s="11" t="s">
        <v>35</v>
      </c>
      <c r="E366" s="11" t="s">
        <v>383</v>
      </c>
      <c r="F366" s="11"/>
      <c r="G366" s="22">
        <f>G367+G368</f>
        <v>0</v>
      </c>
      <c r="H366" s="22"/>
      <c r="I366" s="22"/>
      <c r="J366" s="22"/>
      <c r="K366" s="22"/>
      <c r="L366" s="22">
        <f>L367+L368</f>
        <v>0</v>
      </c>
      <c r="M366" s="12">
        <v>2181.9929999999999</v>
      </c>
      <c r="N366" s="22">
        <f>N367+N368</f>
        <v>1800</v>
      </c>
      <c r="O366" s="22"/>
      <c r="P366" s="22"/>
      <c r="Q366" s="22"/>
      <c r="R366" s="22"/>
      <c r="S366" s="22">
        <f>S367+S368</f>
        <v>1800</v>
      </c>
      <c r="T366" s="12">
        <v>1800</v>
      </c>
      <c r="U366" s="22">
        <f>U367+U368</f>
        <v>100</v>
      </c>
      <c r="V366" s="22"/>
      <c r="W366" s="22"/>
      <c r="X366" s="22"/>
      <c r="Y366" s="22"/>
      <c r="Z366" s="22">
        <f>Z367+Z368</f>
        <v>100</v>
      </c>
      <c r="AA366" s="12">
        <v>100</v>
      </c>
      <c r="AB366" s="3"/>
    </row>
    <row r="367" spans="1:28" outlineLevel="6" x14ac:dyDescent="0.25">
      <c r="A367" s="10" t="s">
        <v>158</v>
      </c>
      <c r="B367" s="11" t="s">
        <v>297</v>
      </c>
      <c r="C367" s="11" t="s">
        <v>12</v>
      </c>
      <c r="D367" s="11" t="s">
        <v>35</v>
      </c>
      <c r="E367" s="11" t="s">
        <v>383</v>
      </c>
      <c r="F367" s="11" t="s">
        <v>159</v>
      </c>
      <c r="G367" s="22"/>
      <c r="H367" s="22"/>
      <c r="I367" s="22"/>
      <c r="J367" s="22"/>
      <c r="K367" s="22"/>
      <c r="L367" s="30">
        <f t="shared" ref="L367:L368" si="246">SUM(G367:K367)</f>
        <v>0</v>
      </c>
      <c r="M367" s="12">
        <v>237.1</v>
      </c>
      <c r="N367" s="22"/>
      <c r="O367" s="22"/>
      <c r="P367" s="22"/>
      <c r="Q367" s="22"/>
      <c r="R367" s="22"/>
      <c r="S367" s="30">
        <f t="shared" ref="S367:S368" si="247">SUM(N367:R367)</f>
        <v>0</v>
      </c>
      <c r="T367" s="12">
        <v>0</v>
      </c>
      <c r="U367" s="22">
        <v>100</v>
      </c>
      <c r="V367" s="22"/>
      <c r="W367" s="22"/>
      <c r="X367" s="22"/>
      <c r="Y367" s="22"/>
      <c r="Z367" s="30">
        <f t="shared" ref="Z367:Z368" si="248">SUM(U367:Y367)</f>
        <v>100</v>
      </c>
      <c r="AA367" s="12">
        <v>100</v>
      </c>
      <c r="AB367" s="3"/>
    </row>
    <row r="368" spans="1:28" outlineLevel="6" x14ac:dyDescent="0.25">
      <c r="A368" s="10" t="s">
        <v>76</v>
      </c>
      <c r="B368" s="11" t="s">
        <v>297</v>
      </c>
      <c r="C368" s="11" t="s">
        <v>12</v>
      </c>
      <c r="D368" s="11" t="s">
        <v>35</v>
      </c>
      <c r="E368" s="11" t="s">
        <v>383</v>
      </c>
      <c r="F368" s="11" t="s">
        <v>77</v>
      </c>
      <c r="G368" s="22"/>
      <c r="H368" s="22"/>
      <c r="I368" s="22"/>
      <c r="J368" s="22"/>
      <c r="K368" s="22"/>
      <c r="L368" s="30">
        <f t="shared" si="246"/>
        <v>0</v>
      </c>
      <c r="M368" s="12">
        <v>1944.893</v>
      </c>
      <c r="N368" s="22">
        <v>1800</v>
      </c>
      <c r="O368" s="22"/>
      <c r="P368" s="22"/>
      <c r="Q368" s="22"/>
      <c r="R368" s="22"/>
      <c r="S368" s="30">
        <f t="shared" si="247"/>
        <v>1800</v>
      </c>
      <c r="T368" s="12">
        <v>1800</v>
      </c>
      <c r="U368" s="22"/>
      <c r="V368" s="22"/>
      <c r="W368" s="22"/>
      <c r="X368" s="22"/>
      <c r="Y368" s="22"/>
      <c r="Z368" s="30">
        <f t="shared" si="248"/>
        <v>0</v>
      </c>
      <c r="AA368" s="12">
        <v>0</v>
      </c>
      <c r="AB368" s="3"/>
    </row>
    <row r="369" spans="1:28" ht="38.25" outlineLevel="5" x14ac:dyDescent="0.25">
      <c r="A369" s="10" t="s">
        <v>384</v>
      </c>
      <c r="B369" s="11" t="s">
        <v>297</v>
      </c>
      <c r="C369" s="11" t="s">
        <v>12</v>
      </c>
      <c r="D369" s="11" t="s">
        <v>35</v>
      </c>
      <c r="E369" s="11" t="s">
        <v>385</v>
      </c>
      <c r="F369" s="11"/>
      <c r="G369" s="22">
        <f>G370+G371</f>
        <v>0</v>
      </c>
      <c r="H369" s="22"/>
      <c r="I369" s="22"/>
      <c r="J369" s="22"/>
      <c r="K369" s="22"/>
      <c r="L369" s="22">
        <f>L370+L371</f>
        <v>0</v>
      </c>
      <c r="M369" s="12">
        <v>1313.799</v>
      </c>
      <c r="N369" s="22">
        <f>N370+N371</f>
        <v>0</v>
      </c>
      <c r="O369" s="22"/>
      <c r="P369" s="22"/>
      <c r="Q369" s="22"/>
      <c r="R369" s="22"/>
      <c r="S369" s="22">
        <f>S370+S371</f>
        <v>0</v>
      </c>
      <c r="T369" s="12">
        <v>0</v>
      </c>
      <c r="U369" s="22">
        <f>U370+U371</f>
        <v>0</v>
      </c>
      <c r="V369" s="22"/>
      <c r="W369" s="22"/>
      <c r="X369" s="22"/>
      <c r="Y369" s="22"/>
      <c r="Z369" s="22">
        <f>Z370+Z371</f>
        <v>0</v>
      </c>
      <c r="AA369" s="12">
        <v>0</v>
      </c>
      <c r="AB369" s="3"/>
    </row>
    <row r="370" spans="1:28" hidden="1" outlineLevel="6" x14ac:dyDescent="0.25">
      <c r="A370" s="10" t="s">
        <v>158</v>
      </c>
      <c r="B370" s="11" t="s">
        <v>297</v>
      </c>
      <c r="C370" s="11" t="s">
        <v>12</v>
      </c>
      <c r="D370" s="11" t="s">
        <v>35</v>
      </c>
      <c r="E370" s="11" t="s">
        <v>385</v>
      </c>
      <c r="F370" s="11" t="s">
        <v>159</v>
      </c>
      <c r="G370" s="22"/>
      <c r="H370" s="22"/>
      <c r="I370" s="22"/>
      <c r="J370" s="22"/>
      <c r="K370" s="22"/>
      <c r="L370" s="30">
        <f t="shared" ref="L370:L371" si="249">SUM(G370:K370)</f>
        <v>0</v>
      </c>
      <c r="M370" s="12">
        <v>131</v>
      </c>
      <c r="N370" s="22"/>
      <c r="O370" s="22"/>
      <c r="P370" s="22"/>
      <c r="Q370" s="22"/>
      <c r="R370" s="22"/>
      <c r="S370" s="30">
        <f t="shared" ref="S370:S371" si="250">SUM(N370:R370)</f>
        <v>0</v>
      </c>
      <c r="T370" s="12">
        <v>0</v>
      </c>
      <c r="U370" s="22"/>
      <c r="V370" s="22"/>
      <c r="W370" s="22"/>
      <c r="X370" s="22"/>
      <c r="Y370" s="22"/>
      <c r="Z370" s="30">
        <f t="shared" ref="Z370:Z371" si="251">SUM(U370:Y370)</f>
        <v>0</v>
      </c>
      <c r="AA370" s="12">
        <v>0</v>
      </c>
      <c r="AB370" s="3"/>
    </row>
    <row r="371" spans="1:28" hidden="1" outlineLevel="6" x14ac:dyDescent="0.25">
      <c r="A371" s="10" t="s">
        <v>76</v>
      </c>
      <c r="B371" s="11" t="s">
        <v>297</v>
      </c>
      <c r="C371" s="11" t="s">
        <v>12</v>
      </c>
      <c r="D371" s="11" t="s">
        <v>35</v>
      </c>
      <c r="E371" s="11" t="s">
        <v>385</v>
      </c>
      <c r="F371" s="11" t="s">
        <v>77</v>
      </c>
      <c r="G371" s="22"/>
      <c r="H371" s="22"/>
      <c r="I371" s="22"/>
      <c r="J371" s="22"/>
      <c r="K371" s="22"/>
      <c r="L371" s="30">
        <f t="shared" si="249"/>
        <v>0</v>
      </c>
      <c r="M371" s="12">
        <v>1182.799</v>
      </c>
      <c r="N371" s="22"/>
      <c r="O371" s="22"/>
      <c r="P371" s="22"/>
      <c r="Q371" s="22"/>
      <c r="R371" s="22"/>
      <c r="S371" s="30">
        <f t="shared" si="250"/>
        <v>0</v>
      </c>
      <c r="T371" s="12">
        <v>0</v>
      </c>
      <c r="U371" s="22"/>
      <c r="V371" s="22"/>
      <c r="W371" s="22"/>
      <c r="X371" s="22"/>
      <c r="Y371" s="22"/>
      <c r="Z371" s="30">
        <f t="shared" si="251"/>
        <v>0</v>
      </c>
      <c r="AA371" s="12">
        <v>0</v>
      </c>
      <c r="AB371" s="3"/>
    </row>
    <row r="372" spans="1:28" ht="25.5" hidden="1" outlineLevel="5" collapsed="1" x14ac:dyDescent="0.25">
      <c r="A372" s="10" t="s">
        <v>386</v>
      </c>
      <c r="B372" s="11" t="s">
        <v>297</v>
      </c>
      <c r="C372" s="11" t="s">
        <v>12</v>
      </c>
      <c r="D372" s="11" t="s">
        <v>35</v>
      </c>
      <c r="E372" s="11" t="s">
        <v>387</v>
      </c>
      <c r="F372" s="11"/>
      <c r="G372" s="22">
        <f>G373</f>
        <v>0</v>
      </c>
      <c r="H372" s="22"/>
      <c r="I372" s="22"/>
      <c r="J372" s="22"/>
      <c r="K372" s="22"/>
      <c r="L372" s="22">
        <f>L373</f>
        <v>0</v>
      </c>
      <c r="M372" s="12">
        <v>14695.032999999999</v>
      </c>
      <c r="N372" s="22">
        <f>N373</f>
        <v>0</v>
      </c>
      <c r="O372" s="22"/>
      <c r="P372" s="22"/>
      <c r="Q372" s="22"/>
      <c r="R372" s="22"/>
      <c r="S372" s="22">
        <f>S373</f>
        <v>0</v>
      </c>
      <c r="T372" s="12">
        <v>0</v>
      </c>
      <c r="U372" s="22">
        <f>U373</f>
        <v>0</v>
      </c>
      <c r="V372" s="22"/>
      <c r="W372" s="22"/>
      <c r="X372" s="22"/>
      <c r="Y372" s="22"/>
      <c r="Z372" s="22">
        <f>Z373</f>
        <v>0</v>
      </c>
      <c r="AA372" s="12">
        <v>0</v>
      </c>
      <c r="AB372" s="3"/>
    </row>
    <row r="373" spans="1:28" hidden="1" outlineLevel="6" x14ac:dyDescent="0.25">
      <c r="A373" s="10" t="s">
        <v>158</v>
      </c>
      <c r="B373" s="11" t="s">
        <v>297</v>
      </c>
      <c r="C373" s="11" t="s">
        <v>12</v>
      </c>
      <c r="D373" s="11" t="s">
        <v>35</v>
      </c>
      <c r="E373" s="11" t="s">
        <v>387</v>
      </c>
      <c r="F373" s="11" t="s">
        <v>159</v>
      </c>
      <c r="G373" s="22"/>
      <c r="H373" s="22"/>
      <c r="I373" s="22"/>
      <c r="J373" s="22"/>
      <c r="K373" s="22"/>
      <c r="L373" s="30">
        <f t="shared" ref="L373" si="252">SUM(G373:K373)</f>
        <v>0</v>
      </c>
      <c r="M373" s="12">
        <v>14695.032999999999</v>
      </c>
      <c r="N373" s="22"/>
      <c r="O373" s="22"/>
      <c r="P373" s="22"/>
      <c r="Q373" s="22"/>
      <c r="R373" s="22"/>
      <c r="S373" s="30">
        <f t="shared" ref="S373" si="253">SUM(N373:R373)</f>
        <v>0</v>
      </c>
      <c r="T373" s="12">
        <v>0</v>
      </c>
      <c r="U373" s="22"/>
      <c r="V373" s="22"/>
      <c r="W373" s="22"/>
      <c r="X373" s="22"/>
      <c r="Y373" s="22"/>
      <c r="Z373" s="30">
        <f t="shared" ref="Z373" si="254">SUM(U373:Y373)</f>
        <v>0</v>
      </c>
      <c r="AA373" s="12">
        <v>0</v>
      </c>
      <c r="AB373" s="3"/>
    </row>
    <row r="374" spans="1:28" outlineLevel="2" x14ac:dyDescent="0.25">
      <c r="A374" s="10" t="s">
        <v>388</v>
      </c>
      <c r="B374" s="11" t="s">
        <v>297</v>
      </c>
      <c r="C374" s="11" t="s">
        <v>12</v>
      </c>
      <c r="D374" s="11" t="s">
        <v>176</v>
      </c>
      <c r="E374" s="11"/>
      <c r="F374" s="11"/>
      <c r="G374" s="22">
        <f>G375</f>
        <v>0</v>
      </c>
      <c r="H374" s="22"/>
      <c r="I374" s="22"/>
      <c r="J374" s="22"/>
      <c r="K374" s="22"/>
      <c r="L374" s="22">
        <f>L375</f>
        <v>0</v>
      </c>
      <c r="M374" s="12">
        <v>501099.01400000002</v>
      </c>
      <c r="N374" s="22">
        <f>N375</f>
        <v>592602.25</v>
      </c>
      <c r="O374" s="22"/>
      <c r="P374" s="22"/>
      <c r="Q374" s="22"/>
      <c r="R374" s="22"/>
      <c r="S374" s="22">
        <f>S375</f>
        <v>798328.45</v>
      </c>
      <c r="T374" s="12">
        <v>592602.25100000005</v>
      </c>
      <c r="U374" s="22">
        <f>U375</f>
        <v>151462.47999999998</v>
      </c>
      <c r="V374" s="22"/>
      <c r="W374" s="22"/>
      <c r="X374" s="22"/>
      <c r="Y374" s="22"/>
      <c r="Z374" s="22">
        <f>Z375</f>
        <v>151462.47999999998</v>
      </c>
      <c r="AA374" s="12">
        <v>151462.476</v>
      </c>
      <c r="AB374" s="3"/>
    </row>
    <row r="375" spans="1:28" ht="25.5" outlineLevel="3" x14ac:dyDescent="0.25">
      <c r="A375" s="10" t="s">
        <v>372</v>
      </c>
      <c r="B375" s="11" t="s">
        <v>297</v>
      </c>
      <c r="C375" s="11" t="s">
        <v>12</v>
      </c>
      <c r="D375" s="11" t="s">
        <v>176</v>
      </c>
      <c r="E375" s="11" t="s">
        <v>373</v>
      </c>
      <c r="F375" s="11"/>
      <c r="G375" s="22">
        <f>G376+G388+G401+G405</f>
        <v>0</v>
      </c>
      <c r="H375" s="22"/>
      <c r="I375" s="22"/>
      <c r="J375" s="22"/>
      <c r="K375" s="22"/>
      <c r="L375" s="22">
        <f>L376+L388+L401+L405</f>
        <v>0</v>
      </c>
      <c r="M375" s="12">
        <v>501099.01400000002</v>
      </c>
      <c r="N375" s="22">
        <f>N376+N388+N401+N405+N415+N418</f>
        <v>592602.25</v>
      </c>
      <c r="O375" s="22"/>
      <c r="P375" s="22"/>
      <c r="Q375" s="22"/>
      <c r="R375" s="22"/>
      <c r="S375" s="22">
        <f>S376+S388+S401+S405+S415+S418</f>
        <v>798328.45</v>
      </c>
      <c r="T375" s="12">
        <v>592602.25100000005</v>
      </c>
      <c r="U375" s="22">
        <f>U376+U388+U401+U405+U415+U418</f>
        <v>151462.47999999998</v>
      </c>
      <c r="V375" s="22"/>
      <c r="W375" s="22"/>
      <c r="X375" s="22"/>
      <c r="Y375" s="22"/>
      <c r="Z375" s="22">
        <f>Z376+Z388+Z401+Z405+Z415+Z418</f>
        <v>151462.47999999998</v>
      </c>
      <c r="AA375" s="12">
        <v>151462.476</v>
      </c>
      <c r="AB375" s="3"/>
    </row>
    <row r="376" spans="1:28" ht="76.5" outlineLevel="4" x14ac:dyDescent="0.25">
      <c r="A376" s="10" t="s">
        <v>374</v>
      </c>
      <c r="B376" s="11" t="s">
        <v>297</v>
      </c>
      <c r="C376" s="11" t="s">
        <v>12</v>
      </c>
      <c r="D376" s="11" t="s">
        <v>176</v>
      </c>
      <c r="E376" s="11" t="s">
        <v>375</v>
      </c>
      <c r="F376" s="11"/>
      <c r="G376" s="22">
        <f>G377+G380+G383+G386</f>
        <v>0</v>
      </c>
      <c r="H376" s="22"/>
      <c r="I376" s="22"/>
      <c r="J376" s="22"/>
      <c r="K376" s="22"/>
      <c r="L376" s="22">
        <f>L377+L380+L383+L386</f>
        <v>0</v>
      </c>
      <c r="M376" s="12">
        <v>115512.462</v>
      </c>
      <c r="N376" s="22">
        <f>N377+N380+N383+N386</f>
        <v>117770.26999999999</v>
      </c>
      <c r="O376" s="22"/>
      <c r="P376" s="22"/>
      <c r="Q376" s="22"/>
      <c r="R376" s="22"/>
      <c r="S376" s="22">
        <f>S377+S380+S383+S386</f>
        <v>117770.26999999999</v>
      </c>
      <c r="T376" s="12">
        <v>117770.272</v>
      </c>
      <c r="U376" s="22">
        <f>U377+U380+U383+U386</f>
        <v>120913.23000000001</v>
      </c>
      <c r="V376" s="22"/>
      <c r="W376" s="22"/>
      <c r="X376" s="22"/>
      <c r="Y376" s="22"/>
      <c r="Z376" s="22">
        <f>Z377+Z380+Z383+Z386</f>
        <v>120913.23000000001</v>
      </c>
      <c r="AA376" s="12">
        <v>120913.22900000001</v>
      </c>
      <c r="AB376" s="3"/>
    </row>
    <row r="377" spans="1:28" ht="63.75" outlineLevel="5" x14ac:dyDescent="0.25">
      <c r="A377" s="10" t="s">
        <v>389</v>
      </c>
      <c r="B377" s="11" t="s">
        <v>297</v>
      </c>
      <c r="C377" s="11" t="s">
        <v>12</v>
      </c>
      <c r="D377" s="11" t="s">
        <v>176</v>
      </c>
      <c r="E377" s="11" t="s">
        <v>390</v>
      </c>
      <c r="F377" s="11"/>
      <c r="G377" s="22">
        <f>G378+G379</f>
        <v>0</v>
      </c>
      <c r="H377" s="22"/>
      <c r="I377" s="22"/>
      <c r="J377" s="22"/>
      <c r="K377" s="22"/>
      <c r="L377" s="22">
        <f>L378+L379</f>
        <v>0</v>
      </c>
      <c r="M377" s="12">
        <v>5234.04</v>
      </c>
      <c r="N377" s="22">
        <f>N378+N379</f>
        <v>5234.04</v>
      </c>
      <c r="O377" s="22"/>
      <c r="P377" s="22"/>
      <c r="Q377" s="22"/>
      <c r="R377" s="22"/>
      <c r="S377" s="22">
        <f>S378+S379</f>
        <v>5234.04</v>
      </c>
      <c r="T377" s="12">
        <v>5234.04</v>
      </c>
      <c r="U377" s="22">
        <f>U378+U379</f>
        <v>5683.93</v>
      </c>
      <c r="V377" s="22"/>
      <c r="W377" s="22"/>
      <c r="X377" s="22"/>
      <c r="Y377" s="22"/>
      <c r="Z377" s="22">
        <f>Z378+Z379</f>
        <v>5683.93</v>
      </c>
      <c r="AA377" s="12">
        <v>5683.9269999999997</v>
      </c>
      <c r="AB377" s="3"/>
    </row>
    <row r="378" spans="1:28" outlineLevel="6" x14ac:dyDescent="0.25">
      <c r="A378" s="10" t="s">
        <v>158</v>
      </c>
      <c r="B378" s="11" t="s">
        <v>297</v>
      </c>
      <c r="C378" s="11" t="s">
        <v>12</v>
      </c>
      <c r="D378" s="11" t="s">
        <v>176</v>
      </c>
      <c r="E378" s="11" t="s">
        <v>390</v>
      </c>
      <c r="F378" s="11" t="s">
        <v>159</v>
      </c>
      <c r="G378" s="22"/>
      <c r="H378" s="22"/>
      <c r="I378" s="22"/>
      <c r="J378" s="22"/>
      <c r="K378" s="22"/>
      <c r="L378" s="30">
        <f t="shared" ref="L378:L379" si="255">SUM(G378:K378)</f>
        <v>0</v>
      </c>
      <c r="M378" s="12">
        <v>703.08</v>
      </c>
      <c r="N378" s="22">
        <v>703.08</v>
      </c>
      <c r="O378" s="22"/>
      <c r="P378" s="22"/>
      <c r="Q378" s="22"/>
      <c r="R378" s="22"/>
      <c r="S378" s="30">
        <f t="shared" ref="S378:S379" si="256">SUM(N378:R378)</f>
        <v>703.08</v>
      </c>
      <c r="T378" s="12">
        <v>703.08</v>
      </c>
      <c r="U378" s="22">
        <v>703.08</v>
      </c>
      <c r="V378" s="22"/>
      <c r="W378" s="22"/>
      <c r="X378" s="22"/>
      <c r="Y378" s="22"/>
      <c r="Z378" s="30">
        <f t="shared" ref="Z378:Z379" si="257">SUM(U378:Y378)</f>
        <v>703.08</v>
      </c>
      <c r="AA378" s="12">
        <v>703.08</v>
      </c>
      <c r="AB378" s="3"/>
    </row>
    <row r="379" spans="1:28" outlineLevel="6" x14ac:dyDescent="0.25">
      <c r="A379" s="10" t="s">
        <v>76</v>
      </c>
      <c r="B379" s="11" t="s">
        <v>297</v>
      </c>
      <c r="C379" s="11" t="s">
        <v>12</v>
      </c>
      <c r="D379" s="11" t="s">
        <v>176</v>
      </c>
      <c r="E379" s="11" t="s">
        <v>390</v>
      </c>
      <c r="F379" s="11" t="s">
        <v>77</v>
      </c>
      <c r="G379" s="22"/>
      <c r="H379" s="22"/>
      <c r="I379" s="22"/>
      <c r="J379" s="22"/>
      <c r="K379" s="22"/>
      <c r="L379" s="30">
        <f t="shared" si="255"/>
        <v>0</v>
      </c>
      <c r="M379" s="12">
        <v>4530.96</v>
      </c>
      <c r="N379" s="22">
        <v>4530.96</v>
      </c>
      <c r="O379" s="22"/>
      <c r="P379" s="22"/>
      <c r="Q379" s="22"/>
      <c r="R379" s="22"/>
      <c r="S379" s="30">
        <f t="shared" si="256"/>
        <v>4530.96</v>
      </c>
      <c r="T379" s="12">
        <v>4530.96</v>
      </c>
      <c r="U379" s="22">
        <v>4980.8500000000004</v>
      </c>
      <c r="V379" s="22"/>
      <c r="W379" s="22"/>
      <c r="X379" s="22"/>
      <c r="Y379" s="22"/>
      <c r="Z379" s="30">
        <f t="shared" si="257"/>
        <v>4980.8500000000004</v>
      </c>
      <c r="AA379" s="12">
        <v>4980.8469999999998</v>
      </c>
      <c r="AB379" s="3"/>
    </row>
    <row r="380" spans="1:28" ht="178.5" outlineLevel="5" x14ac:dyDescent="0.25">
      <c r="A380" s="10" t="s">
        <v>376</v>
      </c>
      <c r="B380" s="11" t="s">
        <v>297</v>
      </c>
      <c r="C380" s="11" t="s">
        <v>12</v>
      </c>
      <c r="D380" s="11" t="s">
        <v>176</v>
      </c>
      <c r="E380" s="11" t="s">
        <v>377</v>
      </c>
      <c r="F380" s="11"/>
      <c r="G380" s="22">
        <f>G381+G382</f>
        <v>0</v>
      </c>
      <c r="H380" s="22"/>
      <c r="I380" s="22"/>
      <c r="J380" s="22"/>
      <c r="K380" s="22"/>
      <c r="L380" s="22">
        <f>L381+L382</f>
        <v>0</v>
      </c>
      <c r="M380" s="12">
        <v>89759.7</v>
      </c>
      <c r="N380" s="22">
        <f>N381+N382</f>
        <v>92017.51</v>
      </c>
      <c r="O380" s="22"/>
      <c r="P380" s="22"/>
      <c r="Q380" s="22"/>
      <c r="R380" s="22"/>
      <c r="S380" s="22">
        <f>S381+S382</f>
        <v>92017.51</v>
      </c>
      <c r="T380" s="12">
        <v>92017.51</v>
      </c>
      <c r="U380" s="22">
        <f>U381+U382</f>
        <v>94710.58</v>
      </c>
      <c r="V380" s="22"/>
      <c r="W380" s="22"/>
      <c r="X380" s="22"/>
      <c r="Y380" s="22"/>
      <c r="Z380" s="22">
        <f>Z381+Z382</f>
        <v>94710.58</v>
      </c>
      <c r="AA380" s="12">
        <v>94710.58</v>
      </c>
      <c r="AB380" s="3"/>
    </row>
    <row r="381" spans="1:28" outlineLevel="6" x14ac:dyDescent="0.25">
      <c r="A381" s="10" t="s">
        <v>158</v>
      </c>
      <c r="B381" s="11" t="s">
        <v>297</v>
      </c>
      <c r="C381" s="11" t="s">
        <v>12</v>
      </c>
      <c r="D381" s="11" t="s">
        <v>176</v>
      </c>
      <c r="E381" s="11" t="s">
        <v>377</v>
      </c>
      <c r="F381" s="11" t="s">
        <v>159</v>
      </c>
      <c r="G381" s="22"/>
      <c r="H381" s="22"/>
      <c r="I381" s="22"/>
      <c r="J381" s="22"/>
      <c r="K381" s="22"/>
      <c r="L381" s="30">
        <f t="shared" ref="L381:L382" si="258">SUM(G381:K381)</f>
        <v>0</v>
      </c>
      <c r="M381" s="12">
        <v>9349.6200000000008</v>
      </c>
      <c r="N381" s="22">
        <v>9590.9699999999993</v>
      </c>
      <c r="O381" s="22"/>
      <c r="P381" s="22"/>
      <c r="Q381" s="22"/>
      <c r="R381" s="22"/>
      <c r="S381" s="30">
        <f t="shared" ref="S381:S382" si="259">SUM(N381:R381)</f>
        <v>9590.9699999999993</v>
      </c>
      <c r="T381" s="12">
        <v>9590.9699999999993</v>
      </c>
      <c r="U381" s="22">
        <v>9863.7800000000007</v>
      </c>
      <c r="V381" s="22"/>
      <c r="W381" s="22"/>
      <c r="X381" s="22"/>
      <c r="Y381" s="22"/>
      <c r="Z381" s="30">
        <f t="shared" ref="Z381:Z382" si="260">SUM(U381:Y381)</f>
        <v>9863.7800000000007</v>
      </c>
      <c r="AA381" s="12">
        <v>9863.7800000000007</v>
      </c>
      <c r="AB381" s="3"/>
    </row>
    <row r="382" spans="1:28" outlineLevel="6" x14ac:dyDescent="0.25">
      <c r="A382" s="10" t="s">
        <v>76</v>
      </c>
      <c r="B382" s="11" t="s">
        <v>297</v>
      </c>
      <c r="C382" s="11" t="s">
        <v>12</v>
      </c>
      <c r="D382" s="11" t="s">
        <v>176</v>
      </c>
      <c r="E382" s="11" t="s">
        <v>377</v>
      </c>
      <c r="F382" s="11" t="s">
        <v>77</v>
      </c>
      <c r="G382" s="22"/>
      <c r="H382" s="22"/>
      <c r="I382" s="22"/>
      <c r="J382" s="22"/>
      <c r="K382" s="22"/>
      <c r="L382" s="30">
        <f t="shared" si="258"/>
        <v>0</v>
      </c>
      <c r="M382" s="12">
        <v>80410.080000000002</v>
      </c>
      <c r="N382" s="22">
        <v>82426.539999999994</v>
      </c>
      <c r="O382" s="22"/>
      <c r="P382" s="22"/>
      <c r="Q382" s="22"/>
      <c r="R382" s="22"/>
      <c r="S382" s="30">
        <f t="shared" si="259"/>
        <v>82426.539999999994</v>
      </c>
      <c r="T382" s="12">
        <v>82426.539999999994</v>
      </c>
      <c r="U382" s="22">
        <v>84846.8</v>
      </c>
      <c r="V382" s="22"/>
      <c r="W382" s="22"/>
      <c r="X382" s="22"/>
      <c r="Y382" s="22"/>
      <c r="Z382" s="30">
        <f t="shared" si="260"/>
        <v>84846.8</v>
      </c>
      <c r="AA382" s="12">
        <v>84846.8</v>
      </c>
      <c r="AB382" s="3"/>
    </row>
    <row r="383" spans="1:28" ht="89.25" outlineLevel="5" x14ac:dyDescent="0.25">
      <c r="A383" s="10" t="s">
        <v>391</v>
      </c>
      <c r="B383" s="11" t="s">
        <v>297</v>
      </c>
      <c r="C383" s="11" t="s">
        <v>12</v>
      </c>
      <c r="D383" s="11" t="s">
        <v>176</v>
      </c>
      <c r="E383" s="11" t="s">
        <v>392</v>
      </c>
      <c r="F383" s="11"/>
      <c r="G383" s="22">
        <f>G384+G385</f>
        <v>0</v>
      </c>
      <c r="H383" s="22"/>
      <c r="I383" s="22"/>
      <c r="J383" s="22"/>
      <c r="K383" s="22"/>
      <c r="L383" s="22">
        <f>L384+L385</f>
        <v>0</v>
      </c>
      <c r="M383" s="12">
        <v>17585.782999999999</v>
      </c>
      <c r="N383" s="22">
        <f>N384+N385</f>
        <v>17585.78</v>
      </c>
      <c r="O383" s="22"/>
      <c r="P383" s="22"/>
      <c r="Q383" s="22"/>
      <c r="R383" s="22"/>
      <c r="S383" s="22">
        <f>S384+S385</f>
        <v>17585.78</v>
      </c>
      <c r="T383" s="12">
        <v>17585.782999999999</v>
      </c>
      <c r="U383" s="22">
        <f>U384+U385</f>
        <v>17585.78</v>
      </c>
      <c r="V383" s="22"/>
      <c r="W383" s="22"/>
      <c r="X383" s="22"/>
      <c r="Y383" s="22"/>
      <c r="Z383" s="22">
        <f>Z384+Z385</f>
        <v>17585.78</v>
      </c>
      <c r="AA383" s="12">
        <v>17585.782999999999</v>
      </c>
      <c r="AB383" s="3"/>
    </row>
    <row r="384" spans="1:28" outlineLevel="6" x14ac:dyDescent="0.25">
      <c r="A384" s="10" t="s">
        <v>158</v>
      </c>
      <c r="B384" s="11" t="s">
        <v>297</v>
      </c>
      <c r="C384" s="11" t="s">
        <v>12</v>
      </c>
      <c r="D384" s="11" t="s">
        <v>176</v>
      </c>
      <c r="E384" s="11" t="s">
        <v>392</v>
      </c>
      <c r="F384" s="11" t="s">
        <v>159</v>
      </c>
      <c r="G384" s="22"/>
      <c r="H384" s="22"/>
      <c r="I384" s="22"/>
      <c r="J384" s="22"/>
      <c r="K384" s="22"/>
      <c r="L384" s="30">
        <f t="shared" ref="L384:L385" si="261">SUM(G384:K384)</f>
        <v>0</v>
      </c>
      <c r="M384" s="12">
        <v>3555.741</v>
      </c>
      <c r="N384" s="22">
        <v>3555.74</v>
      </c>
      <c r="O384" s="22"/>
      <c r="P384" s="22"/>
      <c r="Q384" s="22"/>
      <c r="R384" s="22"/>
      <c r="S384" s="30">
        <f t="shared" ref="S384:S385" si="262">SUM(N384:R384)</f>
        <v>3555.74</v>
      </c>
      <c r="T384" s="12">
        <v>3555.741</v>
      </c>
      <c r="U384" s="22">
        <v>3555.74</v>
      </c>
      <c r="V384" s="22"/>
      <c r="W384" s="22"/>
      <c r="X384" s="22"/>
      <c r="Y384" s="22"/>
      <c r="Z384" s="30">
        <f t="shared" ref="Z384:Z385" si="263">SUM(U384:Y384)</f>
        <v>3555.74</v>
      </c>
      <c r="AA384" s="12">
        <v>3555.741</v>
      </c>
      <c r="AB384" s="3"/>
    </row>
    <row r="385" spans="1:28" outlineLevel="6" x14ac:dyDescent="0.25">
      <c r="A385" s="10" t="s">
        <v>76</v>
      </c>
      <c r="B385" s="11" t="s">
        <v>297</v>
      </c>
      <c r="C385" s="11" t="s">
        <v>12</v>
      </c>
      <c r="D385" s="11" t="s">
        <v>176</v>
      </c>
      <c r="E385" s="11" t="s">
        <v>392</v>
      </c>
      <c r="F385" s="11" t="s">
        <v>77</v>
      </c>
      <c r="G385" s="22"/>
      <c r="H385" s="22"/>
      <c r="I385" s="22"/>
      <c r="J385" s="22"/>
      <c r="K385" s="22"/>
      <c r="L385" s="30">
        <f t="shared" si="261"/>
        <v>0</v>
      </c>
      <c r="M385" s="12">
        <v>14030.041999999999</v>
      </c>
      <c r="N385" s="22">
        <v>14030.04</v>
      </c>
      <c r="O385" s="22"/>
      <c r="P385" s="22"/>
      <c r="Q385" s="22"/>
      <c r="R385" s="22"/>
      <c r="S385" s="30">
        <f t="shared" si="262"/>
        <v>14030.04</v>
      </c>
      <c r="T385" s="12">
        <v>14030.041999999999</v>
      </c>
      <c r="U385" s="22">
        <v>14030.04</v>
      </c>
      <c r="V385" s="22"/>
      <c r="W385" s="22"/>
      <c r="X385" s="22"/>
      <c r="Y385" s="22"/>
      <c r="Z385" s="30">
        <f t="shared" si="263"/>
        <v>14030.04</v>
      </c>
      <c r="AA385" s="12">
        <v>14030.041999999999</v>
      </c>
      <c r="AB385" s="3"/>
    </row>
    <row r="386" spans="1:28" ht="114.75" outlineLevel="5" x14ac:dyDescent="0.25">
      <c r="A386" s="10" t="s">
        <v>393</v>
      </c>
      <c r="B386" s="11" t="s">
        <v>297</v>
      </c>
      <c r="C386" s="11" t="s">
        <v>12</v>
      </c>
      <c r="D386" s="11" t="s">
        <v>176</v>
      </c>
      <c r="E386" s="11" t="s">
        <v>394</v>
      </c>
      <c r="F386" s="11"/>
      <c r="G386" s="22">
        <f>G387</f>
        <v>0</v>
      </c>
      <c r="H386" s="22"/>
      <c r="I386" s="22"/>
      <c r="J386" s="22"/>
      <c r="K386" s="22"/>
      <c r="L386" s="22">
        <f>L387</f>
        <v>0</v>
      </c>
      <c r="M386" s="12">
        <v>2932.9389999999999</v>
      </c>
      <c r="N386" s="22">
        <f>N387</f>
        <v>2932.94</v>
      </c>
      <c r="O386" s="22"/>
      <c r="P386" s="22"/>
      <c r="Q386" s="22"/>
      <c r="R386" s="22"/>
      <c r="S386" s="22">
        <f>S387</f>
        <v>2932.94</v>
      </c>
      <c r="T386" s="12">
        <v>2932.9389999999999</v>
      </c>
      <c r="U386" s="22">
        <f>U387</f>
        <v>2932.94</v>
      </c>
      <c r="V386" s="22"/>
      <c r="W386" s="22"/>
      <c r="X386" s="22"/>
      <c r="Y386" s="22"/>
      <c r="Z386" s="22">
        <f>Z387</f>
        <v>2932.94</v>
      </c>
      <c r="AA386" s="12">
        <v>2932.9389999999999</v>
      </c>
      <c r="AB386" s="3"/>
    </row>
    <row r="387" spans="1:28" outlineLevel="6" x14ac:dyDescent="0.25">
      <c r="A387" s="10" t="s">
        <v>76</v>
      </c>
      <c r="B387" s="11" t="s">
        <v>297</v>
      </c>
      <c r="C387" s="11" t="s">
        <v>12</v>
      </c>
      <c r="D387" s="11" t="s">
        <v>176</v>
      </c>
      <c r="E387" s="11" t="s">
        <v>394</v>
      </c>
      <c r="F387" s="11" t="s">
        <v>77</v>
      </c>
      <c r="G387" s="22"/>
      <c r="H387" s="22"/>
      <c r="I387" s="22"/>
      <c r="J387" s="22"/>
      <c r="K387" s="22"/>
      <c r="L387" s="30">
        <f t="shared" ref="L387" si="264">SUM(G387:K387)</f>
        <v>0</v>
      </c>
      <c r="M387" s="12">
        <v>2932.9389999999999</v>
      </c>
      <c r="N387" s="22">
        <v>2932.94</v>
      </c>
      <c r="O387" s="22"/>
      <c r="P387" s="22"/>
      <c r="Q387" s="22"/>
      <c r="R387" s="22"/>
      <c r="S387" s="30">
        <f t="shared" ref="S387" si="265">SUM(N387:R387)</f>
        <v>2932.94</v>
      </c>
      <c r="T387" s="12">
        <v>2932.9389999999999</v>
      </c>
      <c r="U387" s="22">
        <v>2932.94</v>
      </c>
      <c r="V387" s="22"/>
      <c r="W387" s="22"/>
      <c r="X387" s="22"/>
      <c r="Y387" s="22"/>
      <c r="Z387" s="30">
        <f t="shared" ref="Z387" si="266">SUM(U387:Y387)</f>
        <v>2932.94</v>
      </c>
      <c r="AA387" s="12">
        <v>2932.9389999999999</v>
      </c>
      <c r="AB387" s="3"/>
    </row>
    <row r="388" spans="1:28" ht="38.25" outlineLevel="4" x14ac:dyDescent="0.25">
      <c r="A388" s="10" t="s">
        <v>395</v>
      </c>
      <c r="B388" s="11" t="s">
        <v>297</v>
      </c>
      <c r="C388" s="11" t="s">
        <v>12</v>
      </c>
      <c r="D388" s="11" t="s">
        <v>176</v>
      </c>
      <c r="E388" s="11" t="s">
        <v>396</v>
      </c>
      <c r="F388" s="11"/>
      <c r="G388" s="22">
        <f>G389+G392+G395+G398</f>
        <v>0</v>
      </c>
      <c r="H388" s="22"/>
      <c r="I388" s="22"/>
      <c r="J388" s="22"/>
      <c r="K388" s="22"/>
      <c r="L388" s="22">
        <f>L389+L392+L395+L398</f>
        <v>0</v>
      </c>
      <c r="M388" s="12">
        <v>15708.018</v>
      </c>
      <c r="N388" s="22">
        <f>N389+N392+N395+N398</f>
        <v>15165.859999999999</v>
      </c>
      <c r="O388" s="22"/>
      <c r="P388" s="22"/>
      <c r="Q388" s="22"/>
      <c r="R388" s="22"/>
      <c r="S388" s="22">
        <f>S389+S392+S395+S398</f>
        <v>15165.859999999999</v>
      </c>
      <c r="T388" s="12">
        <v>15165.862999999999</v>
      </c>
      <c r="U388" s="22">
        <f>U389+U392+U395+U398</f>
        <v>15733.679999999998</v>
      </c>
      <c r="V388" s="22"/>
      <c r="W388" s="22"/>
      <c r="X388" s="22"/>
      <c r="Y388" s="22"/>
      <c r="Z388" s="22">
        <f>Z389+Z392+Z395+Z398</f>
        <v>15733.679999999998</v>
      </c>
      <c r="AA388" s="12">
        <v>15733.675999999999</v>
      </c>
      <c r="AB388" s="3"/>
    </row>
    <row r="389" spans="1:28" ht="51" outlineLevel="5" x14ac:dyDescent="0.25">
      <c r="A389" s="10" t="s">
        <v>397</v>
      </c>
      <c r="B389" s="11" t="s">
        <v>297</v>
      </c>
      <c r="C389" s="11" t="s">
        <v>12</v>
      </c>
      <c r="D389" s="11" t="s">
        <v>176</v>
      </c>
      <c r="E389" s="11" t="s">
        <v>398</v>
      </c>
      <c r="F389" s="11"/>
      <c r="G389" s="22">
        <f>G390+G391</f>
        <v>0</v>
      </c>
      <c r="H389" s="22"/>
      <c r="I389" s="22"/>
      <c r="J389" s="22"/>
      <c r="K389" s="22"/>
      <c r="L389" s="22">
        <f>L390+L391</f>
        <v>0</v>
      </c>
      <c r="M389" s="12">
        <v>3318.03</v>
      </c>
      <c r="N389" s="22">
        <f>N390+N391</f>
        <v>3491.5699999999997</v>
      </c>
      <c r="O389" s="22"/>
      <c r="P389" s="22"/>
      <c r="Q389" s="22"/>
      <c r="R389" s="22"/>
      <c r="S389" s="22">
        <f>S390+S391</f>
        <v>3491.5699999999997</v>
      </c>
      <c r="T389" s="12">
        <v>3491.57</v>
      </c>
      <c r="U389" s="22">
        <f>U390+U391</f>
        <v>3772.2599999999998</v>
      </c>
      <c r="V389" s="22"/>
      <c r="W389" s="22"/>
      <c r="X389" s="22"/>
      <c r="Y389" s="22"/>
      <c r="Z389" s="22">
        <f>Z390+Z391</f>
        <v>3772.2599999999998</v>
      </c>
      <c r="AA389" s="12">
        <v>3772.26</v>
      </c>
      <c r="AB389" s="3"/>
    </row>
    <row r="390" spans="1:28" outlineLevel="6" x14ac:dyDescent="0.25">
      <c r="A390" s="10" t="s">
        <v>158</v>
      </c>
      <c r="B390" s="11" t="s">
        <v>297</v>
      </c>
      <c r="C390" s="11" t="s">
        <v>12</v>
      </c>
      <c r="D390" s="11" t="s">
        <v>176</v>
      </c>
      <c r="E390" s="11" t="s">
        <v>398</v>
      </c>
      <c r="F390" s="11" t="s">
        <v>159</v>
      </c>
      <c r="G390" s="22"/>
      <c r="H390" s="22"/>
      <c r="I390" s="22"/>
      <c r="J390" s="22"/>
      <c r="K390" s="22"/>
      <c r="L390" s="30">
        <f t="shared" ref="L390:L391" si="267">SUM(G390:K390)</f>
        <v>0</v>
      </c>
      <c r="M390" s="12">
        <v>711.00599999999997</v>
      </c>
      <c r="N390" s="22">
        <v>694.16</v>
      </c>
      <c r="O390" s="22"/>
      <c r="P390" s="22"/>
      <c r="Q390" s="22"/>
      <c r="R390" s="22"/>
      <c r="S390" s="30">
        <f t="shared" ref="S390:S391" si="268">SUM(N390:R390)</f>
        <v>694.16</v>
      </c>
      <c r="T390" s="12">
        <v>694.15899999999999</v>
      </c>
      <c r="U390" s="22">
        <v>694.16</v>
      </c>
      <c r="V390" s="22"/>
      <c r="W390" s="22"/>
      <c r="X390" s="22"/>
      <c r="Y390" s="22"/>
      <c r="Z390" s="30">
        <f t="shared" ref="Z390:Z391" si="269">SUM(U390:Y390)</f>
        <v>694.16</v>
      </c>
      <c r="AA390" s="12">
        <v>694.15899999999999</v>
      </c>
      <c r="AB390" s="3"/>
    </row>
    <row r="391" spans="1:28" outlineLevel="6" x14ac:dyDescent="0.25">
      <c r="A391" s="10" t="s">
        <v>76</v>
      </c>
      <c r="B391" s="11" t="s">
        <v>297</v>
      </c>
      <c r="C391" s="11" t="s">
        <v>12</v>
      </c>
      <c r="D391" s="11" t="s">
        <v>176</v>
      </c>
      <c r="E391" s="11" t="s">
        <v>398</v>
      </c>
      <c r="F391" s="11" t="s">
        <v>77</v>
      </c>
      <c r="G391" s="22"/>
      <c r="H391" s="22"/>
      <c r="I391" s="22"/>
      <c r="J391" s="22"/>
      <c r="K391" s="22"/>
      <c r="L391" s="30">
        <f t="shared" si="267"/>
        <v>0</v>
      </c>
      <c r="M391" s="12">
        <v>2607.0239999999999</v>
      </c>
      <c r="N391" s="22">
        <v>2797.41</v>
      </c>
      <c r="O391" s="22"/>
      <c r="P391" s="22"/>
      <c r="Q391" s="22"/>
      <c r="R391" s="22"/>
      <c r="S391" s="30">
        <f t="shared" si="268"/>
        <v>2797.41</v>
      </c>
      <c r="T391" s="12">
        <v>2797.4110000000001</v>
      </c>
      <c r="U391" s="22">
        <v>3078.1</v>
      </c>
      <c r="V391" s="22"/>
      <c r="W391" s="22"/>
      <c r="X391" s="22"/>
      <c r="Y391" s="22"/>
      <c r="Z391" s="30">
        <f t="shared" si="269"/>
        <v>3078.1</v>
      </c>
      <c r="AA391" s="12">
        <v>3078.1010000000001</v>
      </c>
      <c r="AB391" s="3"/>
    </row>
    <row r="392" spans="1:28" outlineLevel="5" x14ac:dyDescent="0.25">
      <c r="A392" s="10" t="s">
        <v>399</v>
      </c>
      <c r="B392" s="11" t="s">
        <v>297</v>
      </c>
      <c r="C392" s="11" t="s">
        <v>12</v>
      </c>
      <c r="D392" s="11" t="s">
        <v>176</v>
      </c>
      <c r="E392" s="11" t="s">
        <v>400</v>
      </c>
      <c r="F392" s="11"/>
      <c r="G392" s="22">
        <f>G393+G394</f>
        <v>0</v>
      </c>
      <c r="H392" s="22"/>
      <c r="I392" s="22"/>
      <c r="J392" s="22"/>
      <c r="K392" s="22"/>
      <c r="L392" s="22">
        <f>L393+L394</f>
        <v>0</v>
      </c>
      <c r="M392" s="12">
        <v>2625.4349999999999</v>
      </c>
      <c r="N392" s="22">
        <f>N393+N394</f>
        <v>1769.99</v>
      </c>
      <c r="O392" s="22"/>
      <c r="P392" s="22"/>
      <c r="Q392" s="22"/>
      <c r="R392" s="22"/>
      <c r="S392" s="22">
        <f>S393+S394</f>
        <v>1769.99</v>
      </c>
      <c r="T392" s="12">
        <v>1769.989</v>
      </c>
      <c r="U392" s="22">
        <f>U393+U394</f>
        <v>1769.99</v>
      </c>
      <c r="V392" s="22"/>
      <c r="W392" s="22"/>
      <c r="X392" s="22"/>
      <c r="Y392" s="22"/>
      <c r="Z392" s="22">
        <f>Z393+Z394</f>
        <v>1769.99</v>
      </c>
      <c r="AA392" s="12">
        <v>1769.989</v>
      </c>
      <c r="AB392" s="3"/>
    </row>
    <row r="393" spans="1:28" outlineLevel="6" x14ac:dyDescent="0.25">
      <c r="A393" s="10" t="s">
        <v>158</v>
      </c>
      <c r="B393" s="11" t="s">
        <v>297</v>
      </c>
      <c r="C393" s="11" t="s">
        <v>12</v>
      </c>
      <c r="D393" s="11" t="s">
        <v>176</v>
      </c>
      <c r="E393" s="11" t="s">
        <v>400</v>
      </c>
      <c r="F393" s="11" t="s">
        <v>159</v>
      </c>
      <c r="G393" s="22"/>
      <c r="H393" s="22"/>
      <c r="I393" s="22"/>
      <c r="J393" s="22"/>
      <c r="K393" s="22"/>
      <c r="L393" s="30">
        <f t="shared" ref="L393:L394" si="270">SUM(G393:K393)</f>
        <v>0</v>
      </c>
      <c r="M393" s="12">
        <v>246.50399999999999</v>
      </c>
      <c r="N393" s="22">
        <v>164.1</v>
      </c>
      <c r="O393" s="22"/>
      <c r="P393" s="22"/>
      <c r="Q393" s="22"/>
      <c r="R393" s="22"/>
      <c r="S393" s="30">
        <f t="shared" ref="S393:S394" si="271">SUM(N393:R393)</f>
        <v>164.1</v>
      </c>
      <c r="T393" s="12">
        <v>164.095</v>
      </c>
      <c r="U393" s="22">
        <v>164.1</v>
      </c>
      <c r="V393" s="22"/>
      <c r="W393" s="22"/>
      <c r="X393" s="22"/>
      <c r="Y393" s="22"/>
      <c r="Z393" s="30">
        <f t="shared" ref="Z393:Z394" si="272">SUM(U393:Y393)</f>
        <v>164.1</v>
      </c>
      <c r="AA393" s="12">
        <v>164.095</v>
      </c>
      <c r="AB393" s="3"/>
    </row>
    <row r="394" spans="1:28" outlineLevel="6" x14ac:dyDescent="0.25">
      <c r="A394" s="10" t="s">
        <v>76</v>
      </c>
      <c r="B394" s="11" t="s">
        <v>297</v>
      </c>
      <c r="C394" s="11" t="s">
        <v>12</v>
      </c>
      <c r="D394" s="11" t="s">
        <v>176</v>
      </c>
      <c r="E394" s="11" t="s">
        <v>400</v>
      </c>
      <c r="F394" s="11" t="s">
        <v>77</v>
      </c>
      <c r="G394" s="22"/>
      <c r="H394" s="22"/>
      <c r="I394" s="22"/>
      <c r="J394" s="22"/>
      <c r="K394" s="22"/>
      <c r="L394" s="30">
        <f t="shared" si="270"/>
        <v>0</v>
      </c>
      <c r="M394" s="12">
        <v>2378.931</v>
      </c>
      <c r="N394" s="22">
        <v>1605.89</v>
      </c>
      <c r="O394" s="22"/>
      <c r="P394" s="22"/>
      <c r="Q394" s="22"/>
      <c r="R394" s="22"/>
      <c r="S394" s="30">
        <f t="shared" si="271"/>
        <v>1605.89</v>
      </c>
      <c r="T394" s="12">
        <v>1605.894</v>
      </c>
      <c r="U394" s="22">
        <v>1605.89</v>
      </c>
      <c r="V394" s="22"/>
      <c r="W394" s="22"/>
      <c r="X394" s="22"/>
      <c r="Y394" s="22"/>
      <c r="Z394" s="30">
        <f t="shared" si="272"/>
        <v>1605.89</v>
      </c>
      <c r="AA394" s="12">
        <v>1605.894</v>
      </c>
      <c r="AB394" s="3"/>
    </row>
    <row r="395" spans="1:28" ht="63.75" outlineLevel="5" x14ac:dyDescent="0.25">
      <c r="A395" s="10" t="s">
        <v>401</v>
      </c>
      <c r="B395" s="11" t="s">
        <v>297</v>
      </c>
      <c r="C395" s="11" t="s">
        <v>12</v>
      </c>
      <c r="D395" s="11" t="s">
        <v>176</v>
      </c>
      <c r="E395" s="11" t="s">
        <v>402</v>
      </c>
      <c r="F395" s="11"/>
      <c r="G395" s="22">
        <f>G396+G397</f>
        <v>0</v>
      </c>
      <c r="H395" s="22"/>
      <c r="I395" s="22"/>
      <c r="J395" s="22"/>
      <c r="K395" s="22"/>
      <c r="L395" s="22">
        <f>L396+L397</f>
        <v>0</v>
      </c>
      <c r="M395" s="12">
        <v>9123.8230000000003</v>
      </c>
      <c r="N395" s="22">
        <f>N396+N397</f>
        <v>9236.74</v>
      </c>
      <c r="O395" s="22"/>
      <c r="P395" s="22"/>
      <c r="Q395" s="22"/>
      <c r="R395" s="22"/>
      <c r="S395" s="22">
        <f>S396+S397</f>
        <v>9236.74</v>
      </c>
      <c r="T395" s="12">
        <v>9236.7389999999996</v>
      </c>
      <c r="U395" s="22">
        <f>U396+U397</f>
        <v>9495.869999999999</v>
      </c>
      <c r="V395" s="22"/>
      <c r="W395" s="22"/>
      <c r="X395" s="22"/>
      <c r="Y395" s="22"/>
      <c r="Z395" s="22">
        <f>Z396+Z397</f>
        <v>9495.869999999999</v>
      </c>
      <c r="AA395" s="12">
        <v>9495.8690000000006</v>
      </c>
      <c r="AB395" s="3"/>
    </row>
    <row r="396" spans="1:28" outlineLevel="6" x14ac:dyDescent="0.25">
      <c r="A396" s="10" t="s">
        <v>158</v>
      </c>
      <c r="B396" s="11" t="s">
        <v>297</v>
      </c>
      <c r="C396" s="11" t="s">
        <v>12</v>
      </c>
      <c r="D396" s="11" t="s">
        <v>176</v>
      </c>
      <c r="E396" s="11" t="s">
        <v>402</v>
      </c>
      <c r="F396" s="11" t="s">
        <v>159</v>
      </c>
      <c r="G396" s="22"/>
      <c r="H396" s="22"/>
      <c r="I396" s="22"/>
      <c r="J396" s="22"/>
      <c r="K396" s="22"/>
      <c r="L396" s="30">
        <f t="shared" ref="L396:L397" si="273">SUM(G396:K396)</f>
        <v>0</v>
      </c>
      <c r="M396" s="12">
        <v>609.06700000000001</v>
      </c>
      <c r="N396" s="22">
        <v>646.99</v>
      </c>
      <c r="O396" s="22"/>
      <c r="P396" s="22"/>
      <c r="Q396" s="22"/>
      <c r="R396" s="22"/>
      <c r="S396" s="30">
        <f t="shared" ref="S396:S397" si="274">SUM(N396:R396)</f>
        <v>646.99</v>
      </c>
      <c r="T396" s="12">
        <v>646.99300000000005</v>
      </c>
      <c r="U396" s="22">
        <v>646.99</v>
      </c>
      <c r="V396" s="22"/>
      <c r="W396" s="22"/>
      <c r="X396" s="22"/>
      <c r="Y396" s="22"/>
      <c r="Z396" s="30">
        <f t="shared" ref="Z396:Z397" si="275">SUM(U396:Y396)</f>
        <v>646.99</v>
      </c>
      <c r="AA396" s="12">
        <v>646.99300000000005</v>
      </c>
      <c r="AB396" s="3"/>
    </row>
    <row r="397" spans="1:28" outlineLevel="6" x14ac:dyDescent="0.25">
      <c r="A397" s="10" t="s">
        <v>76</v>
      </c>
      <c r="B397" s="11" t="s">
        <v>297</v>
      </c>
      <c r="C397" s="11" t="s">
        <v>12</v>
      </c>
      <c r="D397" s="11" t="s">
        <v>176</v>
      </c>
      <c r="E397" s="11" t="s">
        <v>402</v>
      </c>
      <c r="F397" s="11" t="s">
        <v>77</v>
      </c>
      <c r="G397" s="22"/>
      <c r="H397" s="22"/>
      <c r="I397" s="22"/>
      <c r="J397" s="22"/>
      <c r="K397" s="22"/>
      <c r="L397" s="30">
        <f t="shared" si="273"/>
        <v>0</v>
      </c>
      <c r="M397" s="12">
        <v>8514.7559999999994</v>
      </c>
      <c r="N397" s="22">
        <v>8589.75</v>
      </c>
      <c r="O397" s="22"/>
      <c r="P397" s="22"/>
      <c r="Q397" s="22"/>
      <c r="R397" s="22"/>
      <c r="S397" s="30">
        <f t="shared" si="274"/>
        <v>8589.75</v>
      </c>
      <c r="T397" s="12">
        <v>8589.7459999999992</v>
      </c>
      <c r="U397" s="22">
        <v>8848.8799999999992</v>
      </c>
      <c r="V397" s="22"/>
      <c r="W397" s="22"/>
      <c r="X397" s="22"/>
      <c r="Y397" s="22"/>
      <c r="Z397" s="30">
        <f t="shared" si="275"/>
        <v>8848.8799999999992</v>
      </c>
      <c r="AA397" s="12">
        <v>8848.8760000000002</v>
      </c>
      <c r="AB397" s="3"/>
    </row>
    <row r="398" spans="1:28" ht="63.75" outlineLevel="5" x14ac:dyDescent="0.25">
      <c r="A398" s="10" t="s">
        <v>401</v>
      </c>
      <c r="B398" s="11" t="s">
        <v>297</v>
      </c>
      <c r="C398" s="11" t="s">
        <v>12</v>
      </c>
      <c r="D398" s="11" t="s">
        <v>176</v>
      </c>
      <c r="E398" s="11" t="s">
        <v>403</v>
      </c>
      <c r="F398" s="11"/>
      <c r="G398" s="22">
        <f>G399+G400</f>
        <v>0</v>
      </c>
      <c r="H398" s="22"/>
      <c r="I398" s="22"/>
      <c r="J398" s="22"/>
      <c r="K398" s="22"/>
      <c r="L398" s="22">
        <f>L399+L400</f>
        <v>0</v>
      </c>
      <c r="M398" s="12">
        <v>640.73</v>
      </c>
      <c r="N398" s="22">
        <f>N399+N400</f>
        <v>667.56</v>
      </c>
      <c r="O398" s="22"/>
      <c r="P398" s="22"/>
      <c r="Q398" s="22"/>
      <c r="R398" s="22"/>
      <c r="S398" s="22">
        <f>S399+S400</f>
        <v>667.56</v>
      </c>
      <c r="T398" s="12">
        <v>667.56500000000005</v>
      </c>
      <c r="U398" s="22">
        <f>U399+U400</f>
        <v>695.56</v>
      </c>
      <c r="V398" s="22"/>
      <c r="W398" s="22"/>
      <c r="X398" s="22"/>
      <c r="Y398" s="22"/>
      <c r="Z398" s="22">
        <f>Z399+Z400</f>
        <v>695.56</v>
      </c>
      <c r="AA398" s="12">
        <v>695.55799999999999</v>
      </c>
      <c r="AB398" s="3"/>
    </row>
    <row r="399" spans="1:28" outlineLevel="6" x14ac:dyDescent="0.25">
      <c r="A399" s="10" t="s">
        <v>158</v>
      </c>
      <c r="B399" s="11" t="s">
        <v>297</v>
      </c>
      <c r="C399" s="11" t="s">
        <v>12</v>
      </c>
      <c r="D399" s="11" t="s">
        <v>176</v>
      </c>
      <c r="E399" s="11" t="s">
        <v>403</v>
      </c>
      <c r="F399" s="11" t="s">
        <v>159</v>
      </c>
      <c r="G399" s="22"/>
      <c r="H399" s="22"/>
      <c r="I399" s="22"/>
      <c r="J399" s="22"/>
      <c r="K399" s="22"/>
      <c r="L399" s="30">
        <f t="shared" ref="L399:L400" si="276">SUM(G399:K399)</f>
        <v>0</v>
      </c>
      <c r="M399" s="12">
        <v>236.792</v>
      </c>
      <c r="N399" s="22">
        <v>208.28</v>
      </c>
      <c r="O399" s="22"/>
      <c r="P399" s="22"/>
      <c r="Q399" s="22"/>
      <c r="R399" s="22"/>
      <c r="S399" s="30">
        <f t="shared" ref="S399:S400" si="277">SUM(N399:R399)</f>
        <v>208.28</v>
      </c>
      <c r="T399" s="12">
        <v>208.28299999999999</v>
      </c>
      <c r="U399" s="22">
        <v>208.28</v>
      </c>
      <c r="V399" s="22"/>
      <c r="W399" s="22"/>
      <c r="X399" s="22"/>
      <c r="Y399" s="22"/>
      <c r="Z399" s="30">
        <f t="shared" ref="Z399:Z400" si="278">SUM(U399:Y399)</f>
        <v>208.28</v>
      </c>
      <c r="AA399" s="12">
        <v>208.28299999999999</v>
      </c>
      <c r="AB399" s="3"/>
    </row>
    <row r="400" spans="1:28" outlineLevel="6" x14ac:dyDescent="0.25">
      <c r="A400" s="10" t="s">
        <v>76</v>
      </c>
      <c r="B400" s="11" t="s">
        <v>297</v>
      </c>
      <c r="C400" s="11" t="s">
        <v>12</v>
      </c>
      <c r="D400" s="11" t="s">
        <v>176</v>
      </c>
      <c r="E400" s="11" t="s">
        <v>403</v>
      </c>
      <c r="F400" s="11" t="s">
        <v>77</v>
      </c>
      <c r="G400" s="22"/>
      <c r="H400" s="22"/>
      <c r="I400" s="22"/>
      <c r="J400" s="22"/>
      <c r="K400" s="22"/>
      <c r="L400" s="30">
        <f t="shared" si="276"/>
        <v>0</v>
      </c>
      <c r="M400" s="12">
        <v>403.93799999999999</v>
      </c>
      <c r="N400" s="22">
        <v>459.28</v>
      </c>
      <c r="O400" s="22"/>
      <c r="P400" s="22"/>
      <c r="Q400" s="22"/>
      <c r="R400" s="22"/>
      <c r="S400" s="30">
        <f t="shared" si="277"/>
        <v>459.28</v>
      </c>
      <c r="T400" s="12">
        <v>459.28199999999998</v>
      </c>
      <c r="U400" s="22">
        <v>487.28</v>
      </c>
      <c r="V400" s="22"/>
      <c r="W400" s="22"/>
      <c r="X400" s="22"/>
      <c r="Y400" s="22"/>
      <c r="Z400" s="30">
        <f t="shared" si="278"/>
        <v>487.28</v>
      </c>
      <c r="AA400" s="12">
        <v>487.27499999999998</v>
      </c>
      <c r="AB400" s="3"/>
    </row>
    <row r="401" spans="1:28" ht="38.25" outlineLevel="4" x14ac:dyDescent="0.25">
      <c r="A401" s="10" t="s">
        <v>404</v>
      </c>
      <c r="B401" s="11" t="s">
        <v>297</v>
      </c>
      <c r="C401" s="11" t="s">
        <v>12</v>
      </c>
      <c r="D401" s="11" t="s">
        <v>176</v>
      </c>
      <c r="E401" s="11" t="s">
        <v>405</v>
      </c>
      <c r="F401" s="11"/>
      <c r="G401" s="22">
        <f>G402</f>
        <v>0</v>
      </c>
      <c r="H401" s="22"/>
      <c r="I401" s="22"/>
      <c r="J401" s="22"/>
      <c r="K401" s="22"/>
      <c r="L401" s="22">
        <f>L402</f>
        <v>0</v>
      </c>
      <c r="M401" s="12">
        <v>4739.5780000000004</v>
      </c>
      <c r="N401" s="22">
        <f>N402</f>
        <v>4739.58</v>
      </c>
      <c r="O401" s="22"/>
      <c r="P401" s="22"/>
      <c r="Q401" s="22"/>
      <c r="R401" s="22"/>
      <c r="S401" s="22">
        <f>S402</f>
        <v>4739.58</v>
      </c>
      <c r="T401" s="12">
        <v>4739.5780000000004</v>
      </c>
      <c r="U401" s="22">
        <f>U402</f>
        <v>4739.58</v>
      </c>
      <c r="V401" s="22"/>
      <c r="W401" s="22"/>
      <c r="X401" s="22"/>
      <c r="Y401" s="22"/>
      <c r="Z401" s="22">
        <f>Z402</f>
        <v>4739.58</v>
      </c>
      <c r="AA401" s="12">
        <v>4739.5780000000004</v>
      </c>
      <c r="AB401" s="3"/>
    </row>
    <row r="402" spans="1:28" ht="38.25" outlineLevel="5" x14ac:dyDescent="0.25">
      <c r="A402" s="10" t="s">
        <v>406</v>
      </c>
      <c r="B402" s="11" t="s">
        <v>297</v>
      </c>
      <c r="C402" s="11" t="s">
        <v>12</v>
      </c>
      <c r="D402" s="11" t="s">
        <v>176</v>
      </c>
      <c r="E402" s="11" t="s">
        <v>407</v>
      </c>
      <c r="F402" s="11"/>
      <c r="G402" s="22">
        <f>G403+G404</f>
        <v>0</v>
      </c>
      <c r="H402" s="22"/>
      <c r="I402" s="22"/>
      <c r="J402" s="22"/>
      <c r="K402" s="22"/>
      <c r="L402" s="22">
        <f>L403+L404</f>
        <v>0</v>
      </c>
      <c r="M402" s="12">
        <v>4739.5780000000004</v>
      </c>
      <c r="N402" s="22">
        <f>N403+N404</f>
        <v>4739.58</v>
      </c>
      <c r="O402" s="22"/>
      <c r="P402" s="22"/>
      <c r="Q402" s="22"/>
      <c r="R402" s="22"/>
      <c r="S402" s="22">
        <f>S403+S404</f>
        <v>4739.58</v>
      </c>
      <c r="T402" s="12">
        <v>4739.5780000000004</v>
      </c>
      <c r="U402" s="22">
        <f>U403+U404</f>
        <v>4739.58</v>
      </c>
      <c r="V402" s="22"/>
      <c r="W402" s="22"/>
      <c r="X402" s="22"/>
      <c r="Y402" s="22"/>
      <c r="Z402" s="22">
        <f>Z403+Z404</f>
        <v>4739.58</v>
      </c>
      <c r="AA402" s="12">
        <v>4739.5780000000004</v>
      </c>
      <c r="AB402" s="3"/>
    </row>
    <row r="403" spans="1:28" outlineLevel="6" x14ac:dyDescent="0.25">
      <c r="A403" s="10" t="s">
        <v>158</v>
      </c>
      <c r="B403" s="11" t="s">
        <v>297</v>
      </c>
      <c r="C403" s="11" t="s">
        <v>12</v>
      </c>
      <c r="D403" s="11" t="s">
        <v>176</v>
      </c>
      <c r="E403" s="11" t="s">
        <v>407</v>
      </c>
      <c r="F403" s="11" t="s">
        <v>159</v>
      </c>
      <c r="G403" s="22"/>
      <c r="H403" s="22"/>
      <c r="I403" s="22"/>
      <c r="J403" s="22"/>
      <c r="K403" s="22"/>
      <c r="L403" s="30">
        <f t="shared" ref="L403:L404" si="279">SUM(G403:K403)</f>
        <v>0</v>
      </c>
      <c r="M403" s="12">
        <v>936.06899999999996</v>
      </c>
      <c r="N403" s="22">
        <v>936.07</v>
      </c>
      <c r="O403" s="22"/>
      <c r="P403" s="22"/>
      <c r="Q403" s="22"/>
      <c r="R403" s="22"/>
      <c r="S403" s="30">
        <f t="shared" ref="S403:S404" si="280">SUM(N403:R403)</f>
        <v>936.07</v>
      </c>
      <c r="T403" s="12">
        <v>936.06899999999996</v>
      </c>
      <c r="U403" s="22">
        <v>936.07</v>
      </c>
      <c r="V403" s="22"/>
      <c r="W403" s="22"/>
      <c r="X403" s="22"/>
      <c r="Y403" s="22"/>
      <c r="Z403" s="30">
        <f t="shared" ref="Z403:Z404" si="281">SUM(U403:Y403)</f>
        <v>936.07</v>
      </c>
      <c r="AA403" s="12">
        <v>936.06899999999996</v>
      </c>
      <c r="AB403" s="3"/>
    </row>
    <row r="404" spans="1:28" outlineLevel="6" x14ac:dyDescent="0.25">
      <c r="A404" s="10" t="s">
        <v>76</v>
      </c>
      <c r="B404" s="11" t="s">
        <v>297</v>
      </c>
      <c r="C404" s="11" t="s">
        <v>12</v>
      </c>
      <c r="D404" s="11" t="s">
        <v>176</v>
      </c>
      <c r="E404" s="11" t="s">
        <v>407</v>
      </c>
      <c r="F404" s="11" t="s">
        <v>77</v>
      </c>
      <c r="G404" s="22"/>
      <c r="H404" s="22"/>
      <c r="I404" s="22"/>
      <c r="J404" s="22"/>
      <c r="K404" s="22"/>
      <c r="L404" s="30">
        <f t="shared" si="279"/>
        <v>0</v>
      </c>
      <c r="M404" s="12">
        <v>3803.509</v>
      </c>
      <c r="N404" s="22">
        <v>3803.51</v>
      </c>
      <c r="O404" s="22"/>
      <c r="P404" s="22"/>
      <c r="Q404" s="22"/>
      <c r="R404" s="22"/>
      <c r="S404" s="30">
        <f t="shared" si="280"/>
        <v>3803.51</v>
      </c>
      <c r="T404" s="12">
        <v>3803.509</v>
      </c>
      <c r="U404" s="22">
        <v>3803.51</v>
      </c>
      <c r="V404" s="22"/>
      <c r="W404" s="22"/>
      <c r="X404" s="22"/>
      <c r="Y404" s="22"/>
      <c r="Z404" s="30">
        <f t="shared" si="281"/>
        <v>3803.51</v>
      </c>
      <c r="AA404" s="12">
        <v>3803.509</v>
      </c>
      <c r="AB404" s="3"/>
    </row>
    <row r="405" spans="1:28" ht="51" outlineLevel="4" x14ac:dyDescent="0.25">
      <c r="A405" s="10" t="s">
        <v>380</v>
      </c>
      <c r="B405" s="11" t="s">
        <v>297</v>
      </c>
      <c r="C405" s="11" t="s">
        <v>12</v>
      </c>
      <c r="D405" s="11" t="s">
        <v>176</v>
      </c>
      <c r="E405" s="11" t="s">
        <v>381</v>
      </c>
      <c r="F405" s="11"/>
      <c r="G405" s="22">
        <f>G406+G409+G411+G413</f>
        <v>0</v>
      </c>
      <c r="H405" s="22"/>
      <c r="I405" s="22"/>
      <c r="J405" s="22"/>
      <c r="K405" s="22"/>
      <c r="L405" s="22">
        <f>L406+L409+L411+L413</f>
        <v>0</v>
      </c>
      <c r="M405" s="12">
        <v>38665.942000000003</v>
      </c>
      <c r="N405" s="22">
        <f>N406+N409+N411+N413</f>
        <v>8200</v>
      </c>
      <c r="O405" s="22"/>
      <c r="P405" s="22"/>
      <c r="Q405" s="22"/>
      <c r="R405" s="22"/>
      <c r="S405" s="22">
        <f>S406+S409+S411+S413</f>
        <v>8200</v>
      </c>
      <c r="T405" s="12">
        <v>8200</v>
      </c>
      <c r="U405" s="22">
        <f>U406+U409+U411+U413</f>
        <v>9900</v>
      </c>
      <c r="V405" s="22"/>
      <c r="W405" s="22"/>
      <c r="X405" s="22"/>
      <c r="Y405" s="22"/>
      <c r="Z405" s="22">
        <f>Z406+Z409+Z411+Z413</f>
        <v>9900</v>
      </c>
      <c r="AA405" s="12">
        <v>9900</v>
      </c>
      <c r="AB405" s="3"/>
    </row>
    <row r="406" spans="1:28" ht="25.5" outlineLevel="5" x14ac:dyDescent="0.25">
      <c r="A406" s="10" t="s">
        <v>382</v>
      </c>
      <c r="B406" s="11" t="s">
        <v>297</v>
      </c>
      <c r="C406" s="11" t="s">
        <v>12</v>
      </c>
      <c r="D406" s="11" t="s">
        <v>176</v>
      </c>
      <c r="E406" s="11" t="s">
        <v>383</v>
      </c>
      <c r="F406" s="11"/>
      <c r="G406" s="22">
        <f>G407+G408</f>
        <v>0</v>
      </c>
      <c r="H406" s="22"/>
      <c r="I406" s="22"/>
      <c r="J406" s="22"/>
      <c r="K406" s="22"/>
      <c r="L406" s="22">
        <f>L407+L408</f>
        <v>0</v>
      </c>
      <c r="M406" s="12">
        <v>7374.79</v>
      </c>
      <c r="N406" s="22">
        <f>N407+N408</f>
        <v>8200</v>
      </c>
      <c r="O406" s="22"/>
      <c r="P406" s="22"/>
      <c r="Q406" s="22"/>
      <c r="R406" s="22"/>
      <c r="S406" s="22">
        <f>S407+S408</f>
        <v>8200</v>
      </c>
      <c r="T406" s="12">
        <v>8200</v>
      </c>
      <c r="U406" s="22">
        <f>U407+U408</f>
        <v>9900</v>
      </c>
      <c r="V406" s="22"/>
      <c r="W406" s="22"/>
      <c r="X406" s="22"/>
      <c r="Y406" s="22"/>
      <c r="Z406" s="22">
        <f>Z407+Z408</f>
        <v>9900</v>
      </c>
      <c r="AA406" s="12">
        <v>9900</v>
      </c>
      <c r="AB406" s="3"/>
    </row>
    <row r="407" spans="1:28" outlineLevel="6" x14ac:dyDescent="0.25">
      <c r="A407" s="10" t="s">
        <v>158</v>
      </c>
      <c r="B407" s="11" t="s">
        <v>297</v>
      </c>
      <c r="C407" s="11" t="s">
        <v>12</v>
      </c>
      <c r="D407" s="11" t="s">
        <v>176</v>
      </c>
      <c r="E407" s="11" t="s">
        <v>383</v>
      </c>
      <c r="F407" s="11" t="s">
        <v>159</v>
      </c>
      <c r="G407" s="22"/>
      <c r="H407" s="22"/>
      <c r="I407" s="22"/>
      <c r="J407" s="22"/>
      <c r="K407" s="22"/>
      <c r="L407" s="30">
        <f t="shared" ref="L407:L408" si="282">SUM(G407:K407)</f>
        <v>0</v>
      </c>
      <c r="M407" s="12">
        <v>330</v>
      </c>
      <c r="N407" s="22">
        <v>0</v>
      </c>
      <c r="O407" s="22"/>
      <c r="P407" s="22"/>
      <c r="Q407" s="22"/>
      <c r="R407" s="22"/>
      <c r="S407" s="30">
        <f t="shared" ref="S407:S408" si="283">SUM(N407:R407)</f>
        <v>0</v>
      </c>
      <c r="T407" s="12">
        <v>0</v>
      </c>
      <c r="U407" s="22">
        <v>1400</v>
      </c>
      <c r="V407" s="22"/>
      <c r="W407" s="22"/>
      <c r="X407" s="22"/>
      <c r="Y407" s="22"/>
      <c r="Z407" s="30">
        <f t="shared" ref="Z407:Z408" si="284">SUM(U407:Y407)</f>
        <v>1400</v>
      </c>
      <c r="AA407" s="12">
        <v>1400</v>
      </c>
      <c r="AB407" s="3"/>
    </row>
    <row r="408" spans="1:28" outlineLevel="6" x14ac:dyDescent="0.25">
      <c r="A408" s="10" t="s">
        <v>76</v>
      </c>
      <c r="B408" s="11" t="s">
        <v>297</v>
      </c>
      <c r="C408" s="11" t="s">
        <v>12</v>
      </c>
      <c r="D408" s="11" t="s">
        <v>176</v>
      </c>
      <c r="E408" s="11" t="s">
        <v>383</v>
      </c>
      <c r="F408" s="11" t="s">
        <v>77</v>
      </c>
      <c r="G408" s="22"/>
      <c r="H408" s="22"/>
      <c r="I408" s="22"/>
      <c r="J408" s="22"/>
      <c r="K408" s="22"/>
      <c r="L408" s="30">
        <f t="shared" si="282"/>
        <v>0</v>
      </c>
      <c r="M408" s="12">
        <v>7044.79</v>
      </c>
      <c r="N408" s="22">
        <v>8200</v>
      </c>
      <c r="O408" s="22"/>
      <c r="P408" s="22"/>
      <c r="Q408" s="22"/>
      <c r="R408" s="22"/>
      <c r="S408" s="30">
        <f t="shared" si="283"/>
        <v>8200</v>
      </c>
      <c r="T408" s="12">
        <v>8200</v>
      </c>
      <c r="U408" s="22">
        <v>8500</v>
      </c>
      <c r="V408" s="22"/>
      <c r="W408" s="22"/>
      <c r="X408" s="22"/>
      <c r="Y408" s="22"/>
      <c r="Z408" s="30">
        <f t="shared" si="284"/>
        <v>8500</v>
      </c>
      <c r="AA408" s="12">
        <v>8500</v>
      </c>
      <c r="AB408" s="3"/>
    </row>
    <row r="409" spans="1:28" ht="38.25" hidden="1" outlineLevel="5" x14ac:dyDescent="0.25">
      <c r="A409" s="10" t="s">
        <v>384</v>
      </c>
      <c r="B409" s="11" t="s">
        <v>297</v>
      </c>
      <c r="C409" s="11" t="s">
        <v>12</v>
      </c>
      <c r="D409" s="11" t="s">
        <v>176</v>
      </c>
      <c r="E409" s="11" t="s">
        <v>385</v>
      </c>
      <c r="F409" s="11"/>
      <c r="G409" s="22">
        <f>G410</f>
        <v>0</v>
      </c>
      <c r="H409" s="22"/>
      <c r="I409" s="22"/>
      <c r="J409" s="22"/>
      <c r="K409" s="22"/>
      <c r="L409" s="22">
        <f>L410</f>
        <v>0</v>
      </c>
      <c r="M409" s="12">
        <v>970.2</v>
      </c>
      <c r="N409" s="22">
        <f>N410</f>
        <v>0</v>
      </c>
      <c r="O409" s="22"/>
      <c r="P409" s="22"/>
      <c r="Q409" s="22"/>
      <c r="R409" s="22"/>
      <c r="S409" s="22">
        <f>S410</f>
        <v>0</v>
      </c>
      <c r="T409" s="12">
        <v>0</v>
      </c>
      <c r="U409" s="22">
        <f>U410</f>
        <v>0</v>
      </c>
      <c r="V409" s="22"/>
      <c r="W409" s="22"/>
      <c r="X409" s="22"/>
      <c r="Y409" s="22"/>
      <c r="Z409" s="22">
        <f>Z410</f>
        <v>0</v>
      </c>
      <c r="AA409" s="12">
        <v>0</v>
      </c>
      <c r="AB409" s="3"/>
    </row>
    <row r="410" spans="1:28" hidden="1" outlineLevel="6" x14ac:dyDescent="0.25">
      <c r="A410" s="10" t="s">
        <v>76</v>
      </c>
      <c r="B410" s="11" t="s">
        <v>297</v>
      </c>
      <c r="C410" s="11" t="s">
        <v>12</v>
      </c>
      <c r="D410" s="11" t="s">
        <v>176</v>
      </c>
      <c r="E410" s="11" t="s">
        <v>385</v>
      </c>
      <c r="F410" s="11" t="s">
        <v>77</v>
      </c>
      <c r="G410" s="22"/>
      <c r="H410" s="22"/>
      <c r="I410" s="22"/>
      <c r="J410" s="22"/>
      <c r="K410" s="22"/>
      <c r="L410" s="30">
        <f t="shared" ref="L410" si="285">SUM(G410:K410)</f>
        <v>0</v>
      </c>
      <c r="M410" s="12">
        <v>970.2</v>
      </c>
      <c r="N410" s="22"/>
      <c r="O410" s="22"/>
      <c r="P410" s="22"/>
      <c r="Q410" s="22"/>
      <c r="R410" s="22"/>
      <c r="S410" s="30">
        <f t="shared" ref="S410" si="286">SUM(N410:R410)</f>
        <v>0</v>
      </c>
      <c r="T410" s="12">
        <v>0</v>
      </c>
      <c r="U410" s="22"/>
      <c r="V410" s="22"/>
      <c r="W410" s="22"/>
      <c r="X410" s="22"/>
      <c r="Y410" s="22"/>
      <c r="Z410" s="30">
        <f t="shared" ref="Z410" si="287">SUM(U410:Y410)</f>
        <v>0</v>
      </c>
      <c r="AA410" s="12">
        <v>0</v>
      </c>
      <c r="AB410" s="3"/>
    </row>
    <row r="411" spans="1:28" ht="25.5" hidden="1" outlineLevel="5" collapsed="1" x14ac:dyDescent="0.25">
      <c r="A411" s="10" t="s">
        <v>386</v>
      </c>
      <c r="B411" s="11" t="s">
        <v>297</v>
      </c>
      <c r="C411" s="11" t="s">
        <v>12</v>
      </c>
      <c r="D411" s="11" t="s">
        <v>176</v>
      </c>
      <c r="E411" s="11" t="s">
        <v>387</v>
      </c>
      <c r="F411" s="11"/>
      <c r="G411" s="22">
        <f>G412</f>
        <v>0</v>
      </c>
      <c r="H411" s="22"/>
      <c r="I411" s="22"/>
      <c r="J411" s="22"/>
      <c r="K411" s="22"/>
      <c r="L411" s="22">
        <f>L412</f>
        <v>0</v>
      </c>
      <c r="M411" s="12">
        <v>27434.7</v>
      </c>
      <c r="N411" s="22">
        <f>N412</f>
        <v>0</v>
      </c>
      <c r="O411" s="22"/>
      <c r="P411" s="22"/>
      <c r="Q411" s="22"/>
      <c r="R411" s="22"/>
      <c r="S411" s="22">
        <f>S412</f>
        <v>0</v>
      </c>
      <c r="T411" s="12">
        <v>0</v>
      </c>
      <c r="U411" s="22">
        <f>U412</f>
        <v>0</v>
      </c>
      <c r="V411" s="22"/>
      <c r="W411" s="22"/>
      <c r="X411" s="22"/>
      <c r="Y411" s="22"/>
      <c r="Z411" s="22">
        <f>Z412</f>
        <v>0</v>
      </c>
      <c r="AA411" s="12">
        <v>0</v>
      </c>
      <c r="AB411" s="3"/>
    </row>
    <row r="412" spans="1:28" hidden="1" outlineLevel="6" x14ac:dyDescent="0.25">
      <c r="A412" s="10" t="s">
        <v>158</v>
      </c>
      <c r="B412" s="11" t="s">
        <v>297</v>
      </c>
      <c r="C412" s="11" t="s">
        <v>12</v>
      </c>
      <c r="D412" s="11" t="s">
        <v>176</v>
      </c>
      <c r="E412" s="11" t="s">
        <v>387</v>
      </c>
      <c r="F412" s="11" t="s">
        <v>159</v>
      </c>
      <c r="G412" s="22"/>
      <c r="H412" s="22"/>
      <c r="I412" s="22"/>
      <c r="J412" s="22"/>
      <c r="K412" s="22"/>
      <c r="L412" s="30">
        <f t="shared" ref="L412" si="288">SUM(G412:K412)</f>
        <v>0</v>
      </c>
      <c r="M412" s="12">
        <v>27434.7</v>
      </c>
      <c r="N412" s="22"/>
      <c r="O412" s="22"/>
      <c r="P412" s="22"/>
      <c r="Q412" s="22"/>
      <c r="R412" s="22"/>
      <c r="S412" s="30">
        <f t="shared" ref="S412" si="289">SUM(N412:R412)</f>
        <v>0</v>
      </c>
      <c r="T412" s="12">
        <v>0</v>
      </c>
      <c r="U412" s="22"/>
      <c r="V412" s="22"/>
      <c r="W412" s="22"/>
      <c r="X412" s="22"/>
      <c r="Y412" s="22"/>
      <c r="Z412" s="30">
        <f t="shared" ref="Z412" si="290">SUM(U412:Y412)</f>
        <v>0</v>
      </c>
      <c r="AA412" s="12">
        <v>0</v>
      </c>
      <c r="AB412" s="3"/>
    </row>
    <row r="413" spans="1:28" ht="63.75" hidden="1" outlineLevel="5" collapsed="1" x14ac:dyDescent="0.25">
      <c r="A413" s="10" t="s">
        <v>408</v>
      </c>
      <c r="B413" s="11" t="s">
        <v>297</v>
      </c>
      <c r="C413" s="11" t="s">
        <v>12</v>
      </c>
      <c r="D413" s="11" t="s">
        <v>176</v>
      </c>
      <c r="E413" s="11" t="s">
        <v>409</v>
      </c>
      <c r="F413" s="11"/>
      <c r="G413" s="22">
        <f>G414</f>
        <v>0</v>
      </c>
      <c r="H413" s="22"/>
      <c r="I413" s="22"/>
      <c r="J413" s="22"/>
      <c r="K413" s="22"/>
      <c r="L413" s="22">
        <f>L414</f>
        <v>0</v>
      </c>
      <c r="M413" s="12">
        <v>2886.252</v>
      </c>
      <c r="N413" s="22">
        <f>N414</f>
        <v>0</v>
      </c>
      <c r="O413" s="22"/>
      <c r="P413" s="22"/>
      <c r="Q413" s="22"/>
      <c r="R413" s="22"/>
      <c r="S413" s="22">
        <f>S414</f>
        <v>0</v>
      </c>
      <c r="T413" s="12">
        <v>0</v>
      </c>
      <c r="U413" s="22">
        <f>U414</f>
        <v>0</v>
      </c>
      <c r="V413" s="22"/>
      <c r="W413" s="22"/>
      <c r="X413" s="22"/>
      <c r="Y413" s="22"/>
      <c r="Z413" s="22">
        <f>Z414</f>
        <v>0</v>
      </c>
      <c r="AA413" s="12">
        <v>0</v>
      </c>
      <c r="AB413" s="3"/>
    </row>
    <row r="414" spans="1:28" hidden="1" outlineLevel="6" x14ac:dyDescent="0.25">
      <c r="A414" s="10" t="s">
        <v>76</v>
      </c>
      <c r="B414" s="11" t="s">
        <v>297</v>
      </c>
      <c r="C414" s="11" t="s">
        <v>12</v>
      </c>
      <c r="D414" s="11" t="s">
        <v>176</v>
      </c>
      <c r="E414" s="11" t="s">
        <v>409</v>
      </c>
      <c r="F414" s="11" t="s">
        <v>77</v>
      </c>
      <c r="G414" s="22"/>
      <c r="H414" s="22"/>
      <c r="I414" s="22"/>
      <c r="J414" s="22"/>
      <c r="K414" s="22"/>
      <c r="L414" s="30">
        <f t="shared" ref="L414" si="291">SUM(G414:K414)</f>
        <v>0</v>
      </c>
      <c r="M414" s="12">
        <v>2886.252</v>
      </c>
      <c r="N414" s="22"/>
      <c r="O414" s="22"/>
      <c r="P414" s="22"/>
      <c r="Q414" s="22"/>
      <c r="R414" s="22"/>
      <c r="S414" s="30">
        <f t="shared" ref="S414" si="292">SUM(N414:R414)</f>
        <v>0</v>
      </c>
      <c r="T414" s="12">
        <v>0</v>
      </c>
      <c r="U414" s="22"/>
      <c r="V414" s="22"/>
      <c r="W414" s="22"/>
      <c r="X414" s="22"/>
      <c r="Y414" s="22"/>
      <c r="Z414" s="30">
        <f t="shared" ref="Z414" si="293">SUM(U414:Y414)</f>
        <v>0</v>
      </c>
      <c r="AA414" s="12">
        <v>0</v>
      </c>
      <c r="AB414" s="3"/>
    </row>
    <row r="415" spans="1:28" ht="25.5" outlineLevel="4" x14ac:dyDescent="0.25">
      <c r="A415" s="10" t="s">
        <v>410</v>
      </c>
      <c r="B415" s="11" t="s">
        <v>297</v>
      </c>
      <c r="C415" s="11" t="s">
        <v>12</v>
      </c>
      <c r="D415" s="11" t="s">
        <v>176</v>
      </c>
      <c r="E415" s="11" t="s">
        <v>411</v>
      </c>
      <c r="F415" s="11"/>
      <c r="G415" s="22">
        <f>G416</f>
        <v>0</v>
      </c>
      <c r="H415" s="22"/>
      <c r="I415" s="22"/>
      <c r="J415" s="22"/>
      <c r="K415" s="22"/>
      <c r="L415" s="22">
        <f>L416</f>
        <v>0</v>
      </c>
      <c r="M415" s="12">
        <v>326129.5</v>
      </c>
      <c r="N415" s="22">
        <f>N416</f>
        <v>446532.82</v>
      </c>
      <c r="O415" s="22"/>
      <c r="P415" s="22"/>
      <c r="Q415" s="22"/>
      <c r="R415" s="22"/>
      <c r="S415" s="22">
        <f>S416</f>
        <v>652259.02</v>
      </c>
      <c r="T415" s="12">
        <v>446532.82</v>
      </c>
      <c r="U415" s="22">
        <f>U416</f>
        <v>0</v>
      </c>
      <c r="V415" s="22"/>
      <c r="W415" s="22"/>
      <c r="X415" s="22"/>
      <c r="Y415" s="22"/>
      <c r="Z415" s="22">
        <f>Z416</f>
        <v>0</v>
      </c>
      <c r="AA415" s="12">
        <v>0</v>
      </c>
      <c r="AB415" s="32"/>
    </row>
    <row r="416" spans="1:28" ht="76.5" outlineLevel="5" x14ac:dyDescent="0.25">
      <c r="A416" s="10" t="s">
        <v>412</v>
      </c>
      <c r="B416" s="11" t="s">
        <v>297</v>
      </c>
      <c r="C416" s="11" t="s">
        <v>12</v>
      </c>
      <c r="D416" s="11" t="s">
        <v>176</v>
      </c>
      <c r="E416" s="11" t="s">
        <v>413</v>
      </c>
      <c r="F416" s="11"/>
      <c r="G416" s="22">
        <f>G417</f>
        <v>0</v>
      </c>
      <c r="H416" s="22"/>
      <c r="I416" s="22"/>
      <c r="J416" s="22"/>
      <c r="K416" s="22"/>
      <c r="L416" s="22">
        <f>L417</f>
        <v>0</v>
      </c>
      <c r="M416" s="12">
        <v>326129.5</v>
      </c>
      <c r="N416" s="22">
        <f>N417</f>
        <v>446532.82</v>
      </c>
      <c r="O416" s="22"/>
      <c r="P416" s="22"/>
      <c r="Q416" s="22"/>
      <c r="R416" s="22"/>
      <c r="S416" s="22">
        <f>S417</f>
        <v>652259.02</v>
      </c>
      <c r="T416" s="12">
        <v>446532.82</v>
      </c>
      <c r="U416" s="22">
        <f>U417</f>
        <v>0</v>
      </c>
      <c r="V416" s="22"/>
      <c r="W416" s="22"/>
      <c r="X416" s="22"/>
      <c r="Y416" s="22"/>
      <c r="Z416" s="22">
        <f>Z417</f>
        <v>0</v>
      </c>
      <c r="AA416" s="12">
        <v>0</v>
      </c>
      <c r="AB416" s="32"/>
    </row>
    <row r="417" spans="1:28" ht="140.25" outlineLevel="6" x14ac:dyDescent="0.25">
      <c r="A417" s="10" t="s">
        <v>660</v>
      </c>
      <c r="B417" s="11" t="s">
        <v>297</v>
      </c>
      <c r="C417" s="11" t="s">
        <v>12</v>
      </c>
      <c r="D417" s="11" t="s">
        <v>176</v>
      </c>
      <c r="E417" s="11" t="s">
        <v>413</v>
      </c>
      <c r="F417" s="11" t="s">
        <v>659</v>
      </c>
      <c r="G417" s="22"/>
      <c r="H417" s="22"/>
      <c r="I417" s="22"/>
      <c r="J417" s="22"/>
      <c r="K417" s="22"/>
      <c r="L417" s="30">
        <f t="shared" ref="L417" si="294">SUM(G417:K417)</f>
        <v>0</v>
      </c>
      <c r="M417" s="12">
        <v>326129.5</v>
      </c>
      <c r="N417" s="22">
        <v>446532.82</v>
      </c>
      <c r="O417" s="22">
        <v>205726.2</v>
      </c>
      <c r="P417" s="22"/>
      <c r="Q417" s="22"/>
      <c r="R417" s="22"/>
      <c r="S417" s="30">
        <f t="shared" ref="S417" si="295">SUM(N417:R417)</f>
        <v>652259.02</v>
      </c>
      <c r="T417" s="12">
        <v>446532.82</v>
      </c>
      <c r="U417" s="22"/>
      <c r="V417" s="22"/>
      <c r="W417" s="22"/>
      <c r="X417" s="22"/>
      <c r="Y417" s="22"/>
      <c r="Z417" s="30">
        <f t="shared" ref="Z417" si="296">SUM(U417:Y417)</f>
        <v>0</v>
      </c>
      <c r="AA417" s="12">
        <v>0</v>
      </c>
      <c r="AB417" s="32"/>
    </row>
    <row r="418" spans="1:28" ht="25.5" outlineLevel="4" x14ac:dyDescent="0.25">
      <c r="A418" s="10" t="s">
        <v>414</v>
      </c>
      <c r="B418" s="11" t="s">
        <v>297</v>
      </c>
      <c r="C418" s="11" t="s">
        <v>12</v>
      </c>
      <c r="D418" s="11" t="s">
        <v>176</v>
      </c>
      <c r="E418" s="11" t="s">
        <v>415</v>
      </c>
      <c r="F418" s="11"/>
      <c r="G418" s="22">
        <f>G419</f>
        <v>0</v>
      </c>
      <c r="H418" s="22"/>
      <c r="I418" s="22"/>
      <c r="J418" s="22"/>
      <c r="K418" s="22"/>
      <c r="L418" s="22">
        <f>L419</f>
        <v>0</v>
      </c>
      <c r="M418" s="12">
        <v>343.51400000000001</v>
      </c>
      <c r="N418" s="22">
        <f>N419</f>
        <v>193.72</v>
      </c>
      <c r="O418" s="22"/>
      <c r="P418" s="22"/>
      <c r="Q418" s="22"/>
      <c r="R418" s="22"/>
      <c r="S418" s="22">
        <f>S419</f>
        <v>193.72</v>
      </c>
      <c r="T418" s="12">
        <v>193.71799999999999</v>
      </c>
      <c r="U418" s="22">
        <f>U419</f>
        <v>175.99</v>
      </c>
      <c r="V418" s="22"/>
      <c r="W418" s="22"/>
      <c r="X418" s="22"/>
      <c r="Y418" s="22"/>
      <c r="Z418" s="22">
        <f>Z419</f>
        <v>175.99</v>
      </c>
      <c r="AA418" s="12">
        <v>175.99299999999999</v>
      </c>
      <c r="AB418" s="32" t="s">
        <v>656</v>
      </c>
    </row>
    <row r="419" spans="1:28" ht="63.75" outlineLevel="5" x14ac:dyDescent="0.25">
      <c r="A419" s="10" t="s">
        <v>416</v>
      </c>
      <c r="B419" s="11" t="s">
        <v>297</v>
      </c>
      <c r="C419" s="11" t="s">
        <v>12</v>
      </c>
      <c r="D419" s="11" t="s">
        <v>176</v>
      </c>
      <c r="E419" s="11" t="s">
        <v>417</v>
      </c>
      <c r="F419" s="11"/>
      <c r="G419" s="22">
        <f>G420+G421</f>
        <v>0</v>
      </c>
      <c r="H419" s="22"/>
      <c r="I419" s="22"/>
      <c r="J419" s="22"/>
      <c r="K419" s="22"/>
      <c r="L419" s="22">
        <f>L420+L421</f>
        <v>0</v>
      </c>
      <c r="M419" s="12">
        <v>343.51400000000001</v>
      </c>
      <c r="N419" s="22">
        <f>N420+N421</f>
        <v>193.72</v>
      </c>
      <c r="O419" s="22"/>
      <c r="P419" s="22"/>
      <c r="Q419" s="22"/>
      <c r="R419" s="22"/>
      <c r="S419" s="22">
        <f>S420+S421</f>
        <v>193.72</v>
      </c>
      <c r="T419" s="12">
        <v>193.71799999999999</v>
      </c>
      <c r="U419" s="22">
        <f>U420+U421</f>
        <v>175.99</v>
      </c>
      <c r="V419" s="22"/>
      <c r="W419" s="22"/>
      <c r="X419" s="22"/>
      <c r="Y419" s="22"/>
      <c r="Z419" s="22">
        <f>Z420+Z421</f>
        <v>175.99</v>
      </c>
      <c r="AA419" s="12">
        <v>175.99299999999999</v>
      </c>
      <c r="AB419" s="32"/>
    </row>
    <row r="420" spans="1:28" outlineLevel="6" x14ac:dyDescent="0.25">
      <c r="A420" s="10" t="s">
        <v>158</v>
      </c>
      <c r="B420" s="11" t="s">
        <v>297</v>
      </c>
      <c r="C420" s="11" t="s">
        <v>12</v>
      </c>
      <c r="D420" s="11" t="s">
        <v>176</v>
      </c>
      <c r="E420" s="11" t="s">
        <v>417</v>
      </c>
      <c r="F420" s="11" t="s">
        <v>159</v>
      </c>
      <c r="G420" s="22"/>
      <c r="H420" s="22"/>
      <c r="I420" s="22"/>
      <c r="J420" s="22"/>
      <c r="K420" s="22"/>
      <c r="L420" s="30">
        <f t="shared" ref="L420:L421" si="297">SUM(G420:K420)</f>
        <v>0</v>
      </c>
      <c r="M420" s="12">
        <v>340.11200000000002</v>
      </c>
      <c r="N420" s="22">
        <v>191.8</v>
      </c>
      <c r="O420" s="22"/>
      <c r="P420" s="22"/>
      <c r="Q420" s="22"/>
      <c r="R420" s="22"/>
      <c r="S420" s="30">
        <f t="shared" ref="S420:S421" si="298">SUM(N420:R420)</f>
        <v>191.8</v>
      </c>
      <c r="T420" s="12">
        <v>191.8</v>
      </c>
      <c r="U420" s="22">
        <v>174.25</v>
      </c>
      <c r="V420" s="22"/>
      <c r="W420" s="22"/>
      <c r="X420" s="22"/>
      <c r="Y420" s="22"/>
      <c r="Z420" s="30">
        <f t="shared" ref="Z420:Z421" si="299">SUM(U420:Y420)</f>
        <v>174.25</v>
      </c>
      <c r="AA420" s="12">
        <v>174.25</v>
      </c>
      <c r="AB420" s="32"/>
    </row>
    <row r="421" spans="1:28" outlineLevel="6" x14ac:dyDescent="0.25">
      <c r="A421" s="10" t="s">
        <v>76</v>
      </c>
      <c r="B421" s="11" t="s">
        <v>297</v>
      </c>
      <c r="C421" s="11" t="s">
        <v>12</v>
      </c>
      <c r="D421" s="11" t="s">
        <v>176</v>
      </c>
      <c r="E421" s="11" t="s">
        <v>417</v>
      </c>
      <c r="F421" s="11" t="s">
        <v>77</v>
      </c>
      <c r="G421" s="22"/>
      <c r="H421" s="22"/>
      <c r="I421" s="22"/>
      <c r="J421" s="22"/>
      <c r="K421" s="22"/>
      <c r="L421" s="30">
        <f t="shared" si="297"/>
        <v>0</v>
      </c>
      <c r="M421" s="12">
        <v>3.4020000000000001</v>
      </c>
      <c r="N421" s="22">
        <v>1.92</v>
      </c>
      <c r="O421" s="22"/>
      <c r="P421" s="22"/>
      <c r="Q421" s="22"/>
      <c r="R421" s="22"/>
      <c r="S421" s="30">
        <f t="shared" si="298"/>
        <v>1.92</v>
      </c>
      <c r="T421" s="12">
        <v>1.9179999999999999</v>
      </c>
      <c r="U421" s="22">
        <v>1.74</v>
      </c>
      <c r="V421" s="22"/>
      <c r="W421" s="22"/>
      <c r="X421" s="22"/>
      <c r="Y421" s="22"/>
      <c r="Z421" s="30">
        <f t="shared" si="299"/>
        <v>1.74</v>
      </c>
      <c r="AA421" s="12">
        <v>1.7430000000000001</v>
      </c>
      <c r="AB421" s="32"/>
    </row>
    <row r="422" spans="1:28" outlineLevel="2" x14ac:dyDescent="0.25">
      <c r="A422" s="10" t="s">
        <v>418</v>
      </c>
      <c r="B422" s="11" t="s">
        <v>297</v>
      </c>
      <c r="C422" s="11" t="s">
        <v>12</v>
      </c>
      <c r="D422" s="11" t="s">
        <v>43</v>
      </c>
      <c r="E422" s="11"/>
      <c r="F422" s="11"/>
      <c r="G422" s="22">
        <f>G423+G434</f>
        <v>0</v>
      </c>
      <c r="H422" s="22"/>
      <c r="I422" s="22"/>
      <c r="J422" s="22"/>
      <c r="K422" s="22"/>
      <c r="L422" s="22">
        <f>L423+L434</f>
        <v>0</v>
      </c>
      <c r="M422" s="12">
        <v>47811.597999999998</v>
      </c>
      <c r="N422" s="22">
        <f>N423+N434</f>
        <v>47360.800000000003</v>
      </c>
      <c r="O422" s="22"/>
      <c r="P422" s="22"/>
      <c r="Q422" s="22"/>
      <c r="R422" s="22"/>
      <c r="S422" s="22">
        <f>S423+S434</f>
        <v>47360.800000000003</v>
      </c>
      <c r="T422" s="12">
        <v>47360.803999999996</v>
      </c>
      <c r="U422" s="22">
        <f>U423+U434</f>
        <v>48849.5</v>
      </c>
      <c r="V422" s="22"/>
      <c r="W422" s="22"/>
      <c r="X422" s="22"/>
      <c r="Y422" s="22"/>
      <c r="Z422" s="22">
        <f>Z423+Z434</f>
        <v>48849.5</v>
      </c>
      <c r="AA422" s="12">
        <v>48849.504000000001</v>
      </c>
      <c r="AB422" s="3"/>
    </row>
    <row r="423" spans="1:28" ht="25.5" outlineLevel="3" x14ac:dyDescent="0.25">
      <c r="A423" s="10" t="s">
        <v>372</v>
      </c>
      <c r="B423" s="11" t="s">
        <v>297</v>
      </c>
      <c r="C423" s="11" t="s">
        <v>12</v>
      </c>
      <c r="D423" s="11" t="s">
        <v>43</v>
      </c>
      <c r="E423" s="11" t="s">
        <v>373</v>
      </c>
      <c r="F423" s="11"/>
      <c r="G423" s="22">
        <f>G424+G430</f>
        <v>0</v>
      </c>
      <c r="H423" s="22"/>
      <c r="I423" s="22"/>
      <c r="J423" s="22"/>
      <c r="K423" s="22"/>
      <c r="L423" s="22">
        <f>L424+L430</f>
        <v>0</v>
      </c>
      <c r="M423" s="12">
        <v>21091.698</v>
      </c>
      <c r="N423" s="22">
        <f>N424+N430</f>
        <v>20307.5</v>
      </c>
      <c r="O423" s="22"/>
      <c r="P423" s="22"/>
      <c r="Q423" s="22"/>
      <c r="R423" s="22"/>
      <c r="S423" s="22">
        <f>S424+S430</f>
        <v>20307.5</v>
      </c>
      <c r="T423" s="12">
        <v>20307.504000000001</v>
      </c>
      <c r="U423" s="22">
        <f>U424+U430</f>
        <v>20307.5</v>
      </c>
      <c r="V423" s="22"/>
      <c r="W423" s="22"/>
      <c r="X423" s="22"/>
      <c r="Y423" s="22"/>
      <c r="Z423" s="22">
        <f>Z424+Z430</f>
        <v>20307.5</v>
      </c>
      <c r="AA423" s="12">
        <v>20307.504000000001</v>
      </c>
      <c r="AB423" s="3"/>
    </row>
    <row r="424" spans="1:28" ht="76.5" outlineLevel="4" x14ac:dyDescent="0.25">
      <c r="A424" s="10" t="s">
        <v>374</v>
      </c>
      <c r="B424" s="11" t="s">
        <v>297</v>
      </c>
      <c r="C424" s="11" t="s">
        <v>12</v>
      </c>
      <c r="D424" s="11" t="s">
        <v>43</v>
      </c>
      <c r="E424" s="11" t="s">
        <v>375</v>
      </c>
      <c r="F424" s="11"/>
      <c r="G424" s="22">
        <f>G425+G428</f>
        <v>0</v>
      </c>
      <c r="H424" s="22"/>
      <c r="I424" s="22"/>
      <c r="J424" s="22"/>
      <c r="K424" s="22"/>
      <c r="L424" s="22">
        <f>L425+L428</f>
        <v>0</v>
      </c>
      <c r="M424" s="12">
        <v>20667.504000000001</v>
      </c>
      <c r="N424" s="22">
        <f>N425+N428</f>
        <v>20307.5</v>
      </c>
      <c r="O424" s="22"/>
      <c r="P424" s="22"/>
      <c r="Q424" s="22"/>
      <c r="R424" s="22"/>
      <c r="S424" s="22">
        <f>S425+S428</f>
        <v>20307.5</v>
      </c>
      <c r="T424" s="12">
        <v>20307.504000000001</v>
      </c>
      <c r="U424" s="22">
        <f>U425+U428</f>
        <v>20307.5</v>
      </c>
      <c r="V424" s="22"/>
      <c r="W424" s="22"/>
      <c r="X424" s="22"/>
      <c r="Y424" s="22"/>
      <c r="Z424" s="22">
        <f>Z425+Z428</f>
        <v>20307.5</v>
      </c>
      <c r="AA424" s="12">
        <v>20307.504000000001</v>
      </c>
      <c r="AB424" s="3"/>
    </row>
    <row r="425" spans="1:28" ht="63.75" outlineLevel="5" x14ac:dyDescent="0.25">
      <c r="A425" s="10" t="s">
        <v>419</v>
      </c>
      <c r="B425" s="11" t="s">
        <v>297</v>
      </c>
      <c r="C425" s="11" t="s">
        <v>12</v>
      </c>
      <c r="D425" s="11" t="s">
        <v>43</v>
      </c>
      <c r="E425" s="11" t="s">
        <v>420</v>
      </c>
      <c r="F425" s="11"/>
      <c r="G425" s="22">
        <f>G426+G427</f>
        <v>0</v>
      </c>
      <c r="H425" s="22"/>
      <c r="I425" s="22"/>
      <c r="J425" s="22"/>
      <c r="K425" s="22"/>
      <c r="L425" s="22">
        <f>L426+L427</f>
        <v>0</v>
      </c>
      <c r="M425" s="12">
        <v>20127.504000000001</v>
      </c>
      <c r="N425" s="22">
        <f>N426+N427</f>
        <v>20127.5</v>
      </c>
      <c r="O425" s="22"/>
      <c r="P425" s="22"/>
      <c r="Q425" s="22"/>
      <c r="R425" s="22"/>
      <c r="S425" s="22">
        <f>S426+S427</f>
        <v>20127.5</v>
      </c>
      <c r="T425" s="12">
        <v>20127.504000000001</v>
      </c>
      <c r="U425" s="22">
        <f>U426+U427</f>
        <v>20127.5</v>
      </c>
      <c r="V425" s="22"/>
      <c r="W425" s="22"/>
      <c r="X425" s="22"/>
      <c r="Y425" s="22"/>
      <c r="Z425" s="22">
        <f>Z426+Z427</f>
        <v>20127.5</v>
      </c>
      <c r="AA425" s="12">
        <v>20127.504000000001</v>
      </c>
      <c r="AB425" s="3"/>
    </row>
    <row r="426" spans="1:28" outlineLevel="6" x14ac:dyDescent="0.25">
      <c r="A426" s="10" t="s">
        <v>158</v>
      </c>
      <c r="B426" s="11" t="s">
        <v>297</v>
      </c>
      <c r="C426" s="11" t="s">
        <v>12</v>
      </c>
      <c r="D426" s="11" t="s">
        <v>43</v>
      </c>
      <c r="E426" s="11" t="s">
        <v>420</v>
      </c>
      <c r="F426" s="11" t="s">
        <v>159</v>
      </c>
      <c r="G426" s="22"/>
      <c r="H426" s="22"/>
      <c r="I426" s="22"/>
      <c r="J426" s="22"/>
      <c r="K426" s="22"/>
      <c r="L426" s="30">
        <f t="shared" ref="L426:L427" si="300">SUM(G426:K426)</f>
        <v>0</v>
      </c>
      <c r="M426" s="12">
        <v>10101.11</v>
      </c>
      <c r="N426" s="22">
        <v>10101.11</v>
      </c>
      <c r="O426" s="22"/>
      <c r="P426" s="22"/>
      <c r="Q426" s="22"/>
      <c r="R426" s="22"/>
      <c r="S426" s="30">
        <f t="shared" ref="S426:S427" si="301">SUM(N426:R426)</f>
        <v>10101.11</v>
      </c>
      <c r="T426" s="12">
        <v>10101.11</v>
      </c>
      <c r="U426" s="22">
        <v>10101.11</v>
      </c>
      <c r="V426" s="22"/>
      <c r="W426" s="22"/>
      <c r="X426" s="22"/>
      <c r="Y426" s="22"/>
      <c r="Z426" s="30">
        <f t="shared" ref="Z426:Z427" si="302">SUM(U426:Y426)</f>
        <v>10101.11</v>
      </c>
      <c r="AA426" s="12">
        <v>10101.11</v>
      </c>
      <c r="AB426" s="3"/>
    </row>
    <row r="427" spans="1:28" outlineLevel="6" x14ac:dyDescent="0.25">
      <c r="A427" s="10" t="s">
        <v>76</v>
      </c>
      <c r="B427" s="11" t="s">
        <v>297</v>
      </c>
      <c r="C427" s="11" t="s">
        <v>12</v>
      </c>
      <c r="D427" s="11" t="s">
        <v>43</v>
      </c>
      <c r="E427" s="11" t="s">
        <v>420</v>
      </c>
      <c r="F427" s="11" t="s">
        <v>77</v>
      </c>
      <c r="G427" s="22"/>
      <c r="H427" s="22"/>
      <c r="I427" s="22"/>
      <c r="J427" s="22"/>
      <c r="K427" s="22"/>
      <c r="L427" s="30">
        <f t="shared" si="300"/>
        <v>0</v>
      </c>
      <c r="M427" s="12">
        <v>10026.394</v>
      </c>
      <c r="N427" s="22">
        <v>10026.39</v>
      </c>
      <c r="O427" s="22"/>
      <c r="P427" s="22"/>
      <c r="Q427" s="22"/>
      <c r="R427" s="22"/>
      <c r="S427" s="30">
        <f t="shared" si="301"/>
        <v>10026.39</v>
      </c>
      <c r="T427" s="12">
        <v>10026.394</v>
      </c>
      <c r="U427" s="22">
        <v>10026.39</v>
      </c>
      <c r="V427" s="22"/>
      <c r="W427" s="22"/>
      <c r="X427" s="22"/>
      <c r="Y427" s="22"/>
      <c r="Z427" s="30">
        <f t="shared" si="302"/>
        <v>10026.39</v>
      </c>
      <c r="AA427" s="12">
        <v>10026.394</v>
      </c>
      <c r="AB427" s="3"/>
    </row>
    <row r="428" spans="1:28" ht="51" outlineLevel="5" x14ac:dyDescent="0.25">
      <c r="A428" s="10" t="s">
        <v>421</v>
      </c>
      <c r="B428" s="11" t="s">
        <v>297</v>
      </c>
      <c r="C428" s="11" t="s">
        <v>12</v>
      </c>
      <c r="D428" s="11" t="s">
        <v>43</v>
      </c>
      <c r="E428" s="11" t="s">
        <v>422</v>
      </c>
      <c r="F428" s="11"/>
      <c r="G428" s="22">
        <f>G429</f>
        <v>0</v>
      </c>
      <c r="H428" s="22"/>
      <c r="I428" s="22"/>
      <c r="J428" s="22"/>
      <c r="K428" s="22"/>
      <c r="L428" s="22">
        <f>L429</f>
        <v>0</v>
      </c>
      <c r="M428" s="12">
        <v>540</v>
      </c>
      <c r="N428" s="22">
        <f>N429</f>
        <v>180</v>
      </c>
      <c r="O428" s="22"/>
      <c r="P428" s="22"/>
      <c r="Q428" s="22"/>
      <c r="R428" s="22"/>
      <c r="S428" s="22">
        <f>S429</f>
        <v>180</v>
      </c>
      <c r="T428" s="12">
        <v>180</v>
      </c>
      <c r="U428" s="22">
        <f>U429</f>
        <v>180</v>
      </c>
      <c r="V428" s="22"/>
      <c r="W428" s="22"/>
      <c r="X428" s="22"/>
      <c r="Y428" s="22"/>
      <c r="Z428" s="22">
        <f>Z429</f>
        <v>180</v>
      </c>
      <c r="AA428" s="12">
        <v>180</v>
      </c>
      <c r="AB428" s="3"/>
    </row>
    <row r="429" spans="1:28" outlineLevel="6" x14ac:dyDescent="0.25">
      <c r="A429" s="10" t="s">
        <v>158</v>
      </c>
      <c r="B429" s="11" t="s">
        <v>297</v>
      </c>
      <c r="C429" s="11" t="s">
        <v>12</v>
      </c>
      <c r="D429" s="11" t="s">
        <v>43</v>
      </c>
      <c r="E429" s="11" t="s">
        <v>422</v>
      </c>
      <c r="F429" s="11" t="s">
        <v>159</v>
      </c>
      <c r="G429" s="22"/>
      <c r="H429" s="22"/>
      <c r="I429" s="22"/>
      <c r="J429" s="22"/>
      <c r="K429" s="22"/>
      <c r="L429" s="30">
        <f t="shared" ref="L429" si="303">SUM(G429:K429)</f>
        <v>0</v>
      </c>
      <c r="M429" s="12">
        <v>540</v>
      </c>
      <c r="N429" s="22">
        <v>180</v>
      </c>
      <c r="O429" s="22"/>
      <c r="P429" s="22"/>
      <c r="Q429" s="22"/>
      <c r="R429" s="22"/>
      <c r="S429" s="30">
        <f t="shared" ref="S429" si="304">SUM(N429:R429)</f>
        <v>180</v>
      </c>
      <c r="T429" s="12">
        <v>180</v>
      </c>
      <c r="U429" s="22">
        <v>180</v>
      </c>
      <c r="V429" s="22"/>
      <c r="W429" s="22"/>
      <c r="X429" s="22"/>
      <c r="Y429" s="22"/>
      <c r="Z429" s="30">
        <f t="shared" ref="Z429" si="305">SUM(U429:Y429)</f>
        <v>180</v>
      </c>
      <c r="AA429" s="12">
        <v>180</v>
      </c>
      <c r="AB429" s="3"/>
    </row>
    <row r="430" spans="1:28" ht="51" hidden="1" outlineLevel="4" x14ac:dyDescent="0.25">
      <c r="A430" s="10" t="s">
        <v>380</v>
      </c>
      <c r="B430" s="11" t="s">
        <v>297</v>
      </c>
      <c r="C430" s="11" t="s">
        <v>12</v>
      </c>
      <c r="D430" s="11" t="s">
        <v>43</v>
      </c>
      <c r="E430" s="11" t="s">
        <v>381</v>
      </c>
      <c r="F430" s="11"/>
      <c r="G430" s="22">
        <f>G431</f>
        <v>0</v>
      </c>
      <c r="H430" s="22"/>
      <c r="I430" s="22"/>
      <c r="J430" s="22"/>
      <c r="K430" s="22"/>
      <c r="L430" s="22">
        <f>L431</f>
        <v>0</v>
      </c>
      <c r="M430" s="12">
        <v>424.19400000000002</v>
      </c>
      <c r="N430" s="22">
        <f>N431</f>
        <v>0</v>
      </c>
      <c r="O430" s="22"/>
      <c r="P430" s="22"/>
      <c r="Q430" s="22"/>
      <c r="R430" s="22"/>
      <c r="S430" s="22">
        <f>S431</f>
        <v>0</v>
      </c>
      <c r="T430" s="12">
        <v>0</v>
      </c>
      <c r="U430" s="22">
        <f>U431</f>
        <v>0</v>
      </c>
      <c r="V430" s="22"/>
      <c r="W430" s="22"/>
      <c r="X430" s="22"/>
      <c r="Y430" s="22"/>
      <c r="Z430" s="22">
        <f>Z431</f>
        <v>0</v>
      </c>
      <c r="AA430" s="12">
        <v>0</v>
      </c>
      <c r="AB430" s="3"/>
    </row>
    <row r="431" spans="1:28" ht="38.25" hidden="1" outlineLevel="5" x14ac:dyDescent="0.25">
      <c r="A431" s="10" t="s">
        <v>384</v>
      </c>
      <c r="B431" s="11" t="s">
        <v>297</v>
      </c>
      <c r="C431" s="11" t="s">
        <v>12</v>
      </c>
      <c r="D431" s="11" t="s">
        <v>43</v>
      </c>
      <c r="E431" s="11" t="s">
        <v>385</v>
      </c>
      <c r="F431" s="11"/>
      <c r="G431" s="22">
        <f>G432+G433</f>
        <v>0</v>
      </c>
      <c r="H431" s="22"/>
      <c r="I431" s="22"/>
      <c r="J431" s="22"/>
      <c r="K431" s="22"/>
      <c r="L431" s="22">
        <f>L432+L433</f>
        <v>0</v>
      </c>
      <c r="M431" s="12">
        <v>424.19400000000002</v>
      </c>
      <c r="N431" s="22">
        <f>N432+N433</f>
        <v>0</v>
      </c>
      <c r="O431" s="22"/>
      <c r="P431" s="22"/>
      <c r="Q431" s="22"/>
      <c r="R431" s="22"/>
      <c r="S431" s="22">
        <f>S432+S433</f>
        <v>0</v>
      </c>
      <c r="T431" s="12">
        <v>0</v>
      </c>
      <c r="U431" s="22">
        <f>U432+U433</f>
        <v>0</v>
      </c>
      <c r="V431" s="22"/>
      <c r="W431" s="22"/>
      <c r="X431" s="22"/>
      <c r="Y431" s="22"/>
      <c r="Z431" s="22">
        <f>Z432+Z433</f>
        <v>0</v>
      </c>
      <c r="AA431" s="12">
        <v>0</v>
      </c>
      <c r="AB431" s="3"/>
    </row>
    <row r="432" spans="1:28" hidden="1" outlineLevel="6" x14ac:dyDescent="0.25">
      <c r="A432" s="10" t="s">
        <v>158</v>
      </c>
      <c r="B432" s="11" t="s">
        <v>297</v>
      </c>
      <c r="C432" s="11" t="s">
        <v>12</v>
      </c>
      <c r="D432" s="11" t="s">
        <v>43</v>
      </c>
      <c r="E432" s="11" t="s">
        <v>385</v>
      </c>
      <c r="F432" s="11" t="s">
        <v>159</v>
      </c>
      <c r="G432" s="22"/>
      <c r="H432" s="22"/>
      <c r="I432" s="22"/>
      <c r="J432" s="22"/>
      <c r="K432" s="22"/>
      <c r="L432" s="30">
        <f t="shared" ref="L432:L433" si="306">SUM(G432:K432)</f>
        <v>0</v>
      </c>
      <c r="M432" s="12">
        <v>357.90600000000001</v>
      </c>
      <c r="N432" s="22"/>
      <c r="O432" s="22"/>
      <c r="P432" s="22"/>
      <c r="Q432" s="22"/>
      <c r="R432" s="22"/>
      <c r="S432" s="30">
        <f t="shared" ref="S432:S433" si="307">SUM(N432:R432)</f>
        <v>0</v>
      </c>
      <c r="T432" s="12">
        <v>0</v>
      </c>
      <c r="U432" s="22"/>
      <c r="V432" s="22"/>
      <c r="W432" s="22"/>
      <c r="X432" s="22"/>
      <c r="Y432" s="22"/>
      <c r="Z432" s="30">
        <f t="shared" ref="Z432:Z433" si="308">SUM(U432:Y432)</f>
        <v>0</v>
      </c>
      <c r="AA432" s="12">
        <v>0</v>
      </c>
      <c r="AB432" s="3"/>
    </row>
    <row r="433" spans="1:28" hidden="1" outlineLevel="6" x14ac:dyDescent="0.25">
      <c r="A433" s="10" t="s">
        <v>76</v>
      </c>
      <c r="B433" s="11" t="s">
        <v>297</v>
      </c>
      <c r="C433" s="11" t="s">
        <v>12</v>
      </c>
      <c r="D433" s="11" t="s">
        <v>43</v>
      </c>
      <c r="E433" s="11" t="s">
        <v>385</v>
      </c>
      <c r="F433" s="11" t="s">
        <v>77</v>
      </c>
      <c r="G433" s="22"/>
      <c r="H433" s="22"/>
      <c r="I433" s="22"/>
      <c r="J433" s="22"/>
      <c r="K433" s="22"/>
      <c r="L433" s="30">
        <f t="shared" si="306"/>
        <v>0</v>
      </c>
      <c r="M433" s="12">
        <v>66.287999999999997</v>
      </c>
      <c r="N433" s="22"/>
      <c r="O433" s="22"/>
      <c r="P433" s="22"/>
      <c r="Q433" s="22"/>
      <c r="R433" s="22"/>
      <c r="S433" s="30">
        <f t="shared" si="307"/>
        <v>0</v>
      </c>
      <c r="T433" s="12">
        <v>0</v>
      </c>
      <c r="U433" s="22"/>
      <c r="V433" s="22"/>
      <c r="W433" s="22"/>
      <c r="X433" s="22"/>
      <c r="Y433" s="22"/>
      <c r="Z433" s="30">
        <f t="shared" si="308"/>
        <v>0</v>
      </c>
      <c r="AA433" s="12">
        <v>0</v>
      </c>
      <c r="AB433" s="3"/>
    </row>
    <row r="434" spans="1:28" ht="25.5" outlineLevel="3" x14ac:dyDescent="0.25">
      <c r="A434" s="10" t="s">
        <v>423</v>
      </c>
      <c r="B434" s="11" t="s">
        <v>297</v>
      </c>
      <c r="C434" s="11" t="s">
        <v>12</v>
      </c>
      <c r="D434" s="11" t="s">
        <v>43</v>
      </c>
      <c r="E434" s="11" t="s">
        <v>424</v>
      </c>
      <c r="F434" s="11"/>
      <c r="G434" s="22">
        <f>G435+G444</f>
        <v>0</v>
      </c>
      <c r="H434" s="22"/>
      <c r="I434" s="22"/>
      <c r="J434" s="22"/>
      <c r="K434" s="22"/>
      <c r="L434" s="22">
        <f>L435+L444</f>
        <v>0</v>
      </c>
      <c r="M434" s="12">
        <v>26719.9</v>
      </c>
      <c r="N434" s="22">
        <f>N435+N444</f>
        <v>27053.300000000003</v>
      </c>
      <c r="O434" s="22"/>
      <c r="P434" s="22"/>
      <c r="Q434" s="22"/>
      <c r="R434" s="22"/>
      <c r="S434" s="22">
        <f>S435+S444</f>
        <v>27053.300000000003</v>
      </c>
      <c r="T434" s="12">
        <v>27053.3</v>
      </c>
      <c r="U434" s="22">
        <f>U435+U444</f>
        <v>28542</v>
      </c>
      <c r="V434" s="22"/>
      <c r="W434" s="22"/>
      <c r="X434" s="22"/>
      <c r="Y434" s="22"/>
      <c r="Z434" s="22">
        <f>Z435+Z444</f>
        <v>28542</v>
      </c>
      <c r="AA434" s="12">
        <v>28542</v>
      </c>
      <c r="AB434" s="3"/>
    </row>
    <row r="435" spans="1:28" ht="63.75" outlineLevel="4" x14ac:dyDescent="0.25">
      <c r="A435" s="10" t="s">
        <v>425</v>
      </c>
      <c r="B435" s="11" t="s">
        <v>297</v>
      </c>
      <c r="C435" s="11" t="s">
        <v>12</v>
      </c>
      <c r="D435" s="11" t="s">
        <v>43</v>
      </c>
      <c r="E435" s="11" t="s">
        <v>426</v>
      </c>
      <c r="F435" s="11"/>
      <c r="G435" s="22">
        <f>G436+G438+G440+G442</f>
        <v>0</v>
      </c>
      <c r="H435" s="22"/>
      <c r="I435" s="22"/>
      <c r="J435" s="22"/>
      <c r="K435" s="22"/>
      <c r="L435" s="22">
        <f>L436+L438+L440+L442</f>
        <v>0</v>
      </c>
      <c r="M435" s="12">
        <v>25748.400000000001</v>
      </c>
      <c r="N435" s="22">
        <f>N436+N438+N440+N442</f>
        <v>26540.300000000003</v>
      </c>
      <c r="O435" s="22"/>
      <c r="P435" s="22"/>
      <c r="Q435" s="22"/>
      <c r="R435" s="22"/>
      <c r="S435" s="22">
        <f>S436+S438+S440+S442</f>
        <v>26540.300000000003</v>
      </c>
      <c r="T435" s="12">
        <v>26540.3</v>
      </c>
      <c r="U435" s="22">
        <f>U436+U438+U440+U442</f>
        <v>28007</v>
      </c>
      <c r="V435" s="22"/>
      <c r="W435" s="22"/>
      <c r="X435" s="22"/>
      <c r="Y435" s="22"/>
      <c r="Z435" s="22">
        <f>Z436+Z438+Z440+Z442</f>
        <v>28007</v>
      </c>
      <c r="AA435" s="12">
        <v>28007</v>
      </c>
      <c r="AB435" s="3"/>
    </row>
    <row r="436" spans="1:28" ht="63.75" outlineLevel="5" x14ac:dyDescent="0.25">
      <c r="A436" s="10" t="s">
        <v>427</v>
      </c>
      <c r="B436" s="11" t="s">
        <v>297</v>
      </c>
      <c r="C436" s="11" t="s">
        <v>12</v>
      </c>
      <c r="D436" s="11" t="s">
        <v>43</v>
      </c>
      <c r="E436" s="11" t="s">
        <v>428</v>
      </c>
      <c r="F436" s="11"/>
      <c r="G436" s="22">
        <f>G437</f>
        <v>0</v>
      </c>
      <c r="H436" s="22"/>
      <c r="I436" s="22"/>
      <c r="J436" s="22"/>
      <c r="K436" s="22"/>
      <c r="L436" s="22">
        <f>L437</f>
        <v>0</v>
      </c>
      <c r="M436" s="12">
        <v>24575.599999999999</v>
      </c>
      <c r="N436" s="22">
        <f>N437</f>
        <v>25844.9</v>
      </c>
      <c r="O436" s="22"/>
      <c r="P436" s="22"/>
      <c r="Q436" s="22"/>
      <c r="R436" s="22"/>
      <c r="S436" s="22">
        <f>S437</f>
        <v>25844.9</v>
      </c>
      <c r="T436" s="12">
        <v>25844.9</v>
      </c>
      <c r="U436" s="22">
        <f>U437</f>
        <v>26956.2</v>
      </c>
      <c r="V436" s="22"/>
      <c r="W436" s="22"/>
      <c r="X436" s="22"/>
      <c r="Y436" s="22"/>
      <c r="Z436" s="22">
        <f>Z437</f>
        <v>26956.2</v>
      </c>
      <c r="AA436" s="12">
        <v>26956.2</v>
      </c>
      <c r="AB436" s="3"/>
    </row>
    <row r="437" spans="1:28" outlineLevel="6" x14ac:dyDescent="0.25">
      <c r="A437" s="10" t="s">
        <v>158</v>
      </c>
      <c r="B437" s="11" t="s">
        <v>297</v>
      </c>
      <c r="C437" s="11" t="s">
        <v>12</v>
      </c>
      <c r="D437" s="11" t="s">
        <v>43</v>
      </c>
      <c r="E437" s="11" t="s">
        <v>428</v>
      </c>
      <c r="F437" s="11" t="s">
        <v>159</v>
      </c>
      <c r="G437" s="22"/>
      <c r="H437" s="22"/>
      <c r="I437" s="22"/>
      <c r="J437" s="22"/>
      <c r="K437" s="22"/>
      <c r="L437" s="30">
        <f t="shared" ref="L437" si="309">SUM(G437:K437)</f>
        <v>0</v>
      </c>
      <c r="M437" s="12">
        <v>24575.599999999999</v>
      </c>
      <c r="N437" s="22">
        <v>25844.9</v>
      </c>
      <c r="O437" s="22"/>
      <c r="P437" s="22"/>
      <c r="Q437" s="22"/>
      <c r="R437" s="22"/>
      <c r="S437" s="30">
        <f t="shared" ref="S437" si="310">SUM(N437:R437)</f>
        <v>25844.9</v>
      </c>
      <c r="T437" s="12">
        <v>25844.9</v>
      </c>
      <c r="U437" s="22">
        <v>26956.2</v>
      </c>
      <c r="V437" s="22"/>
      <c r="W437" s="22"/>
      <c r="X437" s="22"/>
      <c r="Y437" s="22"/>
      <c r="Z437" s="30">
        <f t="shared" ref="Z437" si="311">SUM(U437:Y437)</f>
        <v>26956.2</v>
      </c>
      <c r="AA437" s="12">
        <v>26956.2</v>
      </c>
      <c r="AB437" s="3"/>
    </row>
    <row r="438" spans="1:28" ht="25.5" outlineLevel="5" x14ac:dyDescent="0.25">
      <c r="A438" s="10" t="s">
        <v>429</v>
      </c>
      <c r="B438" s="11" t="s">
        <v>297</v>
      </c>
      <c r="C438" s="11" t="s">
        <v>12</v>
      </c>
      <c r="D438" s="11" t="s">
        <v>43</v>
      </c>
      <c r="E438" s="11" t="s">
        <v>430</v>
      </c>
      <c r="F438" s="11"/>
      <c r="G438" s="22">
        <f>G439</f>
        <v>0</v>
      </c>
      <c r="H438" s="22"/>
      <c r="I438" s="22"/>
      <c r="J438" s="22"/>
      <c r="K438" s="22"/>
      <c r="L438" s="22">
        <f>L439</f>
        <v>0</v>
      </c>
      <c r="M438" s="12">
        <v>326.39999999999998</v>
      </c>
      <c r="N438" s="22">
        <f>N439</f>
        <v>340</v>
      </c>
      <c r="O438" s="22"/>
      <c r="P438" s="22"/>
      <c r="Q438" s="22"/>
      <c r="R438" s="22"/>
      <c r="S438" s="22">
        <f>S439</f>
        <v>340</v>
      </c>
      <c r="T438" s="12">
        <v>340</v>
      </c>
      <c r="U438" s="22">
        <f>U439</f>
        <v>354</v>
      </c>
      <c r="V438" s="22"/>
      <c r="W438" s="22"/>
      <c r="X438" s="22"/>
      <c r="Y438" s="22"/>
      <c r="Z438" s="22">
        <f>Z439</f>
        <v>354</v>
      </c>
      <c r="AA438" s="12">
        <v>354</v>
      </c>
      <c r="AB438" s="3"/>
    </row>
    <row r="439" spans="1:28" outlineLevel="6" x14ac:dyDescent="0.25">
      <c r="A439" s="10" t="s">
        <v>158</v>
      </c>
      <c r="B439" s="11" t="s">
        <v>297</v>
      </c>
      <c r="C439" s="11" t="s">
        <v>12</v>
      </c>
      <c r="D439" s="11" t="s">
        <v>43</v>
      </c>
      <c r="E439" s="11" t="s">
        <v>430</v>
      </c>
      <c r="F439" s="11" t="s">
        <v>159</v>
      </c>
      <c r="G439" s="22"/>
      <c r="H439" s="22"/>
      <c r="I439" s="22"/>
      <c r="J439" s="22"/>
      <c r="K439" s="22"/>
      <c r="L439" s="30">
        <f t="shared" ref="L439:L443" si="312">SUM(G439:K439)</f>
        <v>0</v>
      </c>
      <c r="M439" s="12">
        <v>326.39999999999998</v>
      </c>
      <c r="N439" s="22">
        <v>340</v>
      </c>
      <c r="O439" s="22"/>
      <c r="P439" s="22"/>
      <c r="Q439" s="22"/>
      <c r="R439" s="22"/>
      <c r="S439" s="30">
        <f t="shared" ref="S439" si="313">SUM(N439:R439)</f>
        <v>340</v>
      </c>
      <c r="T439" s="12">
        <v>340</v>
      </c>
      <c r="U439" s="22">
        <v>354</v>
      </c>
      <c r="V439" s="22"/>
      <c r="W439" s="22"/>
      <c r="X439" s="22"/>
      <c r="Y439" s="22"/>
      <c r="Z439" s="30">
        <f t="shared" ref="Z439" si="314">SUM(U439:Y439)</f>
        <v>354</v>
      </c>
      <c r="AA439" s="12">
        <v>354</v>
      </c>
      <c r="AB439" s="3"/>
    </row>
    <row r="440" spans="1:28" ht="25.5" outlineLevel="5" x14ac:dyDescent="0.25">
      <c r="A440" s="10" t="s">
        <v>431</v>
      </c>
      <c r="B440" s="11" t="s">
        <v>297</v>
      </c>
      <c r="C440" s="11" t="s">
        <v>12</v>
      </c>
      <c r="D440" s="11" t="s">
        <v>43</v>
      </c>
      <c r="E440" s="11" t="s">
        <v>432</v>
      </c>
      <c r="F440" s="11"/>
      <c r="G440" s="22">
        <f>G441</f>
        <v>0</v>
      </c>
      <c r="H440" s="22"/>
      <c r="I440" s="22"/>
      <c r="J440" s="22"/>
      <c r="K440" s="22"/>
      <c r="L440" s="22">
        <f>L441</f>
        <v>0</v>
      </c>
      <c r="M440" s="12">
        <v>647.4</v>
      </c>
      <c r="N440" s="22">
        <f>N441</f>
        <v>147.4</v>
      </c>
      <c r="O440" s="22"/>
      <c r="P440" s="22"/>
      <c r="Q440" s="22"/>
      <c r="R440" s="22"/>
      <c r="S440" s="22">
        <f>S441</f>
        <v>147.4</v>
      </c>
      <c r="T440" s="12">
        <v>147.4</v>
      </c>
      <c r="U440" s="22">
        <f>U441</f>
        <v>479.8</v>
      </c>
      <c r="V440" s="22"/>
      <c r="W440" s="22"/>
      <c r="X440" s="22"/>
      <c r="Y440" s="22"/>
      <c r="Z440" s="22">
        <f>Z441</f>
        <v>479.8</v>
      </c>
      <c r="AA440" s="12">
        <v>479.8</v>
      </c>
      <c r="AB440" s="3"/>
    </row>
    <row r="441" spans="1:28" outlineLevel="6" x14ac:dyDescent="0.25">
      <c r="A441" s="10" t="s">
        <v>158</v>
      </c>
      <c r="B441" s="11" t="s">
        <v>297</v>
      </c>
      <c r="C441" s="11" t="s">
        <v>12</v>
      </c>
      <c r="D441" s="11" t="s">
        <v>43</v>
      </c>
      <c r="E441" s="11" t="s">
        <v>432</v>
      </c>
      <c r="F441" s="11" t="s">
        <v>159</v>
      </c>
      <c r="G441" s="22"/>
      <c r="H441" s="22"/>
      <c r="I441" s="22"/>
      <c r="J441" s="22"/>
      <c r="K441" s="22"/>
      <c r="L441" s="30">
        <f t="shared" si="312"/>
        <v>0</v>
      </c>
      <c r="M441" s="12">
        <v>647.4</v>
      </c>
      <c r="N441" s="22">
        <v>147.4</v>
      </c>
      <c r="O441" s="22"/>
      <c r="P441" s="22"/>
      <c r="Q441" s="22"/>
      <c r="R441" s="22"/>
      <c r="S441" s="30">
        <f t="shared" ref="S441" si="315">SUM(N441:R441)</f>
        <v>147.4</v>
      </c>
      <c r="T441" s="12">
        <v>147.4</v>
      </c>
      <c r="U441" s="22">
        <v>479.8</v>
      </c>
      <c r="V441" s="22"/>
      <c r="W441" s="22"/>
      <c r="X441" s="22"/>
      <c r="Y441" s="22"/>
      <c r="Z441" s="30">
        <f t="shared" ref="Z441" si="316">SUM(U441:Y441)</f>
        <v>479.8</v>
      </c>
      <c r="AA441" s="12">
        <v>479.8</v>
      </c>
      <c r="AB441" s="3"/>
    </row>
    <row r="442" spans="1:28" ht="38.25" outlineLevel="5" x14ac:dyDescent="0.25">
      <c r="A442" s="10" t="s">
        <v>433</v>
      </c>
      <c r="B442" s="11" t="s">
        <v>297</v>
      </c>
      <c r="C442" s="11" t="s">
        <v>12</v>
      </c>
      <c r="D442" s="11" t="s">
        <v>43</v>
      </c>
      <c r="E442" s="11" t="s">
        <v>434</v>
      </c>
      <c r="F442" s="11"/>
      <c r="G442" s="22">
        <f>G443</f>
        <v>0</v>
      </c>
      <c r="H442" s="22"/>
      <c r="I442" s="22"/>
      <c r="J442" s="22"/>
      <c r="K442" s="22"/>
      <c r="L442" s="22">
        <f>L443</f>
        <v>0</v>
      </c>
      <c r="M442" s="12">
        <v>199</v>
      </c>
      <c r="N442" s="22">
        <f>N443</f>
        <v>208</v>
      </c>
      <c r="O442" s="22"/>
      <c r="P442" s="22"/>
      <c r="Q442" s="22"/>
      <c r="R442" s="22"/>
      <c r="S442" s="22">
        <f>S443</f>
        <v>208</v>
      </c>
      <c r="T442" s="12">
        <v>208</v>
      </c>
      <c r="U442" s="22">
        <f>U443</f>
        <v>217</v>
      </c>
      <c r="V442" s="22"/>
      <c r="W442" s="22"/>
      <c r="X442" s="22"/>
      <c r="Y442" s="22"/>
      <c r="Z442" s="22">
        <f>Z443</f>
        <v>217</v>
      </c>
      <c r="AA442" s="12">
        <v>217</v>
      </c>
      <c r="AB442" s="3"/>
    </row>
    <row r="443" spans="1:28" outlineLevel="6" x14ac:dyDescent="0.25">
      <c r="A443" s="10" t="s">
        <v>158</v>
      </c>
      <c r="B443" s="11" t="s">
        <v>297</v>
      </c>
      <c r="C443" s="11" t="s">
        <v>12</v>
      </c>
      <c r="D443" s="11" t="s">
        <v>43</v>
      </c>
      <c r="E443" s="11" t="s">
        <v>434</v>
      </c>
      <c r="F443" s="11" t="s">
        <v>159</v>
      </c>
      <c r="G443" s="22"/>
      <c r="H443" s="22"/>
      <c r="I443" s="22"/>
      <c r="J443" s="22"/>
      <c r="K443" s="22"/>
      <c r="L443" s="30">
        <f t="shared" si="312"/>
        <v>0</v>
      </c>
      <c r="M443" s="12">
        <v>199</v>
      </c>
      <c r="N443" s="22">
        <v>208</v>
      </c>
      <c r="O443" s="22"/>
      <c r="P443" s="22"/>
      <c r="Q443" s="22"/>
      <c r="R443" s="22"/>
      <c r="S443" s="30">
        <f t="shared" ref="S443" si="317">SUM(N443:R443)</f>
        <v>208</v>
      </c>
      <c r="T443" s="12">
        <v>208</v>
      </c>
      <c r="U443" s="22">
        <v>217</v>
      </c>
      <c r="V443" s="22"/>
      <c r="W443" s="22"/>
      <c r="X443" s="22"/>
      <c r="Y443" s="22"/>
      <c r="Z443" s="30">
        <f t="shared" ref="Z443" si="318">SUM(U443:Y443)</f>
        <v>217</v>
      </c>
      <c r="AA443" s="12">
        <v>217</v>
      </c>
      <c r="AB443" s="3"/>
    </row>
    <row r="444" spans="1:28" ht="63.75" outlineLevel="4" x14ac:dyDescent="0.25">
      <c r="A444" s="10" t="s">
        <v>435</v>
      </c>
      <c r="B444" s="11" t="s">
        <v>297</v>
      </c>
      <c r="C444" s="11" t="s">
        <v>12</v>
      </c>
      <c r="D444" s="11" t="s">
        <v>43</v>
      </c>
      <c r="E444" s="11" t="s">
        <v>436</v>
      </c>
      <c r="F444" s="11"/>
      <c r="G444" s="22">
        <f>G445</f>
        <v>0</v>
      </c>
      <c r="H444" s="22"/>
      <c r="I444" s="22"/>
      <c r="J444" s="22"/>
      <c r="K444" s="22"/>
      <c r="L444" s="22">
        <f>L445</f>
        <v>0</v>
      </c>
      <c r="M444" s="12">
        <v>971.5</v>
      </c>
      <c r="N444" s="22">
        <f>N445</f>
        <v>513</v>
      </c>
      <c r="O444" s="22"/>
      <c r="P444" s="22"/>
      <c r="Q444" s="22"/>
      <c r="R444" s="22"/>
      <c r="S444" s="22">
        <f>S445</f>
        <v>513</v>
      </c>
      <c r="T444" s="12">
        <v>513</v>
      </c>
      <c r="U444" s="22">
        <f>U445</f>
        <v>535</v>
      </c>
      <c r="V444" s="22"/>
      <c r="W444" s="22"/>
      <c r="X444" s="22"/>
      <c r="Y444" s="22"/>
      <c r="Z444" s="22">
        <f>Z445</f>
        <v>535</v>
      </c>
      <c r="AA444" s="12">
        <v>535</v>
      </c>
      <c r="AB444" s="3"/>
    </row>
    <row r="445" spans="1:28" ht="38.25" outlineLevel="5" x14ac:dyDescent="0.25">
      <c r="A445" s="10" t="s">
        <v>437</v>
      </c>
      <c r="B445" s="11" t="s">
        <v>297</v>
      </c>
      <c r="C445" s="11" t="s">
        <v>12</v>
      </c>
      <c r="D445" s="11" t="s">
        <v>43</v>
      </c>
      <c r="E445" s="11" t="s">
        <v>438</v>
      </c>
      <c r="F445" s="11"/>
      <c r="G445" s="22">
        <f>G446</f>
        <v>0</v>
      </c>
      <c r="H445" s="22"/>
      <c r="I445" s="22"/>
      <c r="J445" s="22"/>
      <c r="K445" s="22"/>
      <c r="L445" s="22">
        <f>L446</f>
        <v>0</v>
      </c>
      <c r="M445" s="12">
        <v>971.5</v>
      </c>
      <c r="N445" s="22">
        <f>N446</f>
        <v>513</v>
      </c>
      <c r="O445" s="22"/>
      <c r="P445" s="22"/>
      <c r="Q445" s="22"/>
      <c r="R445" s="22"/>
      <c r="S445" s="22">
        <f>S446</f>
        <v>513</v>
      </c>
      <c r="T445" s="12">
        <v>513</v>
      </c>
      <c r="U445" s="22">
        <f>U446</f>
        <v>535</v>
      </c>
      <c r="V445" s="22"/>
      <c r="W445" s="22"/>
      <c r="X445" s="22"/>
      <c r="Y445" s="22"/>
      <c r="Z445" s="22">
        <f>Z446</f>
        <v>535</v>
      </c>
      <c r="AA445" s="12">
        <v>535</v>
      </c>
      <c r="AB445" s="3"/>
    </row>
    <row r="446" spans="1:28" outlineLevel="6" x14ac:dyDescent="0.25">
      <c r="A446" s="10" t="s">
        <v>158</v>
      </c>
      <c r="B446" s="11" t="s">
        <v>297</v>
      </c>
      <c r="C446" s="11" t="s">
        <v>12</v>
      </c>
      <c r="D446" s="11" t="s">
        <v>43</v>
      </c>
      <c r="E446" s="11" t="s">
        <v>438</v>
      </c>
      <c r="F446" s="11" t="s">
        <v>159</v>
      </c>
      <c r="G446" s="22"/>
      <c r="H446" s="22"/>
      <c r="I446" s="22"/>
      <c r="J446" s="22"/>
      <c r="K446" s="22"/>
      <c r="L446" s="30">
        <f t="shared" ref="L446" si="319">SUM(G446:K446)</f>
        <v>0</v>
      </c>
      <c r="M446" s="12">
        <v>971.5</v>
      </c>
      <c r="N446" s="22">
        <v>513</v>
      </c>
      <c r="O446" s="22"/>
      <c r="P446" s="22"/>
      <c r="Q446" s="22"/>
      <c r="R446" s="22"/>
      <c r="S446" s="30">
        <f t="shared" ref="S446" si="320">SUM(N446:R446)</f>
        <v>513</v>
      </c>
      <c r="T446" s="12">
        <v>513</v>
      </c>
      <c r="U446" s="22">
        <v>535</v>
      </c>
      <c r="V446" s="22"/>
      <c r="W446" s="22"/>
      <c r="X446" s="22"/>
      <c r="Y446" s="22"/>
      <c r="Z446" s="30">
        <f t="shared" ref="Z446" si="321">SUM(U446:Y446)</f>
        <v>535</v>
      </c>
      <c r="AA446" s="12">
        <v>535</v>
      </c>
      <c r="AB446" s="3"/>
    </row>
    <row r="447" spans="1:28" ht="38.25" outlineLevel="2" x14ac:dyDescent="0.25">
      <c r="A447" s="10" t="s">
        <v>439</v>
      </c>
      <c r="B447" s="11" t="s">
        <v>297</v>
      </c>
      <c r="C447" s="11" t="s">
        <v>12</v>
      </c>
      <c r="D447" s="11" t="s">
        <v>163</v>
      </c>
      <c r="E447" s="11"/>
      <c r="F447" s="11"/>
      <c r="G447" s="22">
        <f>G448+G452</f>
        <v>0</v>
      </c>
      <c r="H447" s="22"/>
      <c r="I447" s="22"/>
      <c r="J447" s="22"/>
      <c r="K447" s="22"/>
      <c r="L447" s="22">
        <f>L448+L452</f>
        <v>0</v>
      </c>
      <c r="M447" s="12">
        <v>141</v>
      </c>
      <c r="N447" s="22">
        <f>N448+N452</f>
        <v>144</v>
      </c>
      <c r="O447" s="22"/>
      <c r="P447" s="22"/>
      <c r="Q447" s="22"/>
      <c r="R447" s="22"/>
      <c r="S447" s="22">
        <f>S448+S452</f>
        <v>144</v>
      </c>
      <c r="T447" s="12">
        <v>144</v>
      </c>
      <c r="U447" s="22">
        <f>U448+U452</f>
        <v>147</v>
      </c>
      <c r="V447" s="22"/>
      <c r="W447" s="22"/>
      <c r="X447" s="22"/>
      <c r="Y447" s="22"/>
      <c r="Z447" s="22">
        <f>Z448+Z452</f>
        <v>147</v>
      </c>
      <c r="AA447" s="12">
        <v>147</v>
      </c>
      <c r="AB447" s="3"/>
    </row>
    <row r="448" spans="1:28" ht="25.5" outlineLevel="3" x14ac:dyDescent="0.25">
      <c r="A448" s="10" t="s">
        <v>372</v>
      </c>
      <c r="B448" s="11" t="s">
        <v>297</v>
      </c>
      <c r="C448" s="11" t="s">
        <v>12</v>
      </c>
      <c r="D448" s="11" t="s">
        <v>163</v>
      </c>
      <c r="E448" s="11" t="s">
        <v>373</v>
      </c>
      <c r="F448" s="11"/>
      <c r="G448" s="22">
        <f>G449</f>
        <v>0</v>
      </c>
      <c r="H448" s="22"/>
      <c r="I448" s="22"/>
      <c r="J448" s="22"/>
      <c r="K448" s="22"/>
      <c r="L448" s="22">
        <f>L449</f>
        <v>0</v>
      </c>
      <c r="M448" s="12">
        <v>64</v>
      </c>
      <c r="N448" s="22">
        <f>N449</f>
        <v>64</v>
      </c>
      <c r="O448" s="22"/>
      <c r="P448" s="22"/>
      <c r="Q448" s="22"/>
      <c r="R448" s="22"/>
      <c r="S448" s="22">
        <f>S449</f>
        <v>64</v>
      </c>
      <c r="T448" s="12">
        <v>64</v>
      </c>
      <c r="U448" s="22">
        <f>U449</f>
        <v>64</v>
      </c>
      <c r="V448" s="22"/>
      <c r="W448" s="22"/>
      <c r="X448" s="22"/>
      <c r="Y448" s="22"/>
      <c r="Z448" s="22">
        <f>Z449</f>
        <v>64</v>
      </c>
      <c r="AA448" s="12">
        <v>64</v>
      </c>
      <c r="AB448" s="3"/>
    </row>
    <row r="449" spans="1:28" ht="38.25" outlineLevel="4" x14ac:dyDescent="0.25">
      <c r="A449" s="10" t="s">
        <v>440</v>
      </c>
      <c r="B449" s="11" t="s">
        <v>297</v>
      </c>
      <c r="C449" s="11" t="s">
        <v>12</v>
      </c>
      <c r="D449" s="11" t="s">
        <v>163</v>
      </c>
      <c r="E449" s="11" t="s">
        <v>441</v>
      </c>
      <c r="F449" s="11"/>
      <c r="G449" s="22">
        <f>G450</f>
        <v>0</v>
      </c>
      <c r="H449" s="22"/>
      <c r="I449" s="22"/>
      <c r="J449" s="22"/>
      <c r="K449" s="22"/>
      <c r="L449" s="22">
        <f>L450</f>
        <v>0</v>
      </c>
      <c r="M449" s="12">
        <v>64</v>
      </c>
      <c r="N449" s="22">
        <f>N450</f>
        <v>64</v>
      </c>
      <c r="O449" s="22"/>
      <c r="P449" s="22"/>
      <c r="Q449" s="22"/>
      <c r="R449" s="22"/>
      <c r="S449" s="22">
        <f>S450</f>
        <v>64</v>
      </c>
      <c r="T449" s="12">
        <v>64</v>
      </c>
      <c r="U449" s="22">
        <f>U450</f>
        <v>64</v>
      </c>
      <c r="V449" s="22"/>
      <c r="W449" s="22"/>
      <c r="X449" s="22"/>
      <c r="Y449" s="22"/>
      <c r="Z449" s="22">
        <f>Z450</f>
        <v>64</v>
      </c>
      <c r="AA449" s="12">
        <v>64</v>
      </c>
      <c r="AB449" s="3"/>
    </row>
    <row r="450" spans="1:28" ht="25.5" outlineLevel="5" x14ac:dyDescent="0.25">
      <c r="A450" s="10" t="s">
        <v>442</v>
      </c>
      <c r="B450" s="11" t="s">
        <v>297</v>
      </c>
      <c r="C450" s="11" t="s">
        <v>12</v>
      </c>
      <c r="D450" s="11" t="s">
        <v>163</v>
      </c>
      <c r="E450" s="11" t="s">
        <v>443</v>
      </c>
      <c r="F450" s="11"/>
      <c r="G450" s="22">
        <f>G451</f>
        <v>0</v>
      </c>
      <c r="H450" s="22"/>
      <c r="I450" s="22"/>
      <c r="J450" s="22"/>
      <c r="K450" s="22"/>
      <c r="L450" s="22">
        <f>L451</f>
        <v>0</v>
      </c>
      <c r="M450" s="12">
        <v>64</v>
      </c>
      <c r="N450" s="22">
        <f>N451</f>
        <v>64</v>
      </c>
      <c r="O450" s="22"/>
      <c r="P450" s="22"/>
      <c r="Q450" s="22"/>
      <c r="R450" s="22"/>
      <c r="S450" s="22">
        <f>S451</f>
        <v>64</v>
      </c>
      <c r="T450" s="12">
        <v>64</v>
      </c>
      <c r="U450" s="22">
        <f>U451</f>
        <v>64</v>
      </c>
      <c r="V450" s="22"/>
      <c r="W450" s="22"/>
      <c r="X450" s="22"/>
      <c r="Y450" s="22"/>
      <c r="Z450" s="22">
        <f>Z451</f>
        <v>64</v>
      </c>
      <c r="AA450" s="12">
        <v>64</v>
      </c>
      <c r="AB450" s="3"/>
    </row>
    <row r="451" spans="1:28" outlineLevel="6" x14ac:dyDescent="0.25">
      <c r="A451" s="10" t="s">
        <v>76</v>
      </c>
      <c r="B451" s="11" t="s">
        <v>297</v>
      </c>
      <c r="C451" s="11" t="s">
        <v>12</v>
      </c>
      <c r="D451" s="11" t="s">
        <v>163</v>
      </c>
      <c r="E451" s="11" t="s">
        <v>443</v>
      </c>
      <c r="F451" s="11" t="s">
        <v>77</v>
      </c>
      <c r="G451" s="22"/>
      <c r="H451" s="22"/>
      <c r="I451" s="22"/>
      <c r="J451" s="22"/>
      <c r="K451" s="22"/>
      <c r="L451" s="30">
        <f t="shared" ref="L451" si="322">SUM(G451:K451)</f>
        <v>0</v>
      </c>
      <c r="M451" s="12">
        <v>64</v>
      </c>
      <c r="N451" s="22">
        <v>64</v>
      </c>
      <c r="O451" s="22"/>
      <c r="P451" s="22"/>
      <c r="Q451" s="22"/>
      <c r="R451" s="22"/>
      <c r="S451" s="30">
        <f t="shared" ref="S451" si="323">SUM(N451:R451)</f>
        <v>64</v>
      </c>
      <c r="T451" s="12">
        <v>64</v>
      </c>
      <c r="U451" s="22">
        <v>64</v>
      </c>
      <c r="V451" s="22"/>
      <c r="W451" s="22"/>
      <c r="X451" s="22"/>
      <c r="Y451" s="22"/>
      <c r="Z451" s="30">
        <f t="shared" ref="Z451" si="324">SUM(U451:Y451)</f>
        <v>64</v>
      </c>
      <c r="AA451" s="12">
        <v>64</v>
      </c>
      <c r="AB451" s="3"/>
    </row>
    <row r="452" spans="1:28" ht="25.5" outlineLevel="3" x14ac:dyDescent="0.25">
      <c r="A452" s="10" t="s">
        <v>423</v>
      </c>
      <c r="B452" s="11" t="s">
        <v>297</v>
      </c>
      <c r="C452" s="11" t="s">
        <v>12</v>
      </c>
      <c r="D452" s="11" t="s">
        <v>163</v>
      </c>
      <c r="E452" s="11" t="s">
        <v>424</v>
      </c>
      <c r="F452" s="11"/>
      <c r="G452" s="22">
        <f>G453</f>
        <v>0</v>
      </c>
      <c r="H452" s="22"/>
      <c r="I452" s="22"/>
      <c r="J452" s="22"/>
      <c r="K452" s="22"/>
      <c r="L452" s="22">
        <f>L453</f>
        <v>0</v>
      </c>
      <c r="M452" s="12">
        <v>77</v>
      </c>
      <c r="N452" s="22">
        <f>N453</f>
        <v>80</v>
      </c>
      <c r="O452" s="22"/>
      <c r="P452" s="22"/>
      <c r="Q452" s="22"/>
      <c r="R452" s="22"/>
      <c r="S452" s="22">
        <f>S453</f>
        <v>80</v>
      </c>
      <c r="T452" s="12">
        <v>80</v>
      </c>
      <c r="U452" s="22">
        <f>U453</f>
        <v>83</v>
      </c>
      <c r="V452" s="22"/>
      <c r="W452" s="22"/>
      <c r="X452" s="22"/>
      <c r="Y452" s="22"/>
      <c r="Z452" s="22">
        <f>Z453</f>
        <v>83</v>
      </c>
      <c r="AA452" s="12">
        <v>83</v>
      </c>
      <c r="AB452" s="3"/>
    </row>
    <row r="453" spans="1:28" ht="63.75" outlineLevel="4" x14ac:dyDescent="0.25">
      <c r="A453" s="10" t="s">
        <v>425</v>
      </c>
      <c r="B453" s="11" t="s">
        <v>297</v>
      </c>
      <c r="C453" s="11" t="s">
        <v>12</v>
      </c>
      <c r="D453" s="11" t="s">
        <v>163</v>
      </c>
      <c r="E453" s="11" t="s">
        <v>426</v>
      </c>
      <c r="F453" s="11"/>
      <c r="G453" s="22">
        <f>G454</f>
        <v>0</v>
      </c>
      <c r="H453" s="22"/>
      <c r="I453" s="22"/>
      <c r="J453" s="22"/>
      <c r="K453" s="22"/>
      <c r="L453" s="22">
        <f>L454</f>
        <v>0</v>
      </c>
      <c r="M453" s="12">
        <v>77</v>
      </c>
      <c r="N453" s="22">
        <f>N454</f>
        <v>80</v>
      </c>
      <c r="O453" s="22"/>
      <c r="P453" s="22"/>
      <c r="Q453" s="22"/>
      <c r="R453" s="22"/>
      <c r="S453" s="22">
        <f>S454</f>
        <v>80</v>
      </c>
      <c r="T453" s="12">
        <v>80</v>
      </c>
      <c r="U453" s="22">
        <f>U454</f>
        <v>83</v>
      </c>
      <c r="V453" s="22"/>
      <c r="W453" s="22"/>
      <c r="X453" s="22"/>
      <c r="Y453" s="22"/>
      <c r="Z453" s="22">
        <f>Z454</f>
        <v>83</v>
      </c>
      <c r="AA453" s="12">
        <v>83</v>
      </c>
      <c r="AB453" s="3"/>
    </row>
    <row r="454" spans="1:28" ht="25.5" outlineLevel="5" x14ac:dyDescent="0.25">
      <c r="A454" s="10" t="s">
        <v>444</v>
      </c>
      <c r="B454" s="11" t="s">
        <v>297</v>
      </c>
      <c r="C454" s="11" t="s">
        <v>12</v>
      </c>
      <c r="D454" s="11" t="s">
        <v>163</v>
      </c>
      <c r="E454" s="11" t="s">
        <v>445</v>
      </c>
      <c r="F454" s="11"/>
      <c r="G454" s="22">
        <f>G455</f>
        <v>0</v>
      </c>
      <c r="H454" s="22"/>
      <c r="I454" s="22"/>
      <c r="J454" s="22"/>
      <c r="K454" s="22"/>
      <c r="L454" s="22">
        <f>L455</f>
        <v>0</v>
      </c>
      <c r="M454" s="12">
        <v>77</v>
      </c>
      <c r="N454" s="22">
        <f>N455</f>
        <v>80</v>
      </c>
      <c r="O454" s="22"/>
      <c r="P454" s="22"/>
      <c r="Q454" s="22"/>
      <c r="R454" s="22"/>
      <c r="S454" s="22">
        <f>S455</f>
        <v>80</v>
      </c>
      <c r="T454" s="12">
        <v>80</v>
      </c>
      <c r="U454" s="22">
        <f>U455</f>
        <v>83</v>
      </c>
      <c r="V454" s="22"/>
      <c r="W454" s="22"/>
      <c r="X454" s="22"/>
      <c r="Y454" s="22"/>
      <c r="Z454" s="22">
        <f>Z455</f>
        <v>83</v>
      </c>
      <c r="AA454" s="12">
        <v>83</v>
      </c>
      <c r="AB454" s="3"/>
    </row>
    <row r="455" spans="1:28" outlineLevel="6" x14ac:dyDescent="0.25">
      <c r="A455" s="10" t="s">
        <v>158</v>
      </c>
      <c r="B455" s="11" t="s">
        <v>297</v>
      </c>
      <c r="C455" s="11" t="s">
        <v>12</v>
      </c>
      <c r="D455" s="11" t="s">
        <v>163</v>
      </c>
      <c r="E455" s="11" t="s">
        <v>445</v>
      </c>
      <c r="F455" s="11" t="s">
        <v>159</v>
      </c>
      <c r="G455" s="22"/>
      <c r="H455" s="22"/>
      <c r="I455" s="22"/>
      <c r="J455" s="22"/>
      <c r="K455" s="22"/>
      <c r="L455" s="30">
        <f t="shared" ref="L455" si="325">SUM(G455:K455)</f>
        <v>0</v>
      </c>
      <c r="M455" s="12">
        <v>77</v>
      </c>
      <c r="N455" s="22">
        <v>80</v>
      </c>
      <c r="O455" s="22"/>
      <c r="P455" s="22"/>
      <c r="Q455" s="22"/>
      <c r="R455" s="22"/>
      <c r="S455" s="30">
        <f t="shared" ref="S455" si="326">SUM(N455:R455)</f>
        <v>80</v>
      </c>
      <c r="T455" s="12">
        <v>80</v>
      </c>
      <c r="U455" s="22">
        <v>83</v>
      </c>
      <c r="V455" s="22"/>
      <c r="W455" s="22"/>
      <c r="X455" s="22"/>
      <c r="Y455" s="22"/>
      <c r="Z455" s="30">
        <f t="shared" ref="Z455" si="327">SUM(U455:Y455)</f>
        <v>83</v>
      </c>
      <c r="AA455" s="12">
        <v>83</v>
      </c>
      <c r="AB455" s="3"/>
    </row>
    <row r="456" spans="1:28" outlineLevel="2" x14ac:dyDescent="0.25">
      <c r="A456" s="10" t="s">
        <v>13</v>
      </c>
      <c r="B456" s="11" t="s">
        <v>297</v>
      </c>
      <c r="C456" s="11" t="s">
        <v>12</v>
      </c>
      <c r="D456" s="11" t="s">
        <v>12</v>
      </c>
      <c r="E456" s="11"/>
      <c r="F456" s="11"/>
      <c r="G456" s="22">
        <f>G457+G465</f>
        <v>0</v>
      </c>
      <c r="H456" s="22"/>
      <c r="I456" s="22"/>
      <c r="J456" s="22"/>
      <c r="K456" s="22"/>
      <c r="L456" s="22">
        <f>L457+L465</f>
        <v>0</v>
      </c>
      <c r="M456" s="12">
        <v>4880.4639999999999</v>
      </c>
      <c r="N456" s="22">
        <f>N457+N465</f>
        <v>4906.46</v>
      </c>
      <c r="O456" s="22"/>
      <c r="P456" s="22"/>
      <c r="Q456" s="22"/>
      <c r="R456" s="22"/>
      <c r="S456" s="22">
        <f>S457+S465</f>
        <v>4906.46</v>
      </c>
      <c r="T456" s="12">
        <v>4906.4639999999999</v>
      </c>
      <c r="U456" s="22">
        <f>U457+U465</f>
        <v>4931.46</v>
      </c>
      <c r="V456" s="22"/>
      <c r="W456" s="22"/>
      <c r="X456" s="22"/>
      <c r="Y456" s="22"/>
      <c r="Z456" s="22">
        <f>Z457+Z465</f>
        <v>4931.46</v>
      </c>
      <c r="AA456" s="12">
        <v>4931.4639999999999</v>
      </c>
      <c r="AB456" s="3"/>
    </row>
    <row r="457" spans="1:28" ht="25.5" outlineLevel="3" x14ac:dyDescent="0.25">
      <c r="A457" s="10" t="s">
        <v>372</v>
      </c>
      <c r="B457" s="11" t="s">
        <v>297</v>
      </c>
      <c r="C457" s="11" t="s">
        <v>12</v>
      </c>
      <c r="D457" s="11" t="s">
        <v>12</v>
      </c>
      <c r="E457" s="11" t="s">
        <v>373</v>
      </c>
      <c r="F457" s="11"/>
      <c r="G457" s="22">
        <f>G458</f>
        <v>0</v>
      </c>
      <c r="H457" s="22"/>
      <c r="I457" s="22"/>
      <c r="J457" s="22"/>
      <c r="K457" s="22"/>
      <c r="L457" s="22">
        <f>L458</f>
        <v>0</v>
      </c>
      <c r="M457" s="12">
        <v>3170.364</v>
      </c>
      <c r="N457" s="22">
        <f>N458</f>
        <v>3170.36</v>
      </c>
      <c r="O457" s="22"/>
      <c r="P457" s="22"/>
      <c r="Q457" s="22"/>
      <c r="R457" s="22"/>
      <c r="S457" s="22">
        <f>S458</f>
        <v>3170.36</v>
      </c>
      <c r="T457" s="12">
        <v>3170.364</v>
      </c>
      <c r="U457" s="22">
        <f>U458</f>
        <v>3170.36</v>
      </c>
      <c r="V457" s="22"/>
      <c r="W457" s="22"/>
      <c r="X457" s="22"/>
      <c r="Y457" s="22"/>
      <c r="Z457" s="22">
        <f>Z458</f>
        <v>3170.36</v>
      </c>
      <c r="AA457" s="12">
        <v>3170.364</v>
      </c>
      <c r="AB457" s="3"/>
    </row>
    <row r="458" spans="1:28" ht="51" outlineLevel="4" x14ac:dyDescent="0.25">
      <c r="A458" s="10" t="s">
        <v>446</v>
      </c>
      <c r="B458" s="11" t="s">
        <v>297</v>
      </c>
      <c r="C458" s="11" t="s">
        <v>12</v>
      </c>
      <c r="D458" s="11" t="s">
        <v>12</v>
      </c>
      <c r="E458" s="11" t="s">
        <v>447</v>
      </c>
      <c r="F458" s="11"/>
      <c r="G458" s="22">
        <f>G459+G462</f>
        <v>0</v>
      </c>
      <c r="H458" s="22"/>
      <c r="I458" s="22"/>
      <c r="J458" s="22"/>
      <c r="K458" s="22"/>
      <c r="L458" s="22">
        <f>L459+L462</f>
        <v>0</v>
      </c>
      <c r="M458" s="12">
        <v>3170.364</v>
      </c>
      <c r="N458" s="22">
        <f>N459+N462</f>
        <v>3170.36</v>
      </c>
      <c r="O458" s="22"/>
      <c r="P458" s="22"/>
      <c r="Q458" s="22"/>
      <c r="R458" s="22"/>
      <c r="S458" s="22">
        <f>S459+S462</f>
        <v>3170.36</v>
      </c>
      <c r="T458" s="12">
        <v>3170.364</v>
      </c>
      <c r="U458" s="22">
        <f>U459+U462</f>
        <v>3170.36</v>
      </c>
      <c r="V458" s="22"/>
      <c r="W458" s="22"/>
      <c r="X458" s="22"/>
      <c r="Y458" s="22"/>
      <c r="Z458" s="22">
        <f>Z459+Z462</f>
        <v>3170.36</v>
      </c>
      <c r="AA458" s="12">
        <v>3170.364</v>
      </c>
      <c r="AB458" s="3"/>
    </row>
    <row r="459" spans="1:28" ht="51" outlineLevel="5" x14ac:dyDescent="0.25">
      <c r="A459" s="10" t="s">
        <v>448</v>
      </c>
      <c r="B459" s="11" t="s">
        <v>297</v>
      </c>
      <c r="C459" s="11" t="s">
        <v>12</v>
      </c>
      <c r="D459" s="11" t="s">
        <v>12</v>
      </c>
      <c r="E459" s="11" t="s">
        <v>449</v>
      </c>
      <c r="F459" s="11"/>
      <c r="G459" s="22">
        <f>G460+G461</f>
        <v>0</v>
      </c>
      <c r="H459" s="22"/>
      <c r="I459" s="22"/>
      <c r="J459" s="22"/>
      <c r="K459" s="22"/>
      <c r="L459" s="22">
        <f>L460+L461</f>
        <v>0</v>
      </c>
      <c r="M459" s="12">
        <v>1825.364</v>
      </c>
      <c r="N459" s="22">
        <f>N460+N461</f>
        <v>1825.3600000000001</v>
      </c>
      <c r="O459" s="22"/>
      <c r="P459" s="22"/>
      <c r="Q459" s="22"/>
      <c r="R459" s="22"/>
      <c r="S459" s="22">
        <f>S460+S461</f>
        <v>1825.3600000000001</v>
      </c>
      <c r="T459" s="12">
        <v>1825.364</v>
      </c>
      <c r="U459" s="22">
        <f>U460+U461</f>
        <v>1825.3600000000001</v>
      </c>
      <c r="V459" s="22"/>
      <c r="W459" s="22"/>
      <c r="X459" s="22"/>
      <c r="Y459" s="22"/>
      <c r="Z459" s="22">
        <f>Z460+Z461</f>
        <v>1825.3600000000001</v>
      </c>
      <c r="AA459" s="12">
        <v>1825.364</v>
      </c>
      <c r="AB459" s="3"/>
    </row>
    <row r="460" spans="1:28" outlineLevel="6" x14ac:dyDescent="0.25">
      <c r="A460" s="10" t="s">
        <v>158</v>
      </c>
      <c r="B460" s="11" t="s">
        <v>297</v>
      </c>
      <c r="C460" s="11" t="s">
        <v>12</v>
      </c>
      <c r="D460" s="11" t="s">
        <v>12</v>
      </c>
      <c r="E460" s="11" t="s">
        <v>449</v>
      </c>
      <c r="F460" s="11" t="s">
        <v>159</v>
      </c>
      <c r="G460" s="22"/>
      <c r="H460" s="22"/>
      <c r="I460" s="22"/>
      <c r="J460" s="22"/>
      <c r="K460" s="22"/>
      <c r="L460" s="30">
        <f t="shared" ref="L460:L461" si="328">SUM(G460:K460)</f>
        <v>0</v>
      </c>
      <c r="M460" s="12">
        <v>750.66</v>
      </c>
      <c r="N460" s="22">
        <v>750.66</v>
      </c>
      <c r="O460" s="22"/>
      <c r="P460" s="22"/>
      <c r="Q460" s="22"/>
      <c r="R460" s="22"/>
      <c r="S460" s="30">
        <f t="shared" ref="S460:S461" si="329">SUM(N460:R460)</f>
        <v>750.66</v>
      </c>
      <c r="T460" s="12">
        <v>750.66</v>
      </c>
      <c r="U460" s="22">
        <v>750.66</v>
      </c>
      <c r="V460" s="22"/>
      <c r="W460" s="22"/>
      <c r="X460" s="22"/>
      <c r="Y460" s="22"/>
      <c r="Z460" s="30">
        <f t="shared" ref="Z460:Z461" si="330">SUM(U460:Y460)</f>
        <v>750.66</v>
      </c>
      <c r="AA460" s="12">
        <v>750.66</v>
      </c>
      <c r="AB460" s="3"/>
    </row>
    <row r="461" spans="1:28" outlineLevel="6" x14ac:dyDescent="0.25">
      <c r="A461" s="10" t="s">
        <v>76</v>
      </c>
      <c r="B461" s="11" t="s">
        <v>297</v>
      </c>
      <c r="C461" s="11" t="s">
        <v>12</v>
      </c>
      <c r="D461" s="11" t="s">
        <v>12</v>
      </c>
      <c r="E461" s="11" t="s">
        <v>449</v>
      </c>
      <c r="F461" s="11" t="s">
        <v>77</v>
      </c>
      <c r="G461" s="22"/>
      <c r="H461" s="22"/>
      <c r="I461" s="22"/>
      <c r="J461" s="22"/>
      <c r="K461" s="22"/>
      <c r="L461" s="30">
        <f t="shared" si="328"/>
        <v>0</v>
      </c>
      <c r="M461" s="12">
        <v>1074.704</v>
      </c>
      <c r="N461" s="22">
        <v>1074.7</v>
      </c>
      <c r="O461" s="22"/>
      <c r="P461" s="22"/>
      <c r="Q461" s="22"/>
      <c r="R461" s="22"/>
      <c r="S461" s="30">
        <f t="shared" si="329"/>
        <v>1074.7</v>
      </c>
      <c r="T461" s="12">
        <v>1074.704</v>
      </c>
      <c r="U461" s="22">
        <v>1074.7</v>
      </c>
      <c r="V461" s="22"/>
      <c r="W461" s="22"/>
      <c r="X461" s="22"/>
      <c r="Y461" s="22"/>
      <c r="Z461" s="30">
        <f t="shared" si="330"/>
        <v>1074.7</v>
      </c>
      <c r="AA461" s="12">
        <v>1074.704</v>
      </c>
      <c r="AB461" s="3"/>
    </row>
    <row r="462" spans="1:28" ht="51" outlineLevel="5" x14ac:dyDescent="0.25">
      <c r="A462" s="10" t="s">
        <v>450</v>
      </c>
      <c r="B462" s="11" t="s">
        <v>297</v>
      </c>
      <c r="C462" s="11" t="s">
        <v>12</v>
      </c>
      <c r="D462" s="11" t="s">
        <v>12</v>
      </c>
      <c r="E462" s="11" t="s">
        <v>451</v>
      </c>
      <c r="F462" s="11"/>
      <c r="G462" s="22">
        <f>G463+G464</f>
        <v>0</v>
      </c>
      <c r="H462" s="22"/>
      <c r="I462" s="22"/>
      <c r="J462" s="22"/>
      <c r="K462" s="22"/>
      <c r="L462" s="22">
        <f>L463+L464</f>
        <v>0</v>
      </c>
      <c r="M462" s="12">
        <v>1345</v>
      </c>
      <c r="N462" s="22">
        <f>N463+N464</f>
        <v>1345</v>
      </c>
      <c r="O462" s="22"/>
      <c r="P462" s="22"/>
      <c r="Q462" s="22"/>
      <c r="R462" s="22"/>
      <c r="S462" s="22">
        <f>S463+S464</f>
        <v>1345</v>
      </c>
      <c r="T462" s="12">
        <v>1345</v>
      </c>
      <c r="U462" s="22">
        <f>U463+U464</f>
        <v>1345</v>
      </c>
      <c r="V462" s="22"/>
      <c r="W462" s="22"/>
      <c r="X462" s="22"/>
      <c r="Y462" s="22"/>
      <c r="Z462" s="22">
        <f>Z463+Z464</f>
        <v>1345</v>
      </c>
      <c r="AA462" s="12">
        <v>1345</v>
      </c>
      <c r="AB462" s="3"/>
    </row>
    <row r="463" spans="1:28" outlineLevel="6" x14ac:dyDescent="0.25">
      <c r="A463" s="10" t="s">
        <v>158</v>
      </c>
      <c r="B463" s="11" t="s">
        <v>297</v>
      </c>
      <c r="C463" s="11" t="s">
        <v>12</v>
      </c>
      <c r="D463" s="11" t="s">
        <v>12</v>
      </c>
      <c r="E463" s="11" t="s">
        <v>451</v>
      </c>
      <c r="F463" s="11" t="s">
        <v>159</v>
      </c>
      <c r="G463" s="22"/>
      <c r="H463" s="22"/>
      <c r="I463" s="22"/>
      <c r="J463" s="22"/>
      <c r="K463" s="22"/>
      <c r="L463" s="30">
        <f t="shared" ref="L463:L464" si="331">SUM(G463:K463)</f>
        <v>0</v>
      </c>
      <c r="M463" s="12">
        <v>487.76</v>
      </c>
      <c r="N463" s="22">
        <v>487.76</v>
      </c>
      <c r="O463" s="22"/>
      <c r="P463" s="22"/>
      <c r="Q463" s="22"/>
      <c r="R463" s="22"/>
      <c r="S463" s="30">
        <f t="shared" ref="S463:S464" si="332">SUM(N463:R463)</f>
        <v>487.76</v>
      </c>
      <c r="T463" s="12">
        <v>487.76</v>
      </c>
      <c r="U463" s="22">
        <v>487.76</v>
      </c>
      <c r="V463" s="22"/>
      <c r="W463" s="22"/>
      <c r="X463" s="22"/>
      <c r="Y463" s="22"/>
      <c r="Z463" s="30">
        <f t="shared" ref="Z463:Z464" si="333">SUM(U463:Y463)</f>
        <v>487.76</v>
      </c>
      <c r="AA463" s="12">
        <v>487.76</v>
      </c>
      <c r="AB463" s="3"/>
    </row>
    <row r="464" spans="1:28" outlineLevel="6" x14ac:dyDescent="0.25">
      <c r="A464" s="10" t="s">
        <v>76</v>
      </c>
      <c r="B464" s="11" t="s">
        <v>297</v>
      </c>
      <c r="C464" s="11" t="s">
        <v>12</v>
      </c>
      <c r="D464" s="11" t="s">
        <v>12</v>
      </c>
      <c r="E464" s="11" t="s">
        <v>451</v>
      </c>
      <c r="F464" s="11" t="s">
        <v>77</v>
      </c>
      <c r="G464" s="22"/>
      <c r="H464" s="22"/>
      <c r="I464" s="22"/>
      <c r="J464" s="22"/>
      <c r="K464" s="22"/>
      <c r="L464" s="30">
        <f t="shared" si="331"/>
        <v>0</v>
      </c>
      <c r="M464" s="12">
        <v>857.24</v>
      </c>
      <c r="N464" s="22">
        <v>857.24</v>
      </c>
      <c r="O464" s="22"/>
      <c r="P464" s="22"/>
      <c r="Q464" s="22"/>
      <c r="R464" s="22"/>
      <c r="S464" s="30">
        <f t="shared" si="332"/>
        <v>857.24</v>
      </c>
      <c r="T464" s="12">
        <v>857.24</v>
      </c>
      <c r="U464" s="22">
        <v>857.24</v>
      </c>
      <c r="V464" s="22"/>
      <c r="W464" s="22"/>
      <c r="X464" s="22"/>
      <c r="Y464" s="22"/>
      <c r="Z464" s="30">
        <f t="shared" si="333"/>
        <v>857.24</v>
      </c>
      <c r="AA464" s="12">
        <v>857.24</v>
      </c>
      <c r="AB464" s="3"/>
    </row>
    <row r="465" spans="1:28" ht="25.5" outlineLevel="3" x14ac:dyDescent="0.25">
      <c r="A465" s="10" t="s">
        <v>452</v>
      </c>
      <c r="B465" s="11" t="s">
        <v>297</v>
      </c>
      <c r="C465" s="11" t="s">
        <v>12</v>
      </c>
      <c r="D465" s="11" t="s">
        <v>12</v>
      </c>
      <c r="E465" s="11" t="s">
        <v>453</v>
      </c>
      <c r="F465" s="11"/>
      <c r="G465" s="22">
        <f>G466</f>
        <v>0</v>
      </c>
      <c r="H465" s="22"/>
      <c r="I465" s="22"/>
      <c r="J465" s="22"/>
      <c r="K465" s="22"/>
      <c r="L465" s="22">
        <f>L466</f>
        <v>0</v>
      </c>
      <c r="M465" s="12">
        <v>1710.1</v>
      </c>
      <c r="N465" s="22">
        <f>N466</f>
        <v>1736.1</v>
      </c>
      <c r="O465" s="22"/>
      <c r="P465" s="22"/>
      <c r="Q465" s="22"/>
      <c r="R465" s="22"/>
      <c r="S465" s="22">
        <f>S466</f>
        <v>1736.1</v>
      </c>
      <c r="T465" s="12">
        <v>1736.1</v>
      </c>
      <c r="U465" s="22">
        <f>U466</f>
        <v>1761.1</v>
      </c>
      <c r="V465" s="22"/>
      <c r="W465" s="22"/>
      <c r="X465" s="22"/>
      <c r="Y465" s="22"/>
      <c r="Z465" s="22">
        <f>Z466</f>
        <v>1761.1</v>
      </c>
      <c r="AA465" s="12">
        <v>1761.1</v>
      </c>
      <c r="AB465" s="3"/>
    </row>
    <row r="466" spans="1:28" ht="89.25" outlineLevel="4" x14ac:dyDescent="0.25">
      <c r="A466" s="10" t="s">
        <v>454</v>
      </c>
      <c r="B466" s="11" t="s">
        <v>297</v>
      </c>
      <c r="C466" s="11" t="s">
        <v>12</v>
      </c>
      <c r="D466" s="11" t="s">
        <v>12</v>
      </c>
      <c r="E466" s="11" t="s">
        <v>455</v>
      </c>
      <c r="F466" s="11"/>
      <c r="G466" s="22">
        <f>G467+G470</f>
        <v>0</v>
      </c>
      <c r="H466" s="22"/>
      <c r="I466" s="22"/>
      <c r="J466" s="22"/>
      <c r="K466" s="22"/>
      <c r="L466" s="22">
        <f>L467+L470</f>
        <v>0</v>
      </c>
      <c r="M466" s="12">
        <v>1710.1</v>
      </c>
      <c r="N466" s="22">
        <f>N467+N470</f>
        <v>1736.1</v>
      </c>
      <c r="O466" s="22"/>
      <c r="P466" s="22"/>
      <c r="Q466" s="22"/>
      <c r="R466" s="22"/>
      <c r="S466" s="22">
        <f>S467+S470</f>
        <v>1736.1</v>
      </c>
      <c r="T466" s="12">
        <v>1736.1</v>
      </c>
      <c r="U466" s="22">
        <f>U467+U470</f>
        <v>1761.1</v>
      </c>
      <c r="V466" s="22"/>
      <c r="W466" s="22"/>
      <c r="X466" s="22"/>
      <c r="Y466" s="22"/>
      <c r="Z466" s="22">
        <f>Z467+Z470</f>
        <v>1761.1</v>
      </c>
      <c r="AA466" s="12">
        <v>1761.1</v>
      </c>
      <c r="AB466" s="3"/>
    </row>
    <row r="467" spans="1:28" ht="38.25" outlineLevel="5" x14ac:dyDescent="0.25">
      <c r="A467" s="10" t="s">
        <v>456</v>
      </c>
      <c r="B467" s="11" t="s">
        <v>297</v>
      </c>
      <c r="C467" s="11" t="s">
        <v>12</v>
      </c>
      <c r="D467" s="11" t="s">
        <v>12</v>
      </c>
      <c r="E467" s="11" t="s">
        <v>457</v>
      </c>
      <c r="F467" s="11"/>
      <c r="G467" s="22">
        <f>G468+G469</f>
        <v>0</v>
      </c>
      <c r="H467" s="22"/>
      <c r="I467" s="22"/>
      <c r="J467" s="22"/>
      <c r="K467" s="22"/>
      <c r="L467" s="22">
        <f>L468+L469</f>
        <v>0</v>
      </c>
      <c r="M467" s="12">
        <v>633</v>
      </c>
      <c r="N467" s="22">
        <f>N468+N469</f>
        <v>659</v>
      </c>
      <c r="O467" s="22"/>
      <c r="P467" s="22"/>
      <c r="Q467" s="22"/>
      <c r="R467" s="22"/>
      <c r="S467" s="22">
        <f>S468+S469</f>
        <v>659</v>
      </c>
      <c r="T467" s="12">
        <v>659</v>
      </c>
      <c r="U467" s="22">
        <f>U468+U469</f>
        <v>684</v>
      </c>
      <c r="V467" s="22"/>
      <c r="W467" s="22"/>
      <c r="X467" s="22"/>
      <c r="Y467" s="22"/>
      <c r="Z467" s="22">
        <f>Z468+Z469</f>
        <v>684</v>
      </c>
      <c r="AA467" s="12">
        <v>684</v>
      </c>
      <c r="AB467" s="3"/>
    </row>
    <row r="468" spans="1:28" outlineLevel="6" x14ac:dyDescent="0.25">
      <c r="A468" s="10" t="s">
        <v>158</v>
      </c>
      <c r="B468" s="11" t="s">
        <v>297</v>
      </c>
      <c r="C468" s="11" t="s">
        <v>12</v>
      </c>
      <c r="D468" s="11" t="s">
        <v>12</v>
      </c>
      <c r="E468" s="11" t="s">
        <v>457</v>
      </c>
      <c r="F468" s="11" t="s">
        <v>159</v>
      </c>
      <c r="G468" s="22"/>
      <c r="H468" s="22"/>
      <c r="I468" s="22"/>
      <c r="J468" s="22"/>
      <c r="K468" s="22"/>
      <c r="L468" s="30">
        <f t="shared" ref="L468:L469" si="334">SUM(G468:K468)</f>
        <v>0</v>
      </c>
      <c r="M468" s="12">
        <v>477</v>
      </c>
      <c r="N468" s="22">
        <v>497</v>
      </c>
      <c r="O468" s="22"/>
      <c r="P468" s="22"/>
      <c r="Q468" s="22"/>
      <c r="R468" s="22"/>
      <c r="S468" s="30">
        <f t="shared" ref="S468:S469" si="335">SUM(N468:R468)</f>
        <v>497</v>
      </c>
      <c r="T468" s="12">
        <v>497</v>
      </c>
      <c r="U468" s="22">
        <v>516</v>
      </c>
      <c r="V468" s="22"/>
      <c r="W468" s="22"/>
      <c r="X468" s="22"/>
      <c r="Y468" s="22"/>
      <c r="Z468" s="30">
        <f t="shared" ref="Z468:Z469" si="336">SUM(U468:Y468)</f>
        <v>516</v>
      </c>
      <c r="AA468" s="12">
        <v>516</v>
      </c>
      <c r="AB468" s="3"/>
    </row>
    <row r="469" spans="1:28" outlineLevel="6" x14ac:dyDescent="0.25">
      <c r="A469" s="10" t="s">
        <v>76</v>
      </c>
      <c r="B469" s="11" t="s">
        <v>297</v>
      </c>
      <c r="C469" s="11" t="s">
        <v>12</v>
      </c>
      <c r="D469" s="11" t="s">
        <v>12</v>
      </c>
      <c r="E469" s="11" t="s">
        <v>457</v>
      </c>
      <c r="F469" s="11" t="s">
        <v>77</v>
      </c>
      <c r="G469" s="22"/>
      <c r="H469" s="22"/>
      <c r="I469" s="22"/>
      <c r="J469" s="22"/>
      <c r="K469" s="22"/>
      <c r="L469" s="30">
        <f t="shared" si="334"/>
        <v>0</v>
      </c>
      <c r="M469" s="12">
        <v>156</v>
      </c>
      <c r="N469" s="22">
        <v>162</v>
      </c>
      <c r="O469" s="22"/>
      <c r="P469" s="22"/>
      <c r="Q469" s="22"/>
      <c r="R469" s="22"/>
      <c r="S469" s="30">
        <f t="shared" si="335"/>
        <v>162</v>
      </c>
      <c r="T469" s="12">
        <v>162</v>
      </c>
      <c r="U469" s="22">
        <v>168</v>
      </c>
      <c r="V469" s="22"/>
      <c r="W469" s="22"/>
      <c r="X469" s="22"/>
      <c r="Y469" s="22"/>
      <c r="Z469" s="30">
        <f t="shared" si="336"/>
        <v>168</v>
      </c>
      <c r="AA469" s="12">
        <v>168</v>
      </c>
      <c r="AB469" s="3"/>
    </row>
    <row r="470" spans="1:28" ht="51" outlineLevel="5" x14ac:dyDescent="0.25">
      <c r="A470" s="10" t="s">
        <v>458</v>
      </c>
      <c r="B470" s="11" t="s">
        <v>297</v>
      </c>
      <c r="C470" s="11" t="s">
        <v>12</v>
      </c>
      <c r="D470" s="11" t="s">
        <v>12</v>
      </c>
      <c r="E470" s="11" t="s">
        <v>459</v>
      </c>
      <c r="F470" s="11"/>
      <c r="G470" s="22">
        <f>G471+G472</f>
        <v>0</v>
      </c>
      <c r="H470" s="22"/>
      <c r="I470" s="22"/>
      <c r="J470" s="22"/>
      <c r="K470" s="22"/>
      <c r="L470" s="22">
        <f>L471+L472</f>
        <v>0</v>
      </c>
      <c r="M470" s="12">
        <v>1077.0999999999999</v>
      </c>
      <c r="N470" s="22">
        <f>N471+N472</f>
        <v>1077.0999999999999</v>
      </c>
      <c r="O470" s="22"/>
      <c r="P470" s="22"/>
      <c r="Q470" s="22"/>
      <c r="R470" s="22"/>
      <c r="S470" s="22">
        <f>S471+S472</f>
        <v>1077.0999999999999</v>
      </c>
      <c r="T470" s="12">
        <v>1077.0999999999999</v>
      </c>
      <c r="U470" s="22">
        <f>U471+U472</f>
        <v>1077.0999999999999</v>
      </c>
      <c r="V470" s="22"/>
      <c r="W470" s="22"/>
      <c r="X470" s="22"/>
      <c r="Y470" s="22"/>
      <c r="Z470" s="22">
        <f>Z471+Z472</f>
        <v>1077.0999999999999</v>
      </c>
      <c r="AA470" s="12">
        <v>1077.0999999999999</v>
      </c>
      <c r="AB470" s="3"/>
    </row>
    <row r="471" spans="1:28" outlineLevel="6" x14ac:dyDescent="0.25">
      <c r="A471" s="10" t="s">
        <v>158</v>
      </c>
      <c r="B471" s="11" t="s">
        <v>297</v>
      </c>
      <c r="C471" s="11" t="s">
        <v>12</v>
      </c>
      <c r="D471" s="11" t="s">
        <v>12</v>
      </c>
      <c r="E471" s="11" t="s">
        <v>459</v>
      </c>
      <c r="F471" s="11" t="s">
        <v>159</v>
      </c>
      <c r="G471" s="22"/>
      <c r="H471" s="22"/>
      <c r="I471" s="22"/>
      <c r="J471" s="22"/>
      <c r="K471" s="22"/>
      <c r="L471" s="30">
        <f t="shared" ref="L471:L472" si="337">SUM(G471:K471)</f>
        <v>0</v>
      </c>
      <c r="M471" s="12">
        <v>572</v>
      </c>
      <c r="N471" s="22">
        <v>572</v>
      </c>
      <c r="O471" s="22"/>
      <c r="P471" s="22"/>
      <c r="Q471" s="22"/>
      <c r="R471" s="22"/>
      <c r="S471" s="30">
        <f t="shared" ref="S471:S472" si="338">SUM(N471:R471)</f>
        <v>572</v>
      </c>
      <c r="T471" s="12">
        <v>572</v>
      </c>
      <c r="U471" s="22">
        <v>572</v>
      </c>
      <c r="V471" s="22"/>
      <c r="W471" s="22"/>
      <c r="X471" s="22"/>
      <c r="Y471" s="22"/>
      <c r="Z471" s="30">
        <f t="shared" ref="Z471:Z472" si="339">SUM(U471:Y471)</f>
        <v>572</v>
      </c>
      <c r="AA471" s="12">
        <v>572</v>
      </c>
      <c r="AB471" s="3"/>
    </row>
    <row r="472" spans="1:28" outlineLevel="6" x14ac:dyDescent="0.25">
      <c r="A472" s="10" t="s">
        <v>76</v>
      </c>
      <c r="B472" s="11" t="s">
        <v>297</v>
      </c>
      <c r="C472" s="11" t="s">
        <v>12</v>
      </c>
      <c r="D472" s="11" t="s">
        <v>12</v>
      </c>
      <c r="E472" s="11" t="s">
        <v>459</v>
      </c>
      <c r="F472" s="11" t="s">
        <v>77</v>
      </c>
      <c r="G472" s="22"/>
      <c r="H472" s="22"/>
      <c r="I472" s="22"/>
      <c r="J472" s="22"/>
      <c r="K472" s="22"/>
      <c r="L472" s="30">
        <f t="shared" si="337"/>
        <v>0</v>
      </c>
      <c r="M472" s="12">
        <v>505.1</v>
      </c>
      <c r="N472" s="22">
        <v>505.1</v>
      </c>
      <c r="O472" s="22"/>
      <c r="P472" s="22"/>
      <c r="Q472" s="22"/>
      <c r="R472" s="22"/>
      <c r="S472" s="30">
        <f t="shared" si="338"/>
        <v>505.1</v>
      </c>
      <c r="T472" s="12">
        <v>505.1</v>
      </c>
      <c r="U472" s="22">
        <v>505.1</v>
      </c>
      <c r="V472" s="22"/>
      <c r="W472" s="22"/>
      <c r="X472" s="22"/>
      <c r="Y472" s="22"/>
      <c r="Z472" s="30">
        <f t="shared" si="339"/>
        <v>505.1</v>
      </c>
      <c r="AA472" s="12">
        <v>505.1</v>
      </c>
      <c r="AB472" s="3"/>
    </row>
    <row r="473" spans="1:28" outlineLevel="1" x14ac:dyDescent="0.25">
      <c r="A473" s="10" t="s">
        <v>460</v>
      </c>
      <c r="B473" s="11" t="s">
        <v>297</v>
      </c>
      <c r="C473" s="11" t="s">
        <v>461</v>
      </c>
      <c r="D473" s="11"/>
      <c r="E473" s="11"/>
      <c r="F473" s="11"/>
      <c r="G473" s="22">
        <f>G474</f>
        <v>0</v>
      </c>
      <c r="H473" s="22"/>
      <c r="I473" s="22"/>
      <c r="J473" s="22"/>
      <c r="K473" s="22"/>
      <c r="L473" s="22">
        <f>L474</f>
        <v>0</v>
      </c>
      <c r="M473" s="12">
        <v>13756.972</v>
      </c>
      <c r="N473" s="22">
        <f>N474</f>
        <v>12872.369999999999</v>
      </c>
      <c r="O473" s="22"/>
      <c r="P473" s="22"/>
      <c r="Q473" s="22"/>
      <c r="R473" s="22"/>
      <c r="S473" s="22">
        <f>S474</f>
        <v>12872.369999999999</v>
      </c>
      <c r="T473" s="12">
        <v>12872.371999999999</v>
      </c>
      <c r="U473" s="22">
        <f>U474</f>
        <v>13414.87</v>
      </c>
      <c r="V473" s="22"/>
      <c r="W473" s="22"/>
      <c r="X473" s="22"/>
      <c r="Y473" s="22"/>
      <c r="Z473" s="22">
        <f>Z474</f>
        <v>13414.87</v>
      </c>
      <c r="AA473" s="12">
        <v>13414.871999999999</v>
      </c>
      <c r="AB473" s="3"/>
    </row>
    <row r="474" spans="1:28" outlineLevel="2" x14ac:dyDescent="0.25">
      <c r="A474" s="10" t="s">
        <v>462</v>
      </c>
      <c r="B474" s="11" t="s">
        <v>297</v>
      </c>
      <c r="C474" s="11" t="s">
        <v>461</v>
      </c>
      <c r="D474" s="11" t="s">
        <v>35</v>
      </c>
      <c r="E474" s="11"/>
      <c r="F474" s="11"/>
      <c r="G474" s="22">
        <f>G475</f>
        <v>0</v>
      </c>
      <c r="H474" s="22"/>
      <c r="I474" s="22"/>
      <c r="J474" s="22"/>
      <c r="K474" s="22"/>
      <c r="L474" s="22">
        <f>L475</f>
        <v>0</v>
      </c>
      <c r="M474" s="12">
        <v>13756.972</v>
      </c>
      <c r="N474" s="22">
        <f>N475</f>
        <v>12872.369999999999</v>
      </c>
      <c r="O474" s="22"/>
      <c r="P474" s="22"/>
      <c r="Q474" s="22"/>
      <c r="R474" s="22"/>
      <c r="S474" s="22">
        <f>S475</f>
        <v>12872.369999999999</v>
      </c>
      <c r="T474" s="12">
        <v>12872.371999999999</v>
      </c>
      <c r="U474" s="22">
        <f>U475</f>
        <v>13414.87</v>
      </c>
      <c r="V474" s="22"/>
      <c r="W474" s="22"/>
      <c r="X474" s="22"/>
      <c r="Y474" s="22"/>
      <c r="Z474" s="22">
        <f>Z475</f>
        <v>13414.87</v>
      </c>
      <c r="AA474" s="12">
        <v>13414.871999999999</v>
      </c>
      <c r="AB474" s="3"/>
    </row>
    <row r="475" spans="1:28" ht="25.5" outlineLevel="3" x14ac:dyDescent="0.25">
      <c r="A475" s="10" t="s">
        <v>423</v>
      </c>
      <c r="B475" s="11" t="s">
        <v>297</v>
      </c>
      <c r="C475" s="11" t="s">
        <v>461</v>
      </c>
      <c r="D475" s="11" t="s">
        <v>35</v>
      </c>
      <c r="E475" s="11" t="s">
        <v>424</v>
      </c>
      <c r="F475" s="11"/>
      <c r="G475" s="22">
        <f>G476+G481+G491+G496+G501</f>
        <v>0</v>
      </c>
      <c r="H475" s="22"/>
      <c r="I475" s="22"/>
      <c r="J475" s="22"/>
      <c r="K475" s="22"/>
      <c r="L475" s="22">
        <f>L476+L481+L491+L496+L501</f>
        <v>0</v>
      </c>
      <c r="M475" s="12">
        <v>13756.972</v>
      </c>
      <c r="N475" s="22">
        <f>N476+N481+N491+N496+N501</f>
        <v>12872.369999999999</v>
      </c>
      <c r="O475" s="22"/>
      <c r="P475" s="22"/>
      <c r="Q475" s="22"/>
      <c r="R475" s="22"/>
      <c r="S475" s="22">
        <f>S476+S481+S491+S496+S501</f>
        <v>12872.369999999999</v>
      </c>
      <c r="T475" s="12">
        <v>12872.371999999999</v>
      </c>
      <c r="U475" s="22">
        <f>U476+U481+U491+U496+U501</f>
        <v>13414.87</v>
      </c>
      <c r="V475" s="22"/>
      <c r="W475" s="22"/>
      <c r="X475" s="22"/>
      <c r="Y475" s="22"/>
      <c r="Z475" s="22">
        <f>Z476+Z481+Z491+Z496+Z501</f>
        <v>13414.87</v>
      </c>
      <c r="AA475" s="12">
        <v>13414.871999999999</v>
      </c>
      <c r="AB475" s="3"/>
    </row>
    <row r="476" spans="1:28" ht="76.5" outlineLevel="4" x14ac:dyDescent="0.25">
      <c r="A476" s="10" t="s">
        <v>463</v>
      </c>
      <c r="B476" s="11" t="s">
        <v>297</v>
      </c>
      <c r="C476" s="11" t="s">
        <v>461</v>
      </c>
      <c r="D476" s="11" t="s">
        <v>35</v>
      </c>
      <c r="E476" s="11" t="s">
        <v>464</v>
      </c>
      <c r="F476" s="11"/>
      <c r="G476" s="22">
        <f>G477+G479</f>
        <v>0</v>
      </c>
      <c r="H476" s="22"/>
      <c r="I476" s="22"/>
      <c r="J476" s="22"/>
      <c r="K476" s="22"/>
      <c r="L476" s="22">
        <f>L477+L479</f>
        <v>0</v>
      </c>
      <c r="M476" s="12">
        <v>115.7</v>
      </c>
      <c r="N476" s="22">
        <f>N477+N479</f>
        <v>120.4</v>
      </c>
      <c r="O476" s="22"/>
      <c r="P476" s="22"/>
      <c r="Q476" s="22"/>
      <c r="R476" s="22"/>
      <c r="S476" s="22">
        <f>S477+S479</f>
        <v>120.4</v>
      </c>
      <c r="T476" s="12">
        <v>120.4</v>
      </c>
      <c r="U476" s="22">
        <f>U477+U479</f>
        <v>125</v>
      </c>
      <c r="V476" s="22"/>
      <c r="W476" s="22"/>
      <c r="X476" s="22"/>
      <c r="Y476" s="22"/>
      <c r="Z476" s="22">
        <f>Z477+Z479</f>
        <v>125</v>
      </c>
      <c r="AA476" s="12">
        <v>125</v>
      </c>
      <c r="AB476" s="3"/>
    </row>
    <row r="477" spans="1:28" ht="51" outlineLevel="5" x14ac:dyDescent="0.25">
      <c r="A477" s="10" t="s">
        <v>465</v>
      </c>
      <c r="B477" s="11" t="s">
        <v>297</v>
      </c>
      <c r="C477" s="11" t="s">
        <v>461</v>
      </c>
      <c r="D477" s="11" t="s">
        <v>35</v>
      </c>
      <c r="E477" s="11" t="s">
        <v>466</v>
      </c>
      <c r="F477" s="11"/>
      <c r="G477" s="22">
        <f>G478</f>
        <v>0</v>
      </c>
      <c r="H477" s="22"/>
      <c r="I477" s="22"/>
      <c r="J477" s="22"/>
      <c r="K477" s="22"/>
      <c r="L477" s="22">
        <f>L478</f>
        <v>0</v>
      </c>
      <c r="M477" s="12">
        <v>100</v>
      </c>
      <c r="N477" s="22">
        <f>N478</f>
        <v>104</v>
      </c>
      <c r="O477" s="22"/>
      <c r="P477" s="22"/>
      <c r="Q477" s="22"/>
      <c r="R477" s="22"/>
      <c r="S477" s="22">
        <f>S478</f>
        <v>104</v>
      </c>
      <c r="T477" s="12">
        <v>104</v>
      </c>
      <c r="U477" s="22">
        <f>U478</f>
        <v>108</v>
      </c>
      <c r="V477" s="22"/>
      <c r="W477" s="22"/>
      <c r="X477" s="22"/>
      <c r="Y477" s="22"/>
      <c r="Z477" s="22">
        <f>Z478</f>
        <v>108</v>
      </c>
      <c r="AA477" s="12">
        <v>108</v>
      </c>
      <c r="AB477" s="3"/>
    </row>
    <row r="478" spans="1:28" outlineLevel="6" x14ac:dyDescent="0.25">
      <c r="A478" s="10" t="s">
        <v>76</v>
      </c>
      <c r="B478" s="11" t="s">
        <v>297</v>
      </c>
      <c r="C478" s="11" t="s">
        <v>461</v>
      </c>
      <c r="D478" s="11" t="s">
        <v>35</v>
      </c>
      <c r="E478" s="11" t="s">
        <v>466</v>
      </c>
      <c r="F478" s="11" t="s">
        <v>77</v>
      </c>
      <c r="G478" s="22"/>
      <c r="H478" s="22"/>
      <c r="I478" s="22"/>
      <c r="J478" s="22"/>
      <c r="K478" s="22"/>
      <c r="L478" s="30">
        <f t="shared" ref="L478" si="340">SUM(G478:K478)</f>
        <v>0</v>
      </c>
      <c r="M478" s="12">
        <v>100</v>
      </c>
      <c r="N478" s="22">
        <v>104</v>
      </c>
      <c r="O478" s="22"/>
      <c r="P478" s="22"/>
      <c r="Q478" s="22"/>
      <c r="R478" s="22"/>
      <c r="S478" s="30">
        <f t="shared" ref="S478" si="341">SUM(N478:R478)</f>
        <v>104</v>
      </c>
      <c r="T478" s="12">
        <v>104</v>
      </c>
      <c r="U478" s="22">
        <v>108</v>
      </c>
      <c r="V478" s="22"/>
      <c r="W478" s="22"/>
      <c r="X478" s="22"/>
      <c r="Y478" s="22"/>
      <c r="Z478" s="30">
        <f t="shared" ref="Z478" si="342">SUM(U478:Y478)</f>
        <v>108</v>
      </c>
      <c r="AA478" s="12">
        <v>108</v>
      </c>
      <c r="AB478" s="3"/>
    </row>
    <row r="479" spans="1:28" ht="51" outlineLevel="5" x14ac:dyDescent="0.25">
      <c r="A479" s="10" t="s">
        <v>467</v>
      </c>
      <c r="B479" s="11" t="s">
        <v>297</v>
      </c>
      <c r="C479" s="11" t="s">
        <v>461</v>
      </c>
      <c r="D479" s="11" t="s">
        <v>35</v>
      </c>
      <c r="E479" s="11" t="s">
        <v>468</v>
      </c>
      <c r="F479" s="11"/>
      <c r="G479" s="22">
        <f>G480</f>
        <v>0</v>
      </c>
      <c r="H479" s="22"/>
      <c r="I479" s="22"/>
      <c r="J479" s="22"/>
      <c r="K479" s="22"/>
      <c r="L479" s="22">
        <f>L480</f>
        <v>0</v>
      </c>
      <c r="M479" s="12">
        <v>15.7</v>
      </c>
      <c r="N479" s="22">
        <f>N480</f>
        <v>16.399999999999999</v>
      </c>
      <c r="O479" s="22"/>
      <c r="P479" s="22"/>
      <c r="Q479" s="22"/>
      <c r="R479" s="22"/>
      <c r="S479" s="22">
        <f>S480</f>
        <v>16.399999999999999</v>
      </c>
      <c r="T479" s="12">
        <v>16.399999999999999</v>
      </c>
      <c r="U479" s="22">
        <f>U480</f>
        <v>17</v>
      </c>
      <c r="V479" s="22"/>
      <c r="W479" s="22"/>
      <c r="X479" s="22"/>
      <c r="Y479" s="22"/>
      <c r="Z479" s="22">
        <f>Z480</f>
        <v>17</v>
      </c>
      <c r="AA479" s="12">
        <v>17</v>
      </c>
      <c r="AB479" s="3"/>
    </row>
    <row r="480" spans="1:28" outlineLevel="6" x14ac:dyDescent="0.25">
      <c r="A480" s="10" t="s">
        <v>76</v>
      </c>
      <c r="B480" s="11" t="s">
        <v>297</v>
      </c>
      <c r="C480" s="11" t="s">
        <v>461</v>
      </c>
      <c r="D480" s="11" t="s">
        <v>35</v>
      </c>
      <c r="E480" s="11" t="s">
        <v>468</v>
      </c>
      <c r="F480" s="11" t="s">
        <v>77</v>
      </c>
      <c r="G480" s="22"/>
      <c r="H480" s="22"/>
      <c r="I480" s="22"/>
      <c r="J480" s="22"/>
      <c r="K480" s="22"/>
      <c r="L480" s="30">
        <f t="shared" ref="L480" si="343">SUM(G480:K480)</f>
        <v>0</v>
      </c>
      <c r="M480" s="12">
        <v>15.7</v>
      </c>
      <c r="N480" s="22">
        <v>16.399999999999999</v>
      </c>
      <c r="O480" s="22"/>
      <c r="P480" s="22"/>
      <c r="Q480" s="22"/>
      <c r="R480" s="22"/>
      <c r="S480" s="30">
        <f t="shared" ref="S480" si="344">SUM(N480:R480)</f>
        <v>16.399999999999999</v>
      </c>
      <c r="T480" s="12">
        <v>16.399999999999999</v>
      </c>
      <c r="U480" s="22">
        <v>17</v>
      </c>
      <c r="V480" s="22"/>
      <c r="W480" s="22"/>
      <c r="X480" s="22"/>
      <c r="Y480" s="22"/>
      <c r="Z480" s="30">
        <f t="shared" ref="Z480" si="345">SUM(U480:Y480)</f>
        <v>17</v>
      </c>
      <c r="AA480" s="12">
        <v>17</v>
      </c>
      <c r="AB480" s="3"/>
    </row>
    <row r="481" spans="1:28" ht="153" outlineLevel="4" x14ac:dyDescent="0.25">
      <c r="A481" s="10" t="s">
        <v>469</v>
      </c>
      <c r="B481" s="11" t="s">
        <v>297</v>
      </c>
      <c r="C481" s="11" t="s">
        <v>461</v>
      </c>
      <c r="D481" s="11" t="s">
        <v>35</v>
      </c>
      <c r="E481" s="11" t="s">
        <v>470</v>
      </c>
      <c r="F481" s="11"/>
      <c r="G481" s="22">
        <f>G482+G484+G487+G489</f>
        <v>0</v>
      </c>
      <c r="H481" s="22"/>
      <c r="I481" s="22"/>
      <c r="J481" s="22"/>
      <c r="K481" s="22"/>
      <c r="L481" s="22">
        <f>L482+L484+L487+L489</f>
        <v>0</v>
      </c>
      <c r="M481" s="12">
        <v>7189.9719999999998</v>
      </c>
      <c r="N481" s="22">
        <f>N482+N484+N487+N489</f>
        <v>6297.77</v>
      </c>
      <c r="O481" s="22"/>
      <c r="P481" s="22"/>
      <c r="Q481" s="22"/>
      <c r="R481" s="22"/>
      <c r="S481" s="22">
        <f>S482+S484+S487+S489</f>
        <v>6297.77</v>
      </c>
      <c r="T481" s="12">
        <v>6297.7719999999999</v>
      </c>
      <c r="U481" s="22">
        <f>U482+U484+U487+U489</f>
        <v>6557.8700000000008</v>
      </c>
      <c r="V481" s="22"/>
      <c r="W481" s="22"/>
      <c r="X481" s="22"/>
      <c r="Y481" s="22"/>
      <c r="Z481" s="22">
        <f>Z482+Z484+Z487+Z489</f>
        <v>6557.8700000000008</v>
      </c>
      <c r="AA481" s="12">
        <v>6557.8720000000003</v>
      </c>
      <c r="AB481" s="3"/>
    </row>
    <row r="482" spans="1:28" ht="51" outlineLevel="5" x14ac:dyDescent="0.25">
      <c r="A482" s="10" t="s">
        <v>471</v>
      </c>
      <c r="B482" s="11" t="s">
        <v>297</v>
      </c>
      <c r="C482" s="11" t="s">
        <v>461</v>
      </c>
      <c r="D482" s="11" t="s">
        <v>35</v>
      </c>
      <c r="E482" s="11" t="s">
        <v>472</v>
      </c>
      <c r="F482" s="11"/>
      <c r="G482" s="22">
        <f>G483</f>
        <v>0</v>
      </c>
      <c r="H482" s="22"/>
      <c r="I482" s="22"/>
      <c r="J482" s="22"/>
      <c r="K482" s="22"/>
      <c r="L482" s="22">
        <f>L483</f>
        <v>0</v>
      </c>
      <c r="M482" s="12">
        <v>3022.8</v>
      </c>
      <c r="N482" s="22">
        <f>N483</f>
        <v>3122</v>
      </c>
      <c r="O482" s="22"/>
      <c r="P482" s="22"/>
      <c r="Q482" s="22"/>
      <c r="R482" s="22"/>
      <c r="S482" s="22">
        <f>S483</f>
        <v>3122</v>
      </c>
      <c r="T482" s="12">
        <v>3122</v>
      </c>
      <c r="U482" s="22">
        <f>U483</f>
        <v>3256.2</v>
      </c>
      <c r="V482" s="22"/>
      <c r="W482" s="22"/>
      <c r="X482" s="22"/>
      <c r="Y482" s="22"/>
      <c r="Z482" s="22">
        <f>Z483</f>
        <v>3256.2</v>
      </c>
      <c r="AA482" s="12">
        <v>3256.2</v>
      </c>
      <c r="AB482" s="3"/>
    </row>
    <row r="483" spans="1:28" outlineLevel="6" x14ac:dyDescent="0.25">
      <c r="A483" s="10" t="s">
        <v>158</v>
      </c>
      <c r="B483" s="11" t="s">
        <v>297</v>
      </c>
      <c r="C483" s="11" t="s">
        <v>461</v>
      </c>
      <c r="D483" s="11" t="s">
        <v>35</v>
      </c>
      <c r="E483" s="11" t="s">
        <v>472</v>
      </c>
      <c r="F483" s="11" t="s">
        <v>159</v>
      </c>
      <c r="G483" s="22"/>
      <c r="H483" s="22"/>
      <c r="I483" s="22"/>
      <c r="J483" s="22"/>
      <c r="K483" s="22"/>
      <c r="L483" s="30">
        <f t="shared" ref="L483" si="346">SUM(G483:K483)</f>
        <v>0</v>
      </c>
      <c r="M483" s="12">
        <v>3022.8</v>
      </c>
      <c r="N483" s="22">
        <v>3122</v>
      </c>
      <c r="O483" s="22"/>
      <c r="P483" s="22"/>
      <c r="Q483" s="22"/>
      <c r="R483" s="22"/>
      <c r="S483" s="30">
        <f t="shared" ref="S483" si="347">SUM(N483:R483)</f>
        <v>3122</v>
      </c>
      <c r="T483" s="12">
        <v>3122</v>
      </c>
      <c r="U483" s="22">
        <v>3256.2</v>
      </c>
      <c r="V483" s="22"/>
      <c r="W483" s="22"/>
      <c r="X483" s="22"/>
      <c r="Y483" s="22"/>
      <c r="Z483" s="30">
        <f t="shared" ref="Z483" si="348">SUM(U483:Y483)</f>
        <v>3256.2</v>
      </c>
      <c r="AA483" s="12">
        <v>3256.2</v>
      </c>
      <c r="AB483" s="3"/>
    </row>
    <row r="484" spans="1:28" ht="38.25" outlineLevel="5" x14ac:dyDescent="0.25">
      <c r="A484" s="10" t="s">
        <v>473</v>
      </c>
      <c r="B484" s="11" t="s">
        <v>297</v>
      </c>
      <c r="C484" s="11" t="s">
        <v>461</v>
      </c>
      <c r="D484" s="11" t="s">
        <v>35</v>
      </c>
      <c r="E484" s="11" t="s">
        <v>474</v>
      </c>
      <c r="F484" s="11"/>
      <c r="G484" s="22">
        <f>G485+G486</f>
        <v>0</v>
      </c>
      <c r="H484" s="22"/>
      <c r="I484" s="22"/>
      <c r="J484" s="22"/>
      <c r="K484" s="22"/>
      <c r="L484" s="22">
        <f>L485+L486</f>
        <v>0</v>
      </c>
      <c r="M484" s="12">
        <v>4001.9</v>
      </c>
      <c r="N484" s="22">
        <f>N485+N486</f>
        <v>3010.5</v>
      </c>
      <c r="O484" s="22"/>
      <c r="P484" s="22"/>
      <c r="Q484" s="22"/>
      <c r="R484" s="22"/>
      <c r="S484" s="22">
        <f>S485+S486</f>
        <v>3010.5</v>
      </c>
      <c r="T484" s="12">
        <v>3010.5</v>
      </c>
      <c r="U484" s="22">
        <f>U485+U486</f>
        <v>3136.4</v>
      </c>
      <c r="V484" s="22"/>
      <c r="W484" s="22"/>
      <c r="X484" s="22"/>
      <c r="Y484" s="22"/>
      <c r="Z484" s="22">
        <f>Z485+Z486</f>
        <v>3136.4</v>
      </c>
      <c r="AA484" s="12">
        <v>3136.4</v>
      </c>
      <c r="AB484" s="3"/>
    </row>
    <row r="485" spans="1:28" outlineLevel="6" x14ac:dyDescent="0.25">
      <c r="A485" s="10" t="s">
        <v>158</v>
      </c>
      <c r="B485" s="11" t="s">
        <v>297</v>
      </c>
      <c r="C485" s="11" t="s">
        <v>461</v>
      </c>
      <c r="D485" s="11" t="s">
        <v>35</v>
      </c>
      <c r="E485" s="11" t="s">
        <v>474</v>
      </c>
      <c r="F485" s="11" t="s">
        <v>159</v>
      </c>
      <c r="G485" s="22"/>
      <c r="H485" s="22"/>
      <c r="I485" s="22"/>
      <c r="J485" s="22"/>
      <c r="K485" s="22"/>
      <c r="L485" s="30">
        <f t="shared" ref="L485:L486" si="349">SUM(G485:K485)</f>
        <v>0</v>
      </c>
      <c r="M485" s="12">
        <v>3177.9</v>
      </c>
      <c r="N485" s="22">
        <v>2152.5</v>
      </c>
      <c r="O485" s="22"/>
      <c r="P485" s="22"/>
      <c r="Q485" s="22"/>
      <c r="R485" s="22"/>
      <c r="S485" s="30">
        <f t="shared" ref="S485:S486" si="350">SUM(N485:R485)</f>
        <v>2152.5</v>
      </c>
      <c r="T485" s="12">
        <v>2152.5</v>
      </c>
      <c r="U485" s="22">
        <v>2243.4</v>
      </c>
      <c r="V485" s="22"/>
      <c r="W485" s="22"/>
      <c r="X485" s="22"/>
      <c r="Y485" s="22"/>
      <c r="Z485" s="30">
        <f t="shared" ref="Z485:Z486" si="351">SUM(U485:Y485)</f>
        <v>2243.4</v>
      </c>
      <c r="AA485" s="12">
        <v>2243.4</v>
      </c>
      <c r="AB485" s="3"/>
    </row>
    <row r="486" spans="1:28" outlineLevel="6" x14ac:dyDescent="0.25">
      <c r="A486" s="10" t="s">
        <v>76</v>
      </c>
      <c r="B486" s="11" t="s">
        <v>297</v>
      </c>
      <c r="C486" s="11" t="s">
        <v>461</v>
      </c>
      <c r="D486" s="11" t="s">
        <v>35</v>
      </c>
      <c r="E486" s="11" t="s">
        <v>474</v>
      </c>
      <c r="F486" s="11" t="s">
        <v>77</v>
      </c>
      <c r="G486" s="22"/>
      <c r="H486" s="22"/>
      <c r="I486" s="22"/>
      <c r="J486" s="22"/>
      <c r="K486" s="22"/>
      <c r="L486" s="30">
        <f t="shared" si="349"/>
        <v>0</v>
      </c>
      <c r="M486" s="12">
        <v>824</v>
      </c>
      <c r="N486" s="22">
        <v>858</v>
      </c>
      <c r="O486" s="22"/>
      <c r="P486" s="22"/>
      <c r="Q486" s="22"/>
      <c r="R486" s="22"/>
      <c r="S486" s="30">
        <f t="shared" si="350"/>
        <v>858</v>
      </c>
      <c r="T486" s="12">
        <v>858</v>
      </c>
      <c r="U486" s="22">
        <v>893</v>
      </c>
      <c r="V486" s="22"/>
      <c r="W486" s="22"/>
      <c r="X486" s="22"/>
      <c r="Y486" s="22"/>
      <c r="Z486" s="30">
        <f t="shared" si="351"/>
        <v>893</v>
      </c>
      <c r="AA486" s="12">
        <v>893</v>
      </c>
      <c r="AB486" s="3"/>
    </row>
    <row r="487" spans="1:28" ht="25.5" outlineLevel="5" x14ac:dyDescent="0.25">
      <c r="A487" s="10" t="s">
        <v>475</v>
      </c>
      <c r="B487" s="11" t="s">
        <v>297</v>
      </c>
      <c r="C487" s="11" t="s">
        <v>461</v>
      </c>
      <c r="D487" s="11" t="s">
        <v>35</v>
      </c>
      <c r="E487" s="11" t="s">
        <v>476</v>
      </c>
      <c r="F487" s="11"/>
      <c r="G487" s="22">
        <f>G488</f>
        <v>0</v>
      </c>
      <c r="H487" s="22"/>
      <c r="I487" s="22"/>
      <c r="J487" s="22"/>
      <c r="K487" s="22"/>
      <c r="L487" s="22">
        <f>L488</f>
        <v>0</v>
      </c>
      <c r="M487" s="12">
        <v>165.27199999999999</v>
      </c>
      <c r="N487" s="22">
        <f>N488</f>
        <v>165.27</v>
      </c>
      <c r="O487" s="22"/>
      <c r="P487" s="22"/>
      <c r="Q487" s="22"/>
      <c r="R487" s="22"/>
      <c r="S487" s="22">
        <f>S488</f>
        <v>165.27</v>
      </c>
      <c r="T487" s="12">
        <v>165.27199999999999</v>
      </c>
      <c r="U487" s="22">
        <f>U488</f>
        <v>165.27</v>
      </c>
      <c r="V487" s="22"/>
      <c r="W487" s="22"/>
      <c r="X487" s="22"/>
      <c r="Y487" s="22"/>
      <c r="Z487" s="22">
        <f>Z488</f>
        <v>165.27</v>
      </c>
      <c r="AA487" s="12">
        <v>165.27199999999999</v>
      </c>
      <c r="AB487" s="3"/>
    </row>
    <row r="488" spans="1:28" outlineLevel="6" x14ac:dyDescent="0.25">
      <c r="A488" s="10" t="s">
        <v>158</v>
      </c>
      <c r="B488" s="11" t="s">
        <v>297</v>
      </c>
      <c r="C488" s="11" t="s">
        <v>461</v>
      </c>
      <c r="D488" s="11" t="s">
        <v>35</v>
      </c>
      <c r="E488" s="11" t="s">
        <v>476</v>
      </c>
      <c r="F488" s="11" t="s">
        <v>159</v>
      </c>
      <c r="G488" s="22"/>
      <c r="H488" s="22"/>
      <c r="I488" s="22"/>
      <c r="J488" s="22"/>
      <c r="K488" s="22"/>
      <c r="L488" s="30">
        <f t="shared" ref="L488" si="352">SUM(G488:K488)</f>
        <v>0</v>
      </c>
      <c r="M488" s="12">
        <v>165.27199999999999</v>
      </c>
      <c r="N488" s="22">
        <v>165.27</v>
      </c>
      <c r="O488" s="22"/>
      <c r="P488" s="22"/>
      <c r="Q488" s="22"/>
      <c r="R488" s="22"/>
      <c r="S488" s="30">
        <f t="shared" ref="S488" si="353">SUM(N488:R488)</f>
        <v>165.27</v>
      </c>
      <c r="T488" s="12">
        <v>165.27199999999999</v>
      </c>
      <c r="U488" s="22">
        <v>165.27</v>
      </c>
      <c r="V488" s="22"/>
      <c r="W488" s="22"/>
      <c r="X488" s="22"/>
      <c r="Y488" s="22"/>
      <c r="Z488" s="30">
        <f t="shared" ref="Z488" si="354">SUM(U488:Y488)</f>
        <v>165.27</v>
      </c>
      <c r="AA488" s="12">
        <v>165.27199999999999</v>
      </c>
      <c r="AB488" s="3"/>
    </row>
    <row r="489" spans="1:28" ht="51" hidden="1" outlineLevel="5" x14ac:dyDescent="0.25">
      <c r="A489" s="10" t="s">
        <v>477</v>
      </c>
      <c r="B489" s="11" t="s">
        <v>297</v>
      </c>
      <c r="C489" s="11" t="s">
        <v>461</v>
      </c>
      <c r="D489" s="11" t="s">
        <v>35</v>
      </c>
      <c r="E489" s="11" t="s">
        <v>478</v>
      </c>
      <c r="F489" s="11"/>
      <c r="G489" s="22">
        <f>G490</f>
        <v>0</v>
      </c>
      <c r="H489" s="22"/>
      <c r="I489" s="22"/>
      <c r="J489" s="22"/>
      <c r="K489" s="22"/>
      <c r="L489" s="22">
        <f>L490</f>
        <v>0</v>
      </c>
      <c r="M489" s="12">
        <v>0</v>
      </c>
      <c r="N489" s="22">
        <f>N490</f>
        <v>0</v>
      </c>
      <c r="O489" s="22"/>
      <c r="P489" s="22"/>
      <c r="Q489" s="22"/>
      <c r="R489" s="22"/>
      <c r="S489" s="22">
        <f>S490</f>
        <v>0</v>
      </c>
      <c r="T489" s="12">
        <v>0</v>
      </c>
      <c r="U489" s="22">
        <f>U490</f>
        <v>0</v>
      </c>
      <c r="V489" s="22"/>
      <c r="W489" s="22"/>
      <c r="X489" s="22"/>
      <c r="Y489" s="22"/>
      <c r="Z489" s="22">
        <f>Z490</f>
        <v>0</v>
      </c>
      <c r="AA489" s="12">
        <v>0</v>
      </c>
      <c r="AB489" s="3"/>
    </row>
    <row r="490" spans="1:28" hidden="1" outlineLevel="6" x14ac:dyDescent="0.25">
      <c r="A490" s="10" t="s">
        <v>158</v>
      </c>
      <c r="B490" s="11" t="s">
        <v>297</v>
      </c>
      <c r="C490" s="11" t="s">
        <v>461</v>
      </c>
      <c r="D490" s="11" t="s">
        <v>35</v>
      </c>
      <c r="E490" s="11" t="s">
        <v>478</v>
      </c>
      <c r="F490" s="11" t="s">
        <v>159</v>
      </c>
      <c r="G490" s="22"/>
      <c r="H490" s="22"/>
      <c r="I490" s="22"/>
      <c r="J490" s="22"/>
      <c r="K490" s="22"/>
      <c r="L490" s="30">
        <f t="shared" ref="L490" si="355">SUM(G490:K490)</f>
        <v>0</v>
      </c>
      <c r="M490" s="12">
        <v>0</v>
      </c>
      <c r="N490" s="22"/>
      <c r="O490" s="22"/>
      <c r="P490" s="22"/>
      <c r="Q490" s="22"/>
      <c r="R490" s="22"/>
      <c r="S490" s="30">
        <f t="shared" ref="S490" si="356">SUM(N490:R490)</f>
        <v>0</v>
      </c>
      <c r="T490" s="12">
        <v>0</v>
      </c>
      <c r="U490" s="22"/>
      <c r="V490" s="22"/>
      <c r="W490" s="22"/>
      <c r="X490" s="22"/>
      <c r="Y490" s="22"/>
      <c r="Z490" s="30">
        <f t="shared" ref="Z490" si="357">SUM(U490:Y490)</f>
        <v>0</v>
      </c>
      <c r="AA490" s="12">
        <v>0</v>
      </c>
      <c r="AB490" s="3"/>
    </row>
    <row r="491" spans="1:28" ht="51" outlineLevel="4" x14ac:dyDescent="0.25">
      <c r="A491" s="10" t="s">
        <v>479</v>
      </c>
      <c r="B491" s="11" t="s">
        <v>297</v>
      </c>
      <c r="C491" s="11" t="s">
        <v>461</v>
      </c>
      <c r="D491" s="11" t="s">
        <v>35</v>
      </c>
      <c r="E491" s="11" t="s">
        <v>480</v>
      </c>
      <c r="F491" s="11"/>
      <c r="G491" s="22">
        <f>G492+G494</f>
        <v>0</v>
      </c>
      <c r="H491" s="22"/>
      <c r="I491" s="22"/>
      <c r="J491" s="22"/>
      <c r="K491" s="22"/>
      <c r="L491" s="22">
        <f>L492+L494</f>
        <v>0</v>
      </c>
      <c r="M491" s="12">
        <v>6120.1</v>
      </c>
      <c r="N491" s="22">
        <f>N492+N494</f>
        <v>6322.2</v>
      </c>
      <c r="O491" s="22"/>
      <c r="P491" s="22"/>
      <c r="Q491" s="22"/>
      <c r="R491" s="22"/>
      <c r="S491" s="22">
        <f>S492+S494</f>
        <v>6322.2</v>
      </c>
      <c r="T491" s="12">
        <v>6322.2</v>
      </c>
      <c r="U491" s="22">
        <f>U492+U494</f>
        <v>6594</v>
      </c>
      <c r="V491" s="22"/>
      <c r="W491" s="22"/>
      <c r="X491" s="22"/>
      <c r="Y491" s="22"/>
      <c r="Z491" s="22">
        <f>Z492+Z494</f>
        <v>6594</v>
      </c>
      <c r="AA491" s="12">
        <v>6594</v>
      </c>
      <c r="AB491" s="3"/>
    </row>
    <row r="492" spans="1:28" ht="76.5" outlineLevel="5" x14ac:dyDescent="0.25">
      <c r="A492" s="10" t="s">
        <v>481</v>
      </c>
      <c r="B492" s="11" t="s">
        <v>297</v>
      </c>
      <c r="C492" s="11" t="s">
        <v>461</v>
      </c>
      <c r="D492" s="11" t="s">
        <v>35</v>
      </c>
      <c r="E492" s="11" t="s">
        <v>482</v>
      </c>
      <c r="F492" s="11"/>
      <c r="G492" s="22">
        <f>G493</f>
        <v>0</v>
      </c>
      <c r="H492" s="22"/>
      <c r="I492" s="22"/>
      <c r="J492" s="22"/>
      <c r="K492" s="22"/>
      <c r="L492" s="22">
        <f>L493</f>
        <v>0</v>
      </c>
      <c r="M492" s="12">
        <v>6094.5</v>
      </c>
      <c r="N492" s="22">
        <f>N493</f>
        <v>6295.5</v>
      </c>
      <c r="O492" s="22"/>
      <c r="P492" s="22"/>
      <c r="Q492" s="22"/>
      <c r="R492" s="22"/>
      <c r="S492" s="22">
        <f>S493</f>
        <v>6295.5</v>
      </c>
      <c r="T492" s="12">
        <v>6295.5</v>
      </c>
      <c r="U492" s="22">
        <f>U493</f>
        <v>6566.2</v>
      </c>
      <c r="V492" s="22"/>
      <c r="W492" s="22"/>
      <c r="X492" s="22"/>
      <c r="Y492" s="22"/>
      <c r="Z492" s="22">
        <f>Z493</f>
        <v>6566.2</v>
      </c>
      <c r="AA492" s="12">
        <v>6566.2</v>
      </c>
      <c r="AB492" s="3"/>
    </row>
    <row r="493" spans="1:28" outlineLevel="6" x14ac:dyDescent="0.25">
      <c r="A493" s="10" t="s">
        <v>158</v>
      </c>
      <c r="B493" s="11" t="s">
        <v>297</v>
      </c>
      <c r="C493" s="11" t="s">
        <v>461</v>
      </c>
      <c r="D493" s="11" t="s">
        <v>35</v>
      </c>
      <c r="E493" s="11" t="s">
        <v>482</v>
      </c>
      <c r="F493" s="11" t="s">
        <v>159</v>
      </c>
      <c r="G493" s="22"/>
      <c r="H493" s="22"/>
      <c r="I493" s="22"/>
      <c r="J493" s="22"/>
      <c r="K493" s="22"/>
      <c r="L493" s="30">
        <f t="shared" ref="L493" si="358">SUM(G493:K493)</f>
        <v>0</v>
      </c>
      <c r="M493" s="12">
        <v>6094.5</v>
      </c>
      <c r="N493" s="22">
        <v>6295.5</v>
      </c>
      <c r="O493" s="22"/>
      <c r="P493" s="22"/>
      <c r="Q493" s="22"/>
      <c r="R493" s="22"/>
      <c r="S493" s="30">
        <f t="shared" ref="S493" si="359">SUM(N493:R493)</f>
        <v>6295.5</v>
      </c>
      <c r="T493" s="12">
        <v>6295.5</v>
      </c>
      <c r="U493" s="22">
        <v>6566.2</v>
      </c>
      <c r="V493" s="22"/>
      <c r="W493" s="22"/>
      <c r="X493" s="22"/>
      <c r="Y493" s="22"/>
      <c r="Z493" s="30">
        <f t="shared" ref="Z493" si="360">SUM(U493:Y493)</f>
        <v>6566.2</v>
      </c>
      <c r="AA493" s="12">
        <v>6566.2</v>
      </c>
      <c r="AB493" s="3"/>
    </row>
    <row r="494" spans="1:28" ht="25.5" outlineLevel="5" x14ac:dyDescent="0.25">
      <c r="A494" s="10" t="s">
        <v>483</v>
      </c>
      <c r="B494" s="11" t="s">
        <v>297</v>
      </c>
      <c r="C494" s="11" t="s">
        <v>461</v>
      </c>
      <c r="D494" s="11" t="s">
        <v>35</v>
      </c>
      <c r="E494" s="11" t="s">
        <v>484</v>
      </c>
      <c r="F494" s="11"/>
      <c r="G494" s="22">
        <f>G495</f>
        <v>0</v>
      </c>
      <c r="H494" s="22"/>
      <c r="I494" s="22"/>
      <c r="J494" s="22"/>
      <c r="K494" s="22"/>
      <c r="L494" s="22">
        <f>L495</f>
        <v>0</v>
      </c>
      <c r="M494" s="12">
        <v>25.6</v>
      </c>
      <c r="N494" s="22">
        <f>N495</f>
        <v>26.7</v>
      </c>
      <c r="O494" s="22"/>
      <c r="P494" s="22"/>
      <c r="Q494" s="22"/>
      <c r="R494" s="22"/>
      <c r="S494" s="22">
        <f>S495</f>
        <v>26.7</v>
      </c>
      <c r="T494" s="12">
        <v>26.7</v>
      </c>
      <c r="U494" s="22">
        <f>U495</f>
        <v>27.8</v>
      </c>
      <c r="V494" s="22"/>
      <c r="W494" s="22"/>
      <c r="X494" s="22"/>
      <c r="Y494" s="22"/>
      <c r="Z494" s="22">
        <f>Z495</f>
        <v>27.8</v>
      </c>
      <c r="AA494" s="12">
        <v>27.8</v>
      </c>
      <c r="AB494" s="3"/>
    </row>
    <row r="495" spans="1:28" outlineLevel="6" x14ac:dyDescent="0.25">
      <c r="A495" s="10" t="s">
        <v>158</v>
      </c>
      <c r="B495" s="11" t="s">
        <v>297</v>
      </c>
      <c r="C495" s="11" t="s">
        <v>461</v>
      </c>
      <c r="D495" s="11" t="s">
        <v>35</v>
      </c>
      <c r="E495" s="11" t="s">
        <v>484</v>
      </c>
      <c r="F495" s="11" t="s">
        <v>159</v>
      </c>
      <c r="G495" s="22"/>
      <c r="H495" s="22"/>
      <c r="I495" s="22"/>
      <c r="J495" s="22"/>
      <c r="K495" s="22"/>
      <c r="L495" s="30">
        <f t="shared" ref="L495" si="361">SUM(G495:K495)</f>
        <v>0</v>
      </c>
      <c r="M495" s="12">
        <v>25.6</v>
      </c>
      <c r="N495" s="22">
        <v>26.7</v>
      </c>
      <c r="O495" s="22"/>
      <c r="P495" s="22"/>
      <c r="Q495" s="22"/>
      <c r="R495" s="22"/>
      <c r="S495" s="30">
        <f t="shared" ref="S495" si="362">SUM(N495:R495)</f>
        <v>26.7</v>
      </c>
      <c r="T495" s="12">
        <v>26.7</v>
      </c>
      <c r="U495" s="22">
        <v>27.8</v>
      </c>
      <c r="V495" s="22"/>
      <c r="W495" s="22"/>
      <c r="X495" s="22"/>
      <c r="Y495" s="22"/>
      <c r="Z495" s="30">
        <f t="shared" ref="Z495" si="363">SUM(U495:Y495)</f>
        <v>27.8</v>
      </c>
      <c r="AA495" s="12">
        <v>27.8</v>
      </c>
      <c r="AB495" s="3"/>
    </row>
    <row r="496" spans="1:28" ht="63.75" outlineLevel="4" x14ac:dyDescent="0.25">
      <c r="A496" s="10" t="s">
        <v>425</v>
      </c>
      <c r="B496" s="11" t="s">
        <v>297</v>
      </c>
      <c r="C496" s="11" t="s">
        <v>461</v>
      </c>
      <c r="D496" s="11" t="s">
        <v>35</v>
      </c>
      <c r="E496" s="11" t="s">
        <v>426</v>
      </c>
      <c r="F496" s="11"/>
      <c r="G496" s="22">
        <f>G497+G499</f>
        <v>0</v>
      </c>
      <c r="H496" s="22"/>
      <c r="I496" s="22"/>
      <c r="J496" s="22"/>
      <c r="K496" s="22"/>
      <c r="L496" s="22">
        <f>L497+L499</f>
        <v>0</v>
      </c>
      <c r="M496" s="12">
        <v>126.6</v>
      </c>
      <c r="N496" s="22">
        <f>N497+N499</f>
        <v>132</v>
      </c>
      <c r="O496" s="22"/>
      <c r="P496" s="22"/>
      <c r="Q496" s="22"/>
      <c r="R496" s="22"/>
      <c r="S496" s="22">
        <f>S497+S499</f>
        <v>132</v>
      </c>
      <c r="T496" s="12">
        <v>132</v>
      </c>
      <c r="U496" s="22">
        <f>U497+U499</f>
        <v>138</v>
      </c>
      <c r="V496" s="22"/>
      <c r="W496" s="22"/>
      <c r="X496" s="22"/>
      <c r="Y496" s="22"/>
      <c r="Z496" s="22">
        <f>Z497+Z499</f>
        <v>138</v>
      </c>
      <c r="AA496" s="12">
        <v>138</v>
      </c>
      <c r="AB496" s="3"/>
    </row>
    <row r="497" spans="1:28" ht="25.5" outlineLevel="5" x14ac:dyDescent="0.25">
      <c r="A497" s="10" t="s">
        <v>429</v>
      </c>
      <c r="B497" s="11" t="s">
        <v>297</v>
      </c>
      <c r="C497" s="11" t="s">
        <v>461</v>
      </c>
      <c r="D497" s="11" t="s">
        <v>35</v>
      </c>
      <c r="E497" s="11" t="s">
        <v>430</v>
      </c>
      <c r="F497" s="11"/>
      <c r="G497" s="22">
        <f>G498</f>
        <v>0</v>
      </c>
      <c r="H497" s="22"/>
      <c r="I497" s="22"/>
      <c r="J497" s="22"/>
      <c r="K497" s="22"/>
      <c r="L497" s="22">
        <f>L498</f>
        <v>0</v>
      </c>
      <c r="M497" s="12">
        <v>64.599999999999994</v>
      </c>
      <c r="N497" s="22">
        <f>N498</f>
        <v>67</v>
      </c>
      <c r="O497" s="22"/>
      <c r="P497" s="22"/>
      <c r="Q497" s="22"/>
      <c r="R497" s="22"/>
      <c r="S497" s="22">
        <f>S498</f>
        <v>67</v>
      </c>
      <c r="T497" s="12">
        <v>67</v>
      </c>
      <c r="U497" s="22">
        <f>U498</f>
        <v>70</v>
      </c>
      <c r="V497" s="22"/>
      <c r="W497" s="22"/>
      <c r="X497" s="22"/>
      <c r="Y497" s="22"/>
      <c r="Z497" s="22">
        <f>Z498</f>
        <v>70</v>
      </c>
      <c r="AA497" s="12">
        <v>70</v>
      </c>
      <c r="AB497" s="3"/>
    </row>
    <row r="498" spans="1:28" outlineLevel="6" x14ac:dyDescent="0.25">
      <c r="A498" s="10" t="s">
        <v>158</v>
      </c>
      <c r="B498" s="11" t="s">
        <v>297</v>
      </c>
      <c r="C498" s="11" t="s">
        <v>461</v>
      </c>
      <c r="D498" s="11" t="s">
        <v>35</v>
      </c>
      <c r="E498" s="11" t="s">
        <v>430</v>
      </c>
      <c r="F498" s="11" t="s">
        <v>159</v>
      </c>
      <c r="G498" s="22"/>
      <c r="H498" s="22"/>
      <c r="I498" s="22"/>
      <c r="J498" s="22"/>
      <c r="K498" s="22"/>
      <c r="L498" s="30">
        <f t="shared" ref="L498" si="364">SUM(G498:K498)</f>
        <v>0</v>
      </c>
      <c r="M498" s="12">
        <v>64.599999999999994</v>
      </c>
      <c r="N498" s="22">
        <v>67</v>
      </c>
      <c r="O498" s="22"/>
      <c r="P498" s="22"/>
      <c r="Q498" s="22"/>
      <c r="R498" s="22"/>
      <c r="S498" s="30">
        <f t="shared" ref="S498" si="365">SUM(N498:R498)</f>
        <v>67</v>
      </c>
      <c r="T498" s="12">
        <v>67</v>
      </c>
      <c r="U498" s="22">
        <v>70</v>
      </c>
      <c r="V498" s="22"/>
      <c r="W498" s="22"/>
      <c r="X498" s="22"/>
      <c r="Y498" s="22"/>
      <c r="Z498" s="30">
        <f t="shared" ref="Z498" si="366">SUM(U498:Y498)</f>
        <v>70</v>
      </c>
      <c r="AA498" s="12">
        <v>70</v>
      </c>
      <c r="AB498" s="3"/>
    </row>
    <row r="499" spans="1:28" ht="25.5" outlineLevel="5" x14ac:dyDescent="0.25">
      <c r="A499" s="10" t="s">
        <v>485</v>
      </c>
      <c r="B499" s="11" t="s">
        <v>297</v>
      </c>
      <c r="C499" s="11" t="s">
        <v>461</v>
      </c>
      <c r="D499" s="11" t="s">
        <v>35</v>
      </c>
      <c r="E499" s="11" t="s">
        <v>486</v>
      </c>
      <c r="F499" s="11"/>
      <c r="G499" s="22">
        <f>G500</f>
        <v>0</v>
      </c>
      <c r="H499" s="22"/>
      <c r="I499" s="22"/>
      <c r="J499" s="22"/>
      <c r="K499" s="22"/>
      <c r="L499" s="22">
        <f>L500</f>
        <v>0</v>
      </c>
      <c r="M499" s="12">
        <v>62</v>
      </c>
      <c r="N499" s="22">
        <f>N500</f>
        <v>65</v>
      </c>
      <c r="O499" s="22"/>
      <c r="P499" s="22"/>
      <c r="Q499" s="22"/>
      <c r="R499" s="22"/>
      <c r="S499" s="22">
        <f>S500</f>
        <v>65</v>
      </c>
      <c r="T499" s="12">
        <v>65</v>
      </c>
      <c r="U499" s="22">
        <f>U500</f>
        <v>68</v>
      </c>
      <c r="V499" s="22"/>
      <c r="W499" s="22"/>
      <c r="X499" s="22"/>
      <c r="Y499" s="22"/>
      <c r="Z499" s="22">
        <f>Z500</f>
        <v>68</v>
      </c>
      <c r="AA499" s="12">
        <v>68</v>
      </c>
      <c r="AB499" s="3"/>
    </row>
    <row r="500" spans="1:28" outlineLevel="6" x14ac:dyDescent="0.25">
      <c r="A500" s="10" t="s">
        <v>158</v>
      </c>
      <c r="B500" s="11" t="s">
        <v>297</v>
      </c>
      <c r="C500" s="11" t="s">
        <v>461</v>
      </c>
      <c r="D500" s="11" t="s">
        <v>35</v>
      </c>
      <c r="E500" s="11" t="s">
        <v>486</v>
      </c>
      <c r="F500" s="11" t="s">
        <v>159</v>
      </c>
      <c r="G500" s="22"/>
      <c r="H500" s="22"/>
      <c r="I500" s="22"/>
      <c r="J500" s="22"/>
      <c r="K500" s="22"/>
      <c r="L500" s="30">
        <f t="shared" ref="L500" si="367">SUM(G500:K500)</f>
        <v>0</v>
      </c>
      <c r="M500" s="12">
        <v>62</v>
      </c>
      <c r="N500" s="22">
        <v>65</v>
      </c>
      <c r="O500" s="22"/>
      <c r="P500" s="22"/>
      <c r="Q500" s="22"/>
      <c r="R500" s="22"/>
      <c r="S500" s="30">
        <f t="shared" ref="S500" si="368">SUM(N500:R500)</f>
        <v>65</v>
      </c>
      <c r="T500" s="12">
        <v>65</v>
      </c>
      <c r="U500" s="22">
        <v>68</v>
      </c>
      <c r="V500" s="22"/>
      <c r="W500" s="22"/>
      <c r="X500" s="22"/>
      <c r="Y500" s="22"/>
      <c r="Z500" s="30">
        <f t="shared" ref="Z500" si="369">SUM(U500:Y500)</f>
        <v>68</v>
      </c>
      <c r="AA500" s="12">
        <v>68</v>
      </c>
      <c r="AB500" s="3"/>
    </row>
    <row r="501" spans="1:28" ht="63.75" hidden="1" outlineLevel="4" x14ac:dyDescent="0.25">
      <c r="A501" s="10" t="s">
        <v>435</v>
      </c>
      <c r="B501" s="11" t="s">
        <v>297</v>
      </c>
      <c r="C501" s="11" t="s">
        <v>461</v>
      </c>
      <c r="D501" s="11" t="s">
        <v>35</v>
      </c>
      <c r="E501" s="11" t="s">
        <v>436</v>
      </c>
      <c r="F501" s="11"/>
      <c r="G501" s="22">
        <f>G502</f>
        <v>0</v>
      </c>
      <c r="H501" s="22"/>
      <c r="I501" s="22"/>
      <c r="J501" s="22"/>
      <c r="K501" s="22"/>
      <c r="L501" s="22">
        <f>L502</f>
        <v>0</v>
      </c>
      <c r="M501" s="12">
        <v>204.6</v>
      </c>
      <c r="N501" s="22">
        <f>N502</f>
        <v>0</v>
      </c>
      <c r="O501" s="22"/>
      <c r="P501" s="22"/>
      <c r="Q501" s="22"/>
      <c r="R501" s="22"/>
      <c r="S501" s="22">
        <f>S502</f>
        <v>0</v>
      </c>
      <c r="T501" s="12">
        <v>0</v>
      </c>
      <c r="U501" s="22">
        <f>U502</f>
        <v>0</v>
      </c>
      <c r="V501" s="22"/>
      <c r="W501" s="22"/>
      <c r="X501" s="22"/>
      <c r="Y501" s="22"/>
      <c r="Z501" s="22">
        <f>Z502</f>
        <v>0</v>
      </c>
      <c r="AA501" s="12">
        <v>0</v>
      </c>
      <c r="AB501" s="3"/>
    </row>
    <row r="502" spans="1:28" ht="38.25" hidden="1" outlineLevel="5" x14ac:dyDescent="0.25">
      <c r="A502" s="10" t="s">
        <v>437</v>
      </c>
      <c r="B502" s="11" t="s">
        <v>297</v>
      </c>
      <c r="C502" s="11" t="s">
        <v>461</v>
      </c>
      <c r="D502" s="11" t="s">
        <v>35</v>
      </c>
      <c r="E502" s="11" t="s">
        <v>438</v>
      </c>
      <c r="F502" s="11"/>
      <c r="G502" s="22">
        <f>G503</f>
        <v>0</v>
      </c>
      <c r="H502" s="22"/>
      <c r="I502" s="22"/>
      <c r="J502" s="22"/>
      <c r="K502" s="22"/>
      <c r="L502" s="22">
        <f>L503</f>
        <v>0</v>
      </c>
      <c r="M502" s="12">
        <v>204.6</v>
      </c>
      <c r="N502" s="22">
        <f>N503</f>
        <v>0</v>
      </c>
      <c r="O502" s="22"/>
      <c r="P502" s="22"/>
      <c r="Q502" s="22"/>
      <c r="R502" s="22"/>
      <c r="S502" s="22">
        <f>S503</f>
        <v>0</v>
      </c>
      <c r="T502" s="12">
        <v>0</v>
      </c>
      <c r="U502" s="22">
        <f>U503</f>
        <v>0</v>
      </c>
      <c r="V502" s="22"/>
      <c r="W502" s="22"/>
      <c r="X502" s="22"/>
      <c r="Y502" s="22"/>
      <c r="Z502" s="22">
        <f>Z503</f>
        <v>0</v>
      </c>
      <c r="AA502" s="12">
        <v>0</v>
      </c>
      <c r="AB502" s="3"/>
    </row>
    <row r="503" spans="1:28" hidden="1" outlineLevel="6" x14ac:dyDescent="0.25">
      <c r="A503" s="10" t="s">
        <v>158</v>
      </c>
      <c r="B503" s="11" t="s">
        <v>297</v>
      </c>
      <c r="C503" s="11" t="s">
        <v>461</v>
      </c>
      <c r="D503" s="11" t="s">
        <v>35</v>
      </c>
      <c r="E503" s="11" t="s">
        <v>438</v>
      </c>
      <c r="F503" s="11" t="s">
        <v>159</v>
      </c>
      <c r="G503" s="22"/>
      <c r="H503" s="22"/>
      <c r="I503" s="22"/>
      <c r="J503" s="22"/>
      <c r="K503" s="22"/>
      <c r="L503" s="30">
        <f t="shared" ref="L503" si="370">SUM(G503:K503)</f>
        <v>0</v>
      </c>
      <c r="M503" s="12">
        <v>204.6</v>
      </c>
      <c r="N503" s="22"/>
      <c r="O503" s="22"/>
      <c r="P503" s="22"/>
      <c r="Q503" s="22"/>
      <c r="R503" s="22"/>
      <c r="S503" s="30">
        <f t="shared" ref="S503" si="371">SUM(N503:R503)</f>
        <v>0</v>
      </c>
      <c r="T503" s="12">
        <v>0</v>
      </c>
      <c r="U503" s="22"/>
      <c r="V503" s="22"/>
      <c r="W503" s="22"/>
      <c r="X503" s="22"/>
      <c r="Y503" s="22"/>
      <c r="Z503" s="30">
        <f t="shared" ref="Z503" si="372">SUM(U503:Y503)</f>
        <v>0</v>
      </c>
      <c r="AA503" s="12">
        <v>0</v>
      </c>
      <c r="AB503" s="3"/>
    </row>
    <row r="504" spans="1:28" outlineLevel="1" x14ac:dyDescent="0.25">
      <c r="A504" s="10" t="s">
        <v>32</v>
      </c>
      <c r="B504" s="11" t="s">
        <v>297</v>
      </c>
      <c r="C504" s="11" t="s">
        <v>33</v>
      </c>
      <c r="D504" s="11"/>
      <c r="E504" s="11"/>
      <c r="F504" s="11"/>
      <c r="G504" s="22">
        <f>G505+G510+G515</f>
        <v>0</v>
      </c>
      <c r="H504" s="22"/>
      <c r="I504" s="22"/>
      <c r="J504" s="22"/>
      <c r="K504" s="22"/>
      <c r="L504" s="22">
        <f>L505+L510+L515</f>
        <v>0</v>
      </c>
      <c r="M504" s="12">
        <v>6036.93</v>
      </c>
      <c r="N504" s="22">
        <f>N505+N510+N515</f>
        <v>6340.42</v>
      </c>
      <c r="O504" s="22"/>
      <c r="P504" s="22"/>
      <c r="Q504" s="22"/>
      <c r="R504" s="22"/>
      <c r="S504" s="22">
        <f>S505+S510+S515</f>
        <v>6340.42</v>
      </c>
      <c r="T504" s="12">
        <v>6340.4309999999996</v>
      </c>
      <c r="U504" s="22">
        <f>U505+U510+U515</f>
        <v>6548.23</v>
      </c>
      <c r="V504" s="22"/>
      <c r="W504" s="22"/>
      <c r="X504" s="22"/>
      <c r="Y504" s="22"/>
      <c r="Z504" s="22">
        <f>Z505+Z510+Z515</f>
        <v>6548.23</v>
      </c>
      <c r="AA504" s="12">
        <v>6548.22</v>
      </c>
      <c r="AB504" s="3"/>
    </row>
    <row r="505" spans="1:28" outlineLevel="2" x14ac:dyDescent="0.25">
      <c r="A505" s="10" t="s">
        <v>487</v>
      </c>
      <c r="B505" s="11" t="s">
        <v>297</v>
      </c>
      <c r="C505" s="11" t="s">
        <v>33</v>
      </c>
      <c r="D505" s="11" t="s">
        <v>176</v>
      </c>
      <c r="E505" s="11"/>
      <c r="F505" s="11"/>
      <c r="G505" s="22">
        <f>G506</f>
        <v>0</v>
      </c>
      <c r="H505" s="22"/>
      <c r="I505" s="22"/>
      <c r="J505" s="22"/>
      <c r="K505" s="22"/>
      <c r="L505" s="22">
        <f>L506</f>
        <v>0</v>
      </c>
      <c r="M505" s="12">
        <v>4791.6149999999998</v>
      </c>
      <c r="N505" s="22">
        <f>N506</f>
        <v>5031.2</v>
      </c>
      <c r="O505" s="22"/>
      <c r="P505" s="22"/>
      <c r="Q505" s="22"/>
      <c r="R505" s="22"/>
      <c r="S505" s="22">
        <f>S506</f>
        <v>5031.2</v>
      </c>
      <c r="T505" s="12">
        <v>5031.1959999999999</v>
      </c>
      <c r="U505" s="22">
        <f>U506</f>
        <v>5238.99</v>
      </c>
      <c r="V505" s="22"/>
      <c r="W505" s="22"/>
      <c r="X505" s="22"/>
      <c r="Y505" s="22"/>
      <c r="Z505" s="22">
        <f>Z506</f>
        <v>5238.99</v>
      </c>
      <c r="AA505" s="12">
        <v>5238.9849999999997</v>
      </c>
      <c r="AB505" s="3"/>
    </row>
    <row r="506" spans="1:28" ht="25.5" outlineLevel="3" x14ac:dyDescent="0.25">
      <c r="A506" s="10" t="s">
        <v>14</v>
      </c>
      <c r="B506" s="11" t="s">
        <v>297</v>
      </c>
      <c r="C506" s="11" t="s">
        <v>33</v>
      </c>
      <c r="D506" s="11" t="s">
        <v>176</v>
      </c>
      <c r="E506" s="11" t="s">
        <v>15</v>
      </c>
      <c r="F506" s="11"/>
      <c r="G506" s="22">
        <f>G507</f>
        <v>0</v>
      </c>
      <c r="H506" s="22"/>
      <c r="I506" s="22"/>
      <c r="J506" s="22"/>
      <c r="K506" s="22"/>
      <c r="L506" s="22">
        <f>L507</f>
        <v>0</v>
      </c>
      <c r="M506" s="12">
        <v>4791.6149999999998</v>
      </c>
      <c r="N506" s="22">
        <f>N507</f>
        <v>5031.2</v>
      </c>
      <c r="O506" s="22"/>
      <c r="P506" s="22"/>
      <c r="Q506" s="22"/>
      <c r="R506" s="22"/>
      <c r="S506" s="22">
        <f>S507</f>
        <v>5031.2</v>
      </c>
      <c r="T506" s="12">
        <v>5031.1959999999999</v>
      </c>
      <c r="U506" s="22">
        <f>U507</f>
        <v>5238.99</v>
      </c>
      <c r="V506" s="22"/>
      <c r="W506" s="22"/>
      <c r="X506" s="22"/>
      <c r="Y506" s="22"/>
      <c r="Z506" s="22">
        <f>Z507</f>
        <v>5238.99</v>
      </c>
      <c r="AA506" s="12">
        <v>5238.9849999999997</v>
      </c>
      <c r="AB506" s="3"/>
    </row>
    <row r="507" spans="1:28" ht="38.25" outlineLevel="4" x14ac:dyDescent="0.25">
      <c r="A507" s="10" t="s">
        <v>58</v>
      </c>
      <c r="B507" s="11" t="s">
        <v>297</v>
      </c>
      <c r="C507" s="11" t="s">
        <v>33</v>
      </c>
      <c r="D507" s="11" t="s">
        <v>176</v>
      </c>
      <c r="E507" s="11" t="s">
        <v>59</v>
      </c>
      <c r="F507" s="11"/>
      <c r="G507" s="22">
        <f>G508</f>
        <v>0</v>
      </c>
      <c r="H507" s="22"/>
      <c r="I507" s="22"/>
      <c r="J507" s="22"/>
      <c r="K507" s="22"/>
      <c r="L507" s="22">
        <f>L508</f>
        <v>0</v>
      </c>
      <c r="M507" s="12">
        <v>4791.6149999999998</v>
      </c>
      <c r="N507" s="22">
        <f>N508</f>
        <v>5031.2</v>
      </c>
      <c r="O507" s="22"/>
      <c r="P507" s="22"/>
      <c r="Q507" s="22"/>
      <c r="R507" s="22"/>
      <c r="S507" s="22">
        <f>S508</f>
        <v>5031.2</v>
      </c>
      <c r="T507" s="12">
        <v>5031.1959999999999</v>
      </c>
      <c r="U507" s="22">
        <f>U508</f>
        <v>5238.99</v>
      </c>
      <c r="V507" s="22"/>
      <c r="W507" s="22"/>
      <c r="X507" s="22"/>
      <c r="Y507" s="22"/>
      <c r="Z507" s="22">
        <f>Z508</f>
        <v>5238.99</v>
      </c>
      <c r="AA507" s="12">
        <v>5238.9849999999997</v>
      </c>
      <c r="AB507" s="3"/>
    </row>
    <row r="508" spans="1:28" outlineLevel="5" x14ac:dyDescent="0.25">
      <c r="A508" s="10" t="s">
        <v>488</v>
      </c>
      <c r="B508" s="11" t="s">
        <v>297</v>
      </c>
      <c r="C508" s="11" t="s">
        <v>33</v>
      </c>
      <c r="D508" s="11" t="s">
        <v>176</v>
      </c>
      <c r="E508" s="11" t="s">
        <v>489</v>
      </c>
      <c r="F508" s="11"/>
      <c r="G508" s="22">
        <f>G509</f>
        <v>0</v>
      </c>
      <c r="H508" s="22"/>
      <c r="I508" s="22"/>
      <c r="J508" s="22"/>
      <c r="K508" s="22"/>
      <c r="L508" s="22">
        <f>L509</f>
        <v>0</v>
      </c>
      <c r="M508" s="12">
        <v>4791.6149999999998</v>
      </c>
      <c r="N508" s="22">
        <f>N509</f>
        <v>5031.2</v>
      </c>
      <c r="O508" s="22"/>
      <c r="P508" s="22"/>
      <c r="Q508" s="22"/>
      <c r="R508" s="22"/>
      <c r="S508" s="22">
        <f>S509</f>
        <v>5031.2</v>
      </c>
      <c r="T508" s="12">
        <v>5031.1959999999999</v>
      </c>
      <c r="U508" s="22">
        <f>U509</f>
        <v>5238.99</v>
      </c>
      <c r="V508" s="22"/>
      <c r="W508" s="22"/>
      <c r="X508" s="22"/>
      <c r="Y508" s="22"/>
      <c r="Z508" s="22">
        <f>Z509</f>
        <v>5238.99</v>
      </c>
      <c r="AA508" s="12">
        <v>5238.9849999999997</v>
      </c>
      <c r="AB508" s="3"/>
    </row>
    <row r="509" spans="1:28" outlineLevel="6" x14ac:dyDescent="0.25">
      <c r="A509" s="10" t="s">
        <v>158</v>
      </c>
      <c r="B509" s="11" t="s">
        <v>297</v>
      </c>
      <c r="C509" s="11" t="s">
        <v>33</v>
      </c>
      <c r="D509" s="11" t="s">
        <v>176</v>
      </c>
      <c r="E509" s="11" t="s">
        <v>489</v>
      </c>
      <c r="F509" s="11" t="s">
        <v>159</v>
      </c>
      <c r="G509" s="22"/>
      <c r="H509" s="22"/>
      <c r="I509" s="22"/>
      <c r="J509" s="22"/>
      <c r="K509" s="22"/>
      <c r="L509" s="30">
        <f t="shared" ref="L509" si="373">SUM(G509:K509)</f>
        <v>0</v>
      </c>
      <c r="M509" s="12">
        <v>4791.6149999999998</v>
      </c>
      <c r="N509" s="22">
        <v>5031.2</v>
      </c>
      <c r="O509" s="22"/>
      <c r="P509" s="22"/>
      <c r="Q509" s="22"/>
      <c r="R509" s="22"/>
      <c r="S509" s="30">
        <f t="shared" ref="S509" si="374">SUM(N509:R509)</f>
        <v>5031.2</v>
      </c>
      <c r="T509" s="12">
        <v>5031.1959999999999</v>
      </c>
      <c r="U509" s="22">
        <v>5238.99</v>
      </c>
      <c r="V509" s="22"/>
      <c r="W509" s="22"/>
      <c r="X509" s="22"/>
      <c r="Y509" s="22"/>
      <c r="Z509" s="30">
        <f t="shared" ref="Z509" si="375">SUM(U509:Y509)</f>
        <v>5238.99</v>
      </c>
      <c r="AA509" s="12">
        <v>5238.9849999999997</v>
      </c>
      <c r="AB509" s="3"/>
    </row>
    <row r="510" spans="1:28" outlineLevel="2" x14ac:dyDescent="0.25">
      <c r="A510" s="10" t="s">
        <v>42</v>
      </c>
      <c r="B510" s="11" t="s">
        <v>297</v>
      </c>
      <c r="C510" s="11" t="s">
        <v>33</v>
      </c>
      <c r="D510" s="11" t="s">
        <v>43</v>
      </c>
      <c r="E510" s="11"/>
      <c r="F510" s="11"/>
      <c r="G510" s="22">
        <f>G511</f>
        <v>0</v>
      </c>
      <c r="H510" s="22"/>
      <c r="I510" s="22"/>
      <c r="J510" s="22"/>
      <c r="K510" s="22"/>
      <c r="L510" s="22">
        <f>L511</f>
        <v>0</v>
      </c>
      <c r="M510" s="12">
        <v>809.23500000000001</v>
      </c>
      <c r="N510" s="22">
        <f>N511</f>
        <v>809.22</v>
      </c>
      <c r="O510" s="22"/>
      <c r="P510" s="22"/>
      <c r="Q510" s="22"/>
      <c r="R510" s="22"/>
      <c r="S510" s="22">
        <f>S511</f>
        <v>809.22</v>
      </c>
      <c r="T510" s="12">
        <v>809.23500000000001</v>
      </c>
      <c r="U510" s="22">
        <f>U511</f>
        <v>809.24</v>
      </c>
      <c r="V510" s="22"/>
      <c r="W510" s="22"/>
      <c r="X510" s="22"/>
      <c r="Y510" s="22"/>
      <c r="Z510" s="22">
        <f>Z511</f>
        <v>809.24</v>
      </c>
      <c r="AA510" s="12">
        <v>809.23500000000001</v>
      </c>
      <c r="AB510" s="3"/>
    </row>
    <row r="511" spans="1:28" ht="25.5" outlineLevel="3" x14ac:dyDescent="0.25">
      <c r="A511" s="10" t="s">
        <v>14</v>
      </c>
      <c r="B511" s="11" t="s">
        <v>297</v>
      </c>
      <c r="C511" s="11" t="s">
        <v>33</v>
      </c>
      <c r="D511" s="11" t="s">
        <v>43</v>
      </c>
      <c r="E511" s="11" t="s">
        <v>15</v>
      </c>
      <c r="F511" s="11"/>
      <c r="G511" s="22">
        <f>G512</f>
        <v>0</v>
      </c>
      <c r="H511" s="22"/>
      <c r="I511" s="22"/>
      <c r="J511" s="22"/>
      <c r="K511" s="22"/>
      <c r="L511" s="22">
        <f>L512</f>
        <v>0</v>
      </c>
      <c r="M511" s="12">
        <v>809.23500000000001</v>
      </c>
      <c r="N511" s="22">
        <f>N512</f>
        <v>809.22</v>
      </c>
      <c r="O511" s="22"/>
      <c r="P511" s="22"/>
      <c r="Q511" s="22"/>
      <c r="R511" s="22"/>
      <c r="S511" s="22">
        <f>S512</f>
        <v>809.22</v>
      </c>
      <c r="T511" s="12">
        <v>809.23500000000001</v>
      </c>
      <c r="U511" s="22">
        <f>U512</f>
        <v>809.24</v>
      </c>
      <c r="V511" s="22"/>
      <c r="W511" s="22"/>
      <c r="X511" s="22"/>
      <c r="Y511" s="22"/>
      <c r="Z511" s="22">
        <f>Z512</f>
        <v>809.24</v>
      </c>
      <c r="AA511" s="12">
        <v>809.23500000000001</v>
      </c>
      <c r="AB511" s="3"/>
    </row>
    <row r="512" spans="1:28" ht="51" outlineLevel="4" x14ac:dyDescent="0.25">
      <c r="A512" s="10" t="s">
        <v>36</v>
      </c>
      <c r="B512" s="11" t="s">
        <v>297</v>
      </c>
      <c r="C512" s="11" t="s">
        <v>33</v>
      </c>
      <c r="D512" s="11" t="s">
        <v>43</v>
      </c>
      <c r="E512" s="11" t="s">
        <v>37</v>
      </c>
      <c r="F512" s="11"/>
      <c r="G512" s="22">
        <f>G513</f>
        <v>0</v>
      </c>
      <c r="H512" s="22"/>
      <c r="I512" s="22"/>
      <c r="J512" s="22"/>
      <c r="K512" s="22"/>
      <c r="L512" s="22">
        <f>L513</f>
        <v>0</v>
      </c>
      <c r="M512" s="12">
        <v>809.23500000000001</v>
      </c>
      <c r="N512" s="22">
        <f>N513</f>
        <v>809.22</v>
      </c>
      <c r="O512" s="22"/>
      <c r="P512" s="22"/>
      <c r="Q512" s="22"/>
      <c r="R512" s="22"/>
      <c r="S512" s="22">
        <f>S513</f>
        <v>809.22</v>
      </c>
      <c r="T512" s="12">
        <v>809.23500000000001</v>
      </c>
      <c r="U512" s="22">
        <f>U513</f>
        <v>809.24</v>
      </c>
      <c r="V512" s="22"/>
      <c r="W512" s="22"/>
      <c r="X512" s="22"/>
      <c r="Y512" s="22"/>
      <c r="Z512" s="22">
        <f>Z513</f>
        <v>809.24</v>
      </c>
      <c r="AA512" s="12">
        <v>809.23500000000001</v>
      </c>
      <c r="AB512" s="3"/>
    </row>
    <row r="513" spans="1:28" ht="51" outlineLevel="5" x14ac:dyDescent="0.25">
      <c r="A513" s="10" t="s">
        <v>490</v>
      </c>
      <c r="B513" s="11" t="s">
        <v>297</v>
      </c>
      <c r="C513" s="11" t="s">
        <v>33</v>
      </c>
      <c r="D513" s="11" t="s">
        <v>43</v>
      </c>
      <c r="E513" s="11" t="s">
        <v>491</v>
      </c>
      <c r="F513" s="11"/>
      <c r="G513" s="22">
        <f>G514</f>
        <v>0</v>
      </c>
      <c r="H513" s="22"/>
      <c r="I513" s="22"/>
      <c r="J513" s="22"/>
      <c r="K513" s="22"/>
      <c r="L513" s="22">
        <f>L514</f>
        <v>0</v>
      </c>
      <c r="M513" s="12">
        <v>809.23500000000001</v>
      </c>
      <c r="N513" s="22">
        <f>N514</f>
        <v>809.22</v>
      </c>
      <c r="O513" s="22"/>
      <c r="P513" s="22"/>
      <c r="Q513" s="22"/>
      <c r="R513" s="22"/>
      <c r="S513" s="22">
        <f>S514</f>
        <v>809.22</v>
      </c>
      <c r="T513" s="12">
        <v>809.23500000000001</v>
      </c>
      <c r="U513" s="22">
        <f>U514</f>
        <v>809.24</v>
      </c>
      <c r="V513" s="22"/>
      <c r="W513" s="22"/>
      <c r="X513" s="22"/>
      <c r="Y513" s="22"/>
      <c r="Z513" s="22">
        <f>Z514</f>
        <v>809.24</v>
      </c>
      <c r="AA513" s="12">
        <v>809.23500000000001</v>
      </c>
      <c r="AB513" s="3"/>
    </row>
    <row r="514" spans="1:28" outlineLevel="6" x14ac:dyDescent="0.25">
      <c r="A514" s="10" t="s">
        <v>76</v>
      </c>
      <c r="B514" s="11" t="s">
        <v>297</v>
      </c>
      <c r="C514" s="11" t="s">
        <v>33</v>
      </c>
      <c r="D514" s="11" t="s">
        <v>43</v>
      </c>
      <c r="E514" s="11" t="s">
        <v>491</v>
      </c>
      <c r="F514" s="11" t="s">
        <v>77</v>
      </c>
      <c r="G514" s="22"/>
      <c r="H514" s="22"/>
      <c r="I514" s="22"/>
      <c r="J514" s="22"/>
      <c r="K514" s="22"/>
      <c r="L514" s="30">
        <f t="shared" ref="L514" si="376">SUM(G514:K514)</f>
        <v>0</v>
      </c>
      <c r="M514" s="12">
        <v>809.23500000000001</v>
      </c>
      <c r="N514" s="22">
        <v>809.22</v>
      </c>
      <c r="O514" s="22"/>
      <c r="P514" s="22"/>
      <c r="Q514" s="22"/>
      <c r="R514" s="22"/>
      <c r="S514" s="30">
        <f t="shared" ref="S514" si="377">SUM(N514:R514)</f>
        <v>809.22</v>
      </c>
      <c r="T514" s="12">
        <v>809.23500000000001</v>
      </c>
      <c r="U514" s="22">
        <v>809.24</v>
      </c>
      <c r="V514" s="22"/>
      <c r="W514" s="22"/>
      <c r="X514" s="22"/>
      <c r="Y514" s="22"/>
      <c r="Z514" s="30">
        <f t="shared" ref="Z514" si="378">SUM(U514:Y514)</f>
        <v>809.24</v>
      </c>
      <c r="AA514" s="12">
        <v>809.23500000000001</v>
      </c>
      <c r="AB514" s="3"/>
    </row>
    <row r="515" spans="1:28" ht="25.5" outlineLevel="2" x14ac:dyDescent="0.25">
      <c r="A515" s="10" t="s">
        <v>100</v>
      </c>
      <c r="B515" s="11" t="s">
        <v>297</v>
      </c>
      <c r="C515" s="11" t="s">
        <v>33</v>
      </c>
      <c r="D515" s="11" t="s">
        <v>101</v>
      </c>
      <c r="E515" s="11"/>
      <c r="F515" s="11"/>
      <c r="G515" s="22">
        <f>G516</f>
        <v>0</v>
      </c>
      <c r="H515" s="22"/>
      <c r="I515" s="22"/>
      <c r="J515" s="22"/>
      <c r="K515" s="22"/>
      <c r="L515" s="22">
        <f>L516</f>
        <v>0</v>
      </c>
      <c r="M515" s="12">
        <v>436.08</v>
      </c>
      <c r="N515" s="22">
        <f>N516</f>
        <v>500</v>
      </c>
      <c r="O515" s="22"/>
      <c r="P515" s="22"/>
      <c r="Q515" s="22"/>
      <c r="R515" s="22"/>
      <c r="S515" s="22">
        <f>S516</f>
        <v>500</v>
      </c>
      <c r="T515" s="12">
        <v>500</v>
      </c>
      <c r="U515" s="22">
        <f>U516</f>
        <v>500</v>
      </c>
      <c r="V515" s="22"/>
      <c r="W515" s="22"/>
      <c r="X515" s="22"/>
      <c r="Y515" s="22"/>
      <c r="Z515" s="22">
        <f>Z516</f>
        <v>500</v>
      </c>
      <c r="AA515" s="12">
        <v>500</v>
      </c>
      <c r="AB515" s="3"/>
    </row>
    <row r="516" spans="1:28" ht="25.5" outlineLevel="3" x14ac:dyDescent="0.25">
      <c r="A516" s="10" t="s">
        <v>14</v>
      </c>
      <c r="B516" s="11" t="s">
        <v>297</v>
      </c>
      <c r="C516" s="11" t="s">
        <v>33</v>
      </c>
      <c r="D516" s="11" t="s">
        <v>101</v>
      </c>
      <c r="E516" s="11" t="s">
        <v>15</v>
      </c>
      <c r="F516" s="11"/>
      <c r="G516" s="22">
        <f>G517</f>
        <v>0</v>
      </c>
      <c r="H516" s="22"/>
      <c r="I516" s="22"/>
      <c r="J516" s="22"/>
      <c r="K516" s="22"/>
      <c r="L516" s="22">
        <f>L517</f>
        <v>0</v>
      </c>
      <c r="M516" s="12">
        <v>436.08</v>
      </c>
      <c r="N516" s="22">
        <f>N517</f>
        <v>500</v>
      </c>
      <c r="O516" s="22"/>
      <c r="P516" s="22"/>
      <c r="Q516" s="22"/>
      <c r="R516" s="22"/>
      <c r="S516" s="22">
        <f>S517</f>
        <v>500</v>
      </c>
      <c r="T516" s="12">
        <v>500</v>
      </c>
      <c r="U516" s="22">
        <f>U517</f>
        <v>500</v>
      </c>
      <c r="V516" s="22"/>
      <c r="W516" s="22"/>
      <c r="X516" s="22"/>
      <c r="Y516" s="22"/>
      <c r="Z516" s="22">
        <f>Z517</f>
        <v>500</v>
      </c>
      <c r="AA516" s="12">
        <v>500</v>
      </c>
      <c r="AB516" s="3"/>
    </row>
    <row r="517" spans="1:28" ht="76.5" outlineLevel="4" x14ac:dyDescent="0.25">
      <c r="A517" s="10" t="s">
        <v>492</v>
      </c>
      <c r="B517" s="11" t="s">
        <v>297</v>
      </c>
      <c r="C517" s="11" t="s">
        <v>33</v>
      </c>
      <c r="D517" s="11" t="s">
        <v>101</v>
      </c>
      <c r="E517" s="11" t="s">
        <v>493</v>
      </c>
      <c r="F517" s="11"/>
      <c r="G517" s="22">
        <f>G518</f>
        <v>0</v>
      </c>
      <c r="H517" s="22"/>
      <c r="I517" s="22"/>
      <c r="J517" s="22"/>
      <c r="K517" s="22"/>
      <c r="L517" s="22">
        <f>L518</f>
        <v>0</v>
      </c>
      <c r="M517" s="12">
        <v>436.08</v>
      </c>
      <c r="N517" s="22">
        <f>N518</f>
        <v>500</v>
      </c>
      <c r="O517" s="22"/>
      <c r="P517" s="22"/>
      <c r="Q517" s="22"/>
      <c r="R517" s="22"/>
      <c r="S517" s="22">
        <f>S518</f>
        <v>500</v>
      </c>
      <c r="T517" s="12">
        <v>500</v>
      </c>
      <c r="U517" s="22">
        <f>U518</f>
        <v>500</v>
      </c>
      <c r="V517" s="22"/>
      <c r="W517" s="22"/>
      <c r="X517" s="22"/>
      <c r="Y517" s="22"/>
      <c r="Z517" s="22">
        <f>Z518</f>
        <v>500</v>
      </c>
      <c r="AA517" s="12">
        <v>500</v>
      </c>
      <c r="AB517" s="3"/>
    </row>
    <row r="518" spans="1:28" ht="63.75" outlineLevel="5" x14ac:dyDescent="0.25">
      <c r="A518" s="10" t="s">
        <v>494</v>
      </c>
      <c r="B518" s="11" t="s">
        <v>297</v>
      </c>
      <c r="C518" s="11" t="s">
        <v>33</v>
      </c>
      <c r="D518" s="11" t="s">
        <v>101</v>
      </c>
      <c r="E518" s="11" t="s">
        <v>495</v>
      </c>
      <c r="F518" s="11"/>
      <c r="G518" s="22">
        <f>G519+G520</f>
        <v>0</v>
      </c>
      <c r="H518" s="22"/>
      <c r="I518" s="22"/>
      <c r="J518" s="22"/>
      <c r="K518" s="22"/>
      <c r="L518" s="22">
        <f>L519+L520</f>
        <v>0</v>
      </c>
      <c r="M518" s="12">
        <v>436.08</v>
      </c>
      <c r="N518" s="22">
        <f>N519+N520</f>
        <v>500</v>
      </c>
      <c r="O518" s="22"/>
      <c r="P518" s="22"/>
      <c r="Q518" s="22"/>
      <c r="R518" s="22"/>
      <c r="S518" s="22">
        <f>S519+S520</f>
        <v>500</v>
      </c>
      <c r="T518" s="12">
        <v>500</v>
      </c>
      <c r="U518" s="22">
        <f>U519+U520</f>
        <v>500</v>
      </c>
      <c r="V518" s="22"/>
      <c r="W518" s="22"/>
      <c r="X518" s="22"/>
      <c r="Y518" s="22"/>
      <c r="Z518" s="22">
        <f>Z519+Z520</f>
        <v>500</v>
      </c>
      <c r="AA518" s="12">
        <v>500</v>
      </c>
      <c r="AB518" s="3"/>
    </row>
    <row r="519" spans="1:28" outlineLevel="6" x14ac:dyDescent="0.25">
      <c r="A519" s="10" t="s">
        <v>158</v>
      </c>
      <c r="B519" s="11" t="s">
        <v>297</v>
      </c>
      <c r="C519" s="11" t="s">
        <v>33</v>
      </c>
      <c r="D519" s="11" t="s">
        <v>101</v>
      </c>
      <c r="E519" s="11" t="s">
        <v>495</v>
      </c>
      <c r="F519" s="11" t="s">
        <v>159</v>
      </c>
      <c r="G519" s="22"/>
      <c r="H519" s="22"/>
      <c r="I519" s="22"/>
      <c r="J519" s="22"/>
      <c r="K519" s="22"/>
      <c r="L519" s="30">
        <f t="shared" ref="L519:L520" si="379">SUM(G519:K519)</f>
        <v>0</v>
      </c>
      <c r="M519" s="12">
        <v>403.78</v>
      </c>
      <c r="N519" s="22">
        <v>500</v>
      </c>
      <c r="O519" s="22"/>
      <c r="P519" s="22"/>
      <c r="Q519" s="22"/>
      <c r="R519" s="22"/>
      <c r="S519" s="30">
        <f t="shared" ref="S519:S520" si="380">SUM(N519:R519)</f>
        <v>500</v>
      </c>
      <c r="T519" s="12">
        <v>500</v>
      </c>
      <c r="U519" s="22">
        <v>500</v>
      </c>
      <c r="V519" s="22"/>
      <c r="W519" s="22"/>
      <c r="X519" s="22"/>
      <c r="Y519" s="22"/>
      <c r="Z519" s="30">
        <f t="shared" ref="Z519:Z520" si="381">SUM(U519:Y519)</f>
        <v>500</v>
      </c>
      <c r="AA519" s="12">
        <v>500</v>
      </c>
      <c r="AB519" s="3"/>
    </row>
    <row r="520" spans="1:28" hidden="1" outlineLevel="6" x14ac:dyDescent="0.25">
      <c r="A520" s="10" t="s">
        <v>76</v>
      </c>
      <c r="B520" s="11" t="s">
        <v>297</v>
      </c>
      <c r="C520" s="11" t="s">
        <v>33</v>
      </c>
      <c r="D520" s="11" t="s">
        <v>101</v>
      </c>
      <c r="E520" s="11" t="s">
        <v>495</v>
      </c>
      <c r="F520" s="11" t="s">
        <v>77</v>
      </c>
      <c r="G520" s="22"/>
      <c r="H520" s="22"/>
      <c r="I520" s="22"/>
      <c r="J520" s="22"/>
      <c r="K520" s="22"/>
      <c r="L520" s="30">
        <f t="shared" si="379"/>
        <v>0</v>
      </c>
      <c r="M520" s="12">
        <v>32.299999999999997</v>
      </c>
      <c r="N520" s="22">
        <v>0</v>
      </c>
      <c r="O520" s="22"/>
      <c r="P520" s="22"/>
      <c r="Q520" s="22"/>
      <c r="R520" s="22"/>
      <c r="S520" s="30">
        <f t="shared" si="380"/>
        <v>0</v>
      </c>
      <c r="T520" s="12">
        <v>0</v>
      </c>
      <c r="U520" s="22"/>
      <c r="V520" s="22"/>
      <c r="W520" s="22"/>
      <c r="X520" s="22"/>
      <c r="Y520" s="22"/>
      <c r="Z520" s="30">
        <f t="shared" si="381"/>
        <v>0</v>
      </c>
      <c r="AA520" s="12">
        <v>0</v>
      </c>
      <c r="AB520" s="3"/>
    </row>
    <row r="521" spans="1:28" outlineLevel="1" x14ac:dyDescent="0.25">
      <c r="A521" s="10" t="s">
        <v>496</v>
      </c>
      <c r="B521" s="11" t="s">
        <v>297</v>
      </c>
      <c r="C521" s="11" t="s">
        <v>497</v>
      </c>
      <c r="D521" s="11"/>
      <c r="E521" s="11"/>
      <c r="F521" s="11"/>
      <c r="G521" s="22">
        <f>G522</f>
        <v>0</v>
      </c>
      <c r="H521" s="22"/>
      <c r="I521" s="22"/>
      <c r="J521" s="22"/>
      <c r="K521" s="22"/>
      <c r="L521" s="22">
        <f>L522</f>
        <v>0</v>
      </c>
      <c r="M521" s="12">
        <v>24569.200000000001</v>
      </c>
      <c r="N521" s="22">
        <f>N522</f>
        <v>10401.299999999999</v>
      </c>
      <c r="O521" s="22"/>
      <c r="P521" s="22"/>
      <c r="Q521" s="22"/>
      <c r="R521" s="22"/>
      <c r="S521" s="22">
        <f>S522</f>
        <v>10401.299999999999</v>
      </c>
      <c r="T521" s="12">
        <v>10401.299999999999</v>
      </c>
      <c r="U521" s="22">
        <f>U522</f>
        <v>10768.9</v>
      </c>
      <c r="V521" s="22"/>
      <c r="W521" s="22"/>
      <c r="X521" s="22"/>
      <c r="Y521" s="22"/>
      <c r="Z521" s="22">
        <f>Z522</f>
        <v>10768.9</v>
      </c>
      <c r="AA521" s="12">
        <v>10768.9</v>
      </c>
      <c r="AB521" s="3"/>
    </row>
    <row r="522" spans="1:28" outlineLevel="2" x14ac:dyDescent="0.25">
      <c r="A522" s="10" t="s">
        <v>498</v>
      </c>
      <c r="B522" s="11" t="s">
        <v>297</v>
      </c>
      <c r="C522" s="11" t="s">
        <v>497</v>
      </c>
      <c r="D522" s="11" t="s">
        <v>35</v>
      </c>
      <c r="E522" s="11"/>
      <c r="F522" s="11"/>
      <c r="G522" s="22">
        <f>G523</f>
        <v>0</v>
      </c>
      <c r="H522" s="22"/>
      <c r="I522" s="22"/>
      <c r="J522" s="22"/>
      <c r="K522" s="22"/>
      <c r="L522" s="22">
        <f>L523</f>
        <v>0</v>
      </c>
      <c r="M522" s="12">
        <v>24569.200000000001</v>
      </c>
      <c r="N522" s="22">
        <f>N523</f>
        <v>10401.299999999999</v>
      </c>
      <c r="O522" s="22"/>
      <c r="P522" s="22"/>
      <c r="Q522" s="22"/>
      <c r="R522" s="22"/>
      <c r="S522" s="22">
        <f>S523</f>
        <v>10401.299999999999</v>
      </c>
      <c r="T522" s="12">
        <v>10401.299999999999</v>
      </c>
      <c r="U522" s="22">
        <f>U523</f>
        <v>10768.9</v>
      </c>
      <c r="V522" s="22"/>
      <c r="W522" s="22"/>
      <c r="X522" s="22"/>
      <c r="Y522" s="22"/>
      <c r="Z522" s="22">
        <f>Z523</f>
        <v>10768.9</v>
      </c>
      <c r="AA522" s="12">
        <v>10768.9</v>
      </c>
      <c r="AB522" s="3"/>
    </row>
    <row r="523" spans="1:28" ht="25.5" outlineLevel="3" x14ac:dyDescent="0.25">
      <c r="A523" s="10" t="s">
        <v>499</v>
      </c>
      <c r="B523" s="11" t="s">
        <v>297</v>
      </c>
      <c r="C523" s="11" t="s">
        <v>497</v>
      </c>
      <c r="D523" s="11" t="s">
        <v>35</v>
      </c>
      <c r="E523" s="11" t="s">
        <v>500</v>
      </c>
      <c r="F523" s="11"/>
      <c r="G523" s="22">
        <f>G524+G527+G530+G539</f>
        <v>0</v>
      </c>
      <c r="H523" s="22"/>
      <c r="I523" s="22"/>
      <c r="J523" s="22"/>
      <c r="K523" s="22"/>
      <c r="L523" s="22">
        <f>L524+L527+L530+L539</f>
        <v>0</v>
      </c>
      <c r="M523" s="12">
        <v>24569.200000000001</v>
      </c>
      <c r="N523" s="22">
        <f>N524+N527+N530+N539</f>
        <v>10401.299999999999</v>
      </c>
      <c r="O523" s="22"/>
      <c r="P523" s="22"/>
      <c r="Q523" s="22"/>
      <c r="R523" s="22"/>
      <c r="S523" s="22">
        <f>S524+S527+S530+S539</f>
        <v>10401.299999999999</v>
      </c>
      <c r="T523" s="12">
        <v>10401.299999999999</v>
      </c>
      <c r="U523" s="22">
        <f>U524+U527+U530+U539</f>
        <v>10768.9</v>
      </c>
      <c r="V523" s="22"/>
      <c r="W523" s="22"/>
      <c r="X523" s="22"/>
      <c r="Y523" s="22"/>
      <c r="Z523" s="22">
        <f>Z524+Z527+Z530+Z539</f>
        <v>10768.9</v>
      </c>
      <c r="AA523" s="12">
        <v>10768.9</v>
      </c>
      <c r="AB523" s="3"/>
    </row>
    <row r="524" spans="1:28" ht="25.5" outlineLevel="4" x14ac:dyDescent="0.25">
      <c r="A524" s="10" t="s">
        <v>501</v>
      </c>
      <c r="B524" s="11" t="s">
        <v>297</v>
      </c>
      <c r="C524" s="11" t="s">
        <v>497</v>
      </c>
      <c r="D524" s="11" t="s">
        <v>35</v>
      </c>
      <c r="E524" s="11" t="s">
        <v>502</v>
      </c>
      <c r="F524" s="11"/>
      <c r="G524" s="22">
        <f>G525</f>
        <v>0</v>
      </c>
      <c r="H524" s="22"/>
      <c r="I524" s="22"/>
      <c r="J524" s="22"/>
      <c r="K524" s="22"/>
      <c r="L524" s="22">
        <f>L525</f>
        <v>0</v>
      </c>
      <c r="M524" s="12">
        <v>905</v>
      </c>
      <c r="N524" s="22">
        <f>N525</f>
        <v>905</v>
      </c>
      <c r="O524" s="22"/>
      <c r="P524" s="22"/>
      <c r="Q524" s="22"/>
      <c r="R524" s="22"/>
      <c r="S524" s="22">
        <f>S525</f>
        <v>905</v>
      </c>
      <c r="T524" s="12">
        <v>905</v>
      </c>
      <c r="U524" s="22">
        <f>U525</f>
        <v>905</v>
      </c>
      <c r="V524" s="22"/>
      <c r="W524" s="22"/>
      <c r="X524" s="22"/>
      <c r="Y524" s="22"/>
      <c r="Z524" s="22">
        <f>Z525</f>
        <v>905</v>
      </c>
      <c r="AA524" s="12">
        <v>905</v>
      </c>
      <c r="AB524" s="3"/>
    </row>
    <row r="525" spans="1:28" ht="89.25" outlineLevel="5" x14ac:dyDescent="0.25">
      <c r="A525" s="10" t="s">
        <v>503</v>
      </c>
      <c r="B525" s="11" t="s">
        <v>297</v>
      </c>
      <c r="C525" s="11" t="s">
        <v>497</v>
      </c>
      <c r="D525" s="11" t="s">
        <v>35</v>
      </c>
      <c r="E525" s="11" t="s">
        <v>504</v>
      </c>
      <c r="F525" s="11"/>
      <c r="G525" s="22">
        <f>G526</f>
        <v>0</v>
      </c>
      <c r="H525" s="22"/>
      <c r="I525" s="22"/>
      <c r="J525" s="22"/>
      <c r="K525" s="22"/>
      <c r="L525" s="22">
        <f>L526</f>
        <v>0</v>
      </c>
      <c r="M525" s="12">
        <v>905</v>
      </c>
      <c r="N525" s="22">
        <f>N526</f>
        <v>905</v>
      </c>
      <c r="O525" s="22"/>
      <c r="P525" s="22"/>
      <c r="Q525" s="22"/>
      <c r="R525" s="22"/>
      <c r="S525" s="22">
        <f>S526</f>
        <v>905</v>
      </c>
      <c r="T525" s="12">
        <v>905</v>
      </c>
      <c r="U525" s="22">
        <f>U526</f>
        <v>905</v>
      </c>
      <c r="V525" s="22"/>
      <c r="W525" s="22"/>
      <c r="X525" s="22"/>
      <c r="Y525" s="22"/>
      <c r="Z525" s="22">
        <f>Z526</f>
        <v>905</v>
      </c>
      <c r="AA525" s="12">
        <v>905</v>
      </c>
      <c r="AB525" s="3"/>
    </row>
    <row r="526" spans="1:28" outlineLevel="6" x14ac:dyDescent="0.25">
      <c r="A526" s="10" t="s">
        <v>76</v>
      </c>
      <c r="B526" s="11" t="s">
        <v>297</v>
      </c>
      <c r="C526" s="11" t="s">
        <v>497</v>
      </c>
      <c r="D526" s="11" t="s">
        <v>35</v>
      </c>
      <c r="E526" s="11" t="s">
        <v>504</v>
      </c>
      <c r="F526" s="11" t="s">
        <v>77</v>
      </c>
      <c r="G526" s="22"/>
      <c r="H526" s="22"/>
      <c r="I526" s="22"/>
      <c r="J526" s="22"/>
      <c r="K526" s="22"/>
      <c r="L526" s="30">
        <f t="shared" ref="L526" si="382">SUM(G526:K526)</f>
        <v>0</v>
      </c>
      <c r="M526" s="12">
        <v>905</v>
      </c>
      <c r="N526" s="22">
        <v>905</v>
      </c>
      <c r="O526" s="22"/>
      <c r="P526" s="22"/>
      <c r="Q526" s="22"/>
      <c r="R526" s="22"/>
      <c r="S526" s="30">
        <f t="shared" ref="S526" si="383">SUM(N526:R526)</f>
        <v>905</v>
      </c>
      <c r="T526" s="12">
        <v>905</v>
      </c>
      <c r="U526" s="22">
        <v>905</v>
      </c>
      <c r="V526" s="22"/>
      <c r="W526" s="22"/>
      <c r="X526" s="22"/>
      <c r="Y526" s="22"/>
      <c r="Z526" s="30">
        <f t="shared" ref="Z526" si="384">SUM(U526:Y526)</f>
        <v>905</v>
      </c>
      <c r="AA526" s="12">
        <v>905</v>
      </c>
      <c r="AB526" s="3"/>
    </row>
    <row r="527" spans="1:28" ht="25.5" outlineLevel="4" x14ac:dyDescent="0.25">
      <c r="A527" s="10" t="s">
        <v>505</v>
      </c>
      <c r="B527" s="11" t="s">
        <v>297</v>
      </c>
      <c r="C527" s="11" t="s">
        <v>497</v>
      </c>
      <c r="D527" s="11" t="s">
        <v>35</v>
      </c>
      <c r="E527" s="11" t="s">
        <v>506</v>
      </c>
      <c r="F527" s="11"/>
      <c r="G527" s="22">
        <f>G528</f>
        <v>0</v>
      </c>
      <c r="H527" s="22"/>
      <c r="I527" s="22"/>
      <c r="J527" s="22"/>
      <c r="K527" s="22"/>
      <c r="L527" s="22">
        <f>L528</f>
        <v>0</v>
      </c>
      <c r="M527" s="12">
        <v>300</v>
      </c>
      <c r="N527" s="22">
        <f>N528</f>
        <v>200</v>
      </c>
      <c r="O527" s="22"/>
      <c r="P527" s="22"/>
      <c r="Q527" s="22"/>
      <c r="R527" s="22"/>
      <c r="S527" s="22">
        <f>S528</f>
        <v>200</v>
      </c>
      <c r="T527" s="12">
        <v>200</v>
      </c>
      <c r="U527" s="22">
        <f>U528</f>
        <v>200</v>
      </c>
      <c r="V527" s="22"/>
      <c r="W527" s="22"/>
      <c r="X527" s="22"/>
      <c r="Y527" s="22"/>
      <c r="Z527" s="22">
        <f>Z528</f>
        <v>200</v>
      </c>
      <c r="AA527" s="12">
        <v>200</v>
      </c>
      <c r="AB527" s="3"/>
    </row>
    <row r="528" spans="1:28" ht="25.5" outlineLevel="5" x14ac:dyDescent="0.25">
      <c r="A528" s="10" t="s">
        <v>507</v>
      </c>
      <c r="B528" s="11" t="s">
        <v>297</v>
      </c>
      <c r="C528" s="11" t="s">
        <v>497</v>
      </c>
      <c r="D528" s="11" t="s">
        <v>35</v>
      </c>
      <c r="E528" s="11" t="s">
        <v>508</v>
      </c>
      <c r="F528" s="11"/>
      <c r="G528" s="22">
        <f>G529</f>
        <v>0</v>
      </c>
      <c r="H528" s="22"/>
      <c r="I528" s="22"/>
      <c r="J528" s="22"/>
      <c r="K528" s="22"/>
      <c r="L528" s="22">
        <f>L529</f>
        <v>0</v>
      </c>
      <c r="M528" s="12">
        <v>300</v>
      </c>
      <c r="N528" s="22">
        <f>N529</f>
        <v>200</v>
      </c>
      <c r="O528" s="22"/>
      <c r="P528" s="22"/>
      <c r="Q528" s="22"/>
      <c r="R528" s="22"/>
      <c r="S528" s="22">
        <f>S529</f>
        <v>200</v>
      </c>
      <c r="T528" s="12">
        <v>200</v>
      </c>
      <c r="U528" s="22">
        <f>U529</f>
        <v>200</v>
      </c>
      <c r="V528" s="22"/>
      <c r="W528" s="22"/>
      <c r="X528" s="22"/>
      <c r="Y528" s="22"/>
      <c r="Z528" s="22">
        <f>Z529</f>
        <v>200</v>
      </c>
      <c r="AA528" s="12">
        <v>200</v>
      </c>
      <c r="AB528" s="3"/>
    </row>
    <row r="529" spans="1:28" outlineLevel="6" x14ac:dyDescent="0.25">
      <c r="A529" s="10" t="s">
        <v>76</v>
      </c>
      <c r="B529" s="11" t="s">
        <v>297</v>
      </c>
      <c r="C529" s="11" t="s">
        <v>497</v>
      </c>
      <c r="D529" s="11" t="s">
        <v>35</v>
      </c>
      <c r="E529" s="11" t="s">
        <v>508</v>
      </c>
      <c r="F529" s="11" t="s">
        <v>77</v>
      </c>
      <c r="G529" s="22"/>
      <c r="H529" s="22"/>
      <c r="I529" s="22"/>
      <c r="J529" s="22"/>
      <c r="K529" s="22"/>
      <c r="L529" s="30">
        <f t="shared" ref="L529" si="385">SUM(G529:K529)</f>
        <v>0</v>
      </c>
      <c r="M529" s="12">
        <v>300</v>
      </c>
      <c r="N529" s="22">
        <v>200</v>
      </c>
      <c r="O529" s="22"/>
      <c r="P529" s="22"/>
      <c r="Q529" s="22"/>
      <c r="R529" s="22"/>
      <c r="S529" s="30">
        <f t="shared" ref="S529" si="386">SUM(N529:R529)</f>
        <v>200</v>
      </c>
      <c r="T529" s="12">
        <v>200</v>
      </c>
      <c r="U529" s="22">
        <v>200</v>
      </c>
      <c r="V529" s="22"/>
      <c r="W529" s="22"/>
      <c r="X529" s="22"/>
      <c r="Y529" s="22"/>
      <c r="Z529" s="30">
        <f t="shared" ref="Z529" si="387">SUM(U529:Y529)</f>
        <v>200</v>
      </c>
      <c r="AA529" s="12">
        <v>200</v>
      </c>
      <c r="AB529" s="3"/>
    </row>
    <row r="530" spans="1:28" ht="38.25" outlineLevel="4" x14ac:dyDescent="0.25">
      <c r="A530" s="10" t="s">
        <v>509</v>
      </c>
      <c r="B530" s="11" t="s">
        <v>297</v>
      </c>
      <c r="C530" s="11" t="s">
        <v>497</v>
      </c>
      <c r="D530" s="11" t="s">
        <v>35</v>
      </c>
      <c r="E530" s="11" t="s">
        <v>510</v>
      </c>
      <c r="F530" s="11"/>
      <c r="G530" s="22">
        <f>G531+G533+G535+G537</f>
        <v>0</v>
      </c>
      <c r="H530" s="22"/>
      <c r="I530" s="22"/>
      <c r="J530" s="22"/>
      <c r="K530" s="22"/>
      <c r="L530" s="22">
        <f>L531+L533+L535+L537</f>
        <v>0</v>
      </c>
      <c r="M530" s="12">
        <v>1537</v>
      </c>
      <c r="N530" s="22">
        <f>N531+N533+N535+N537</f>
        <v>972</v>
      </c>
      <c r="O530" s="22"/>
      <c r="P530" s="22"/>
      <c r="Q530" s="22"/>
      <c r="R530" s="22"/>
      <c r="S530" s="22">
        <f>S531+S533+S535+S537</f>
        <v>972</v>
      </c>
      <c r="T530" s="12">
        <v>972</v>
      </c>
      <c r="U530" s="22">
        <f>U531+U533+U535+U537</f>
        <v>982</v>
      </c>
      <c r="V530" s="22"/>
      <c r="W530" s="22"/>
      <c r="X530" s="22"/>
      <c r="Y530" s="22"/>
      <c r="Z530" s="22">
        <f>Z531+Z533+Z535+Z537</f>
        <v>982</v>
      </c>
      <c r="AA530" s="12">
        <v>982</v>
      </c>
      <c r="AB530" s="3"/>
    </row>
    <row r="531" spans="1:28" ht="38.25" outlineLevel="5" x14ac:dyDescent="0.25">
      <c r="A531" s="10" t="s">
        <v>511</v>
      </c>
      <c r="B531" s="11" t="s">
        <v>297</v>
      </c>
      <c r="C531" s="11" t="s">
        <v>497</v>
      </c>
      <c r="D531" s="11" t="s">
        <v>35</v>
      </c>
      <c r="E531" s="11" t="s">
        <v>512</v>
      </c>
      <c r="F531" s="11"/>
      <c r="G531" s="22">
        <f>G532</f>
        <v>0</v>
      </c>
      <c r="H531" s="22"/>
      <c r="I531" s="22"/>
      <c r="J531" s="22"/>
      <c r="K531" s="22"/>
      <c r="L531" s="22">
        <f>L532</f>
        <v>0</v>
      </c>
      <c r="M531" s="12">
        <v>200</v>
      </c>
      <c r="N531" s="22">
        <f>N532</f>
        <v>200</v>
      </c>
      <c r="O531" s="22"/>
      <c r="P531" s="22"/>
      <c r="Q531" s="22"/>
      <c r="R531" s="22"/>
      <c r="S531" s="22">
        <f>S532</f>
        <v>200</v>
      </c>
      <c r="T531" s="12">
        <v>200</v>
      </c>
      <c r="U531" s="22">
        <f>U532</f>
        <v>200</v>
      </c>
      <c r="V531" s="22"/>
      <c r="W531" s="22"/>
      <c r="X531" s="22"/>
      <c r="Y531" s="22"/>
      <c r="Z531" s="22">
        <f>Z532</f>
        <v>200</v>
      </c>
      <c r="AA531" s="12">
        <v>200</v>
      </c>
      <c r="AB531" s="3"/>
    </row>
    <row r="532" spans="1:28" outlineLevel="6" x14ac:dyDescent="0.25">
      <c r="A532" s="10" t="s">
        <v>76</v>
      </c>
      <c r="B532" s="11" t="s">
        <v>297</v>
      </c>
      <c r="C532" s="11" t="s">
        <v>497</v>
      </c>
      <c r="D532" s="11" t="s">
        <v>35</v>
      </c>
      <c r="E532" s="11" t="s">
        <v>512</v>
      </c>
      <c r="F532" s="11" t="s">
        <v>77</v>
      </c>
      <c r="G532" s="22"/>
      <c r="H532" s="22"/>
      <c r="I532" s="22"/>
      <c r="J532" s="22"/>
      <c r="K532" s="22"/>
      <c r="L532" s="30">
        <f t="shared" ref="L532" si="388">SUM(G532:K532)</f>
        <v>0</v>
      </c>
      <c r="M532" s="12">
        <v>200</v>
      </c>
      <c r="N532" s="22">
        <v>200</v>
      </c>
      <c r="O532" s="22"/>
      <c r="P532" s="22"/>
      <c r="Q532" s="22"/>
      <c r="R532" s="22"/>
      <c r="S532" s="30">
        <f t="shared" ref="S532" si="389">SUM(N532:R532)</f>
        <v>200</v>
      </c>
      <c r="T532" s="12">
        <v>200</v>
      </c>
      <c r="U532" s="22">
        <v>200</v>
      </c>
      <c r="V532" s="22"/>
      <c r="W532" s="22"/>
      <c r="X532" s="22"/>
      <c r="Y532" s="22"/>
      <c r="Z532" s="30">
        <f t="shared" ref="Z532" si="390">SUM(U532:Y532)</f>
        <v>200</v>
      </c>
      <c r="AA532" s="12">
        <v>200</v>
      </c>
      <c r="AB532" s="3"/>
    </row>
    <row r="533" spans="1:28" ht="38.25" outlineLevel="5" x14ac:dyDescent="0.25">
      <c r="A533" s="10" t="s">
        <v>513</v>
      </c>
      <c r="B533" s="11" t="s">
        <v>297</v>
      </c>
      <c r="C533" s="11" t="s">
        <v>497</v>
      </c>
      <c r="D533" s="11" t="s">
        <v>35</v>
      </c>
      <c r="E533" s="11" t="s">
        <v>514</v>
      </c>
      <c r="F533" s="11"/>
      <c r="G533" s="22">
        <f>G534</f>
        <v>0</v>
      </c>
      <c r="H533" s="22"/>
      <c r="I533" s="22"/>
      <c r="J533" s="22"/>
      <c r="K533" s="22"/>
      <c r="L533" s="22">
        <f>L534</f>
        <v>0</v>
      </c>
      <c r="M533" s="12">
        <v>714.5</v>
      </c>
      <c r="N533" s="22">
        <f>N534</f>
        <v>272</v>
      </c>
      <c r="O533" s="22"/>
      <c r="P533" s="22"/>
      <c r="Q533" s="22"/>
      <c r="R533" s="22"/>
      <c r="S533" s="22">
        <f>S534</f>
        <v>272</v>
      </c>
      <c r="T533" s="12">
        <v>272</v>
      </c>
      <c r="U533" s="22">
        <f>U534</f>
        <v>282</v>
      </c>
      <c r="V533" s="22"/>
      <c r="W533" s="22"/>
      <c r="X533" s="22"/>
      <c r="Y533" s="22"/>
      <c r="Z533" s="22">
        <f>Z534</f>
        <v>282</v>
      </c>
      <c r="AA533" s="12">
        <v>282</v>
      </c>
      <c r="AB533" s="3"/>
    </row>
    <row r="534" spans="1:28" outlineLevel="6" x14ac:dyDescent="0.25">
      <c r="A534" s="10" t="s">
        <v>76</v>
      </c>
      <c r="B534" s="11" t="s">
        <v>297</v>
      </c>
      <c r="C534" s="11" t="s">
        <v>497</v>
      </c>
      <c r="D534" s="11" t="s">
        <v>35</v>
      </c>
      <c r="E534" s="11" t="s">
        <v>514</v>
      </c>
      <c r="F534" s="11" t="s">
        <v>77</v>
      </c>
      <c r="G534" s="22"/>
      <c r="H534" s="22"/>
      <c r="I534" s="22"/>
      <c r="J534" s="22"/>
      <c r="K534" s="22"/>
      <c r="L534" s="30">
        <f t="shared" ref="L534" si="391">SUM(G534:K534)</f>
        <v>0</v>
      </c>
      <c r="M534" s="12">
        <v>714.5</v>
      </c>
      <c r="N534" s="22">
        <v>272</v>
      </c>
      <c r="O534" s="22"/>
      <c r="P534" s="22"/>
      <c r="Q534" s="22"/>
      <c r="R534" s="22"/>
      <c r="S534" s="30">
        <f t="shared" ref="S534" si="392">SUM(N534:R534)</f>
        <v>272</v>
      </c>
      <c r="T534" s="12">
        <v>272</v>
      </c>
      <c r="U534" s="22">
        <v>282</v>
      </c>
      <c r="V534" s="22"/>
      <c r="W534" s="22"/>
      <c r="X534" s="22"/>
      <c r="Y534" s="22"/>
      <c r="Z534" s="30">
        <f t="shared" ref="Z534" si="393">SUM(U534:Y534)</f>
        <v>282</v>
      </c>
      <c r="AA534" s="12">
        <v>282</v>
      </c>
      <c r="AB534" s="3"/>
    </row>
    <row r="535" spans="1:28" ht="51" outlineLevel="5" x14ac:dyDescent="0.25">
      <c r="A535" s="10" t="s">
        <v>515</v>
      </c>
      <c r="B535" s="11" t="s">
        <v>297</v>
      </c>
      <c r="C535" s="11" t="s">
        <v>497</v>
      </c>
      <c r="D535" s="11" t="s">
        <v>35</v>
      </c>
      <c r="E535" s="11" t="s">
        <v>516</v>
      </c>
      <c r="F535" s="11"/>
      <c r="G535" s="22">
        <f>G536</f>
        <v>0</v>
      </c>
      <c r="H535" s="22"/>
      <c r="I535" s="22"/>
      <c r="J535" s="22"/>
      <c r="K535" s="22"/>
      <c r="L535" s="22">
        <f>L536</f>
        <v>0</v>
      </c>
      <c r="M535" s="12">
        <v>500</v>
      </c>
      <c r="N535" s="22">
        <f>N536</f>
        <v>500</v>
      </c>
      <c r="O535" s="22"/>
      <c r="P535" s="22"/>
      <c r="Q535" s="22"/>
      <c r="R535" s="22"/>
      <c r="S535" s="22">
        <f>S536</f>
        <v>500</v>
      </c>
      <c r="T535" s="12">
        <v>500</v>
      </c>
      <c r="U535" s="22">
        <f>U536</f>
        <v>500</v>
      </c>
      <c r="V535" s="22"/>
      <c r="W535" s="22"/>
      <c r="X535" s="22"/>
      <c r="Y535" s="22"/>
      <c r="Z535" s="22">
        <f>Z536</f>
        <v>500</v>
      </c>
      <c r="AA535" s="12">
        <v>500</v>
      </c>
      <c r="AB535" s="3"/>
    </row>
    <row r="536" spans="1:28" outlineLevel="6" x14ac:dyDescent="0.25">
      <c r="A536" s="10" t="s">
        <v>76</v>
      </c>
      <c r="B536" s="11" t="s">
        <v>297</v>
      </c>
      <c r="C536" s="11" t="s">
        <v>497</v>
      </c>
      <c r="D536" s="11" t="s">
        <v>35</v>
      </c>
      <c r="E536" s="11" t="s">
        <v>516</v>
      </c>
      <c r="F536" s="11" t="s">
        <v>77</v>
      </c>
      <c r="G536" s="22"/>
      <c r="H536" s="22"/>
      <c r="I536" s="22"/>
      <c r="J536" s="22"/>
      <c r="K536" s="22"/>
      <c r="L536" s="30">
        <f t="shared" ref="L536" si="394">SUM(G536:K536)</f>
        <v>0</v>
      </c>
      <c r="M536" s="12">
        <v>500</v>
      </c>
      <c r="N536" s="22">
        <v>500</v>
      </c>
      <c r="O536" s="22"/>
      <c r="P536" s="22"/>
      <c r="Q536" s="22"/>
      <c r="R536" s="22"/>
      <c r="S536" s="30">
        <f t="shared" ref="S536" si="395">SUM(N536:R536)</f>
        <v>500</v>
      </c>
      <c r="T536" s="12">
        <v>500</v>
      </c>
      <c r="U536" s="22">
        <v>500</v>
      </c>
      <c r="V536" s="22"/>
      <c r="W536" s="22"/>
      <c r="X536" s="22"/>
      <c r="Y536" s="22"/>
      <c r="Z536" s="30">
        <f t="shared" ref="Z536" si="396">SUM(U536:Y536)</f>
        <v>500</v>
      </c>
      <c r="AA536" s="12">
        <v>500</v>
      </c>
      <c r="AB536" s="3"/>
    </row>
    <row r="537" spans="1:28" ht="63.75" hidden="1" outlineLevel="5" x14ac:dyDescent="0.25">
      <c r="A537" s="10" t="s">
        <v>517</v>
      </c>
      <c r="B537" s="11" t="s">
        <v>297</v>
      </c>
      <c r="C537" s="11" t="s">
        <v>497</v>
      </c>
      <c r="D537" s="11" t="s">
        <v>35</v>
      </c>
      <c r="E537" s="11" t="s">
        <v>518</v>
      </c>
      <c r="F537" s="11"/>
      <c r="G537" s="22">
        <f>G538</f>
        <v>0</v>
      </c>
      <c r="H537" s="22"/>
      <c r="I537" s="22"/>
      <c r="J537" s="22"/>
      <c r="K537" s="22"/>
      <c r="L537" s="22">
        <f>L538</f>
        <v>0</v>
      </c>
      <c r="M537" s="12">
        <v>122.5</v>
      </c>
      <c r="N537" s="22">
        <f>N538</f>
        <v>0</v>
      </c>
      <c r="O537" s="22"/>
      <c r="P537" s="22"/>
      <c r="Q537" s="22"/>
      <c r="R537" s="22"/>
      <c r="S537" s="22">
        <f>S538</f>
        <v>0</v>
      </c>
      <c r="T537" s="12">
        <v>0</v>
      </c>
      <c r="U537" s="22">
        <f>U538</f>
        <v>0</v>
      </c>
      <c r="V537" s="22"/>
      <c r="W537" s="22"/>
      <c r="X537" s="22"/>
      <c r="Y537" s="22"/>
      <c r="Z537" s="22">
        <f>Z538</f>
        <v>0</v>
      </c>
      <c r="AA537" s="12">
        <v>0</v>
      </c>
      <c r="AB537" s="3"/>
    </row>
    <row r="538" spans="1:28" hidden="1" outlineLevel="6" x14ac:dyDescent="0.25">
      <c r="A538" s="10" t="s">
        <v>76</v>
      </c>
      <c r="B538" s="11" t="s">
        <v>297</v>
      </c>
      <c r="C538" s="11" t="s">
        <v>497</v>
      </c>
      <c r="D538" s="11" t="s">
        <v>35</v>
      </c>
      <c r="E538" s="11" t="s">
        <v>518</v>
      </c>
      <c r="F538" s="11" t="s">
        <v>77</v>
      </c>
      <c r="G538" s="22"/>
      <c r="H538" s="22"/>
      <c r="I538" s="22"/>
      <c r="J538" s="22"/>
      <c r="K538" s="22"/>
      <c r="L538" s="30">
        <f t="shared" ref="L538" si="397">SUM(G538:K538)</f>
        <v>0</v>
      </c>
      <c r="M538" s="12">
        <v>122.5</v>
      </c>
      <c r="N538" s="22"/>
      <c r="O538" s="22"/>
      <c r="P538" s="22"/>
      <c r="Q538" s="22"/>
      <c r="R538" s="22"/>
      <c r="S538" s="30">
        <f t="shared" ref="S538" si="398">SUM(N538:R538)</f>
        <v>0</v>
      </c>
      <c r="T538" s="12">
        <v>0</v>
      </c>
      <c r="U538" s="22"/>
      <c r="V538" s="22"/>
      <c r="W538" s="22"/>
      <c r="X538" s="22"/>
      <c r="Y538" s="22"/>
      <c r="Z538" s="30">
        <f t="shared" ref="Z538" si="399">SUM(U538:Y538)</f>
        <v>0</v>
      </c>
      <c r="AA538" s="12">
        <v>0</v>
      </c>
      <c r="AB538" s="3"/>
    </row>
    <row r="539" spans="1:28" ht="51" outlineLevel="4" x14ac:dyDescent="0.25">
      <c r="A539" s="10" t="s">
        <v>519</v>
      </c>
      <c r="B539" s="11" t="s">
        <v>297</v>
      </c>
      <c r="C539" s="11" t="s">
        <v>497</v>
      </c>
      <c r="D539" s="11" t="s">
        <v>35</v>
      </c>
      <c r="E539" s="11" t="s">
        <v>520</v>
      </c>
      <c r="F539" s="11"/>
      <c r="G539" s="22">
        <f>G540+G542</f>
        <v>0</v>
      </c>
      <c r="H539" s="22"/>
      <c r="I539" s="22"/>
      <c r="J539" s="22"/>
      <c r="K539" s="22"/>
      <c r="L539" s="22">
        <f>L540+L542</f>
        <v>0</v>
      </c>
      <c r="M539" s="12">
        <v>21827.200000000001</v>
      </c>
      <c r="N539" s="22">
        <f>N540+N542</f>
        <v>8324.2999999999993</v>
      </c>
      <c r="O539" s="22"/>
      <c r="P539" s="22"/>
      <c r="Q539" s="22"/>
      <c r="R539" s="22"/>
      <c r="S539" s="22">
        <f>S540+S542</f>
        <v>8324.2999999999993</v>
      </c>
      <c r="T539" s="12">
        <v>8324.2999999999993</v>
      </c>
      <c r="U539" s="22">
        <f>U540+U542</f>
        <v>8681.9</v>
      </c>
      <c r="V539" s="22"/>
      <c r="W539" s="22"/>
      <c r="X539" s="22"/>
      <c r="Y539" s="22"/>
      <c r="Z539" s="22">
        <f>Z540+Z542</f>
        <v>8681.9</v>
      </c>
      <c r="AA539" s="12">
        <v>8681.9</v>
      </c>
      <c r="AB539" s="3"/>
    </row>
    <row r="540" spans="1:28" ht="38.25" outlineLevel="5" x14ac:dyDescent="0.25">
      <c r="A540" s="10" t="s">
        <v>521</v>
      </c>
      <c r="B540" s="11" t="s">
        <v>297</v>
      </c>
      <c r="C540" s="11" t="s">
        <v>497</v>
      </c>
      <c r="D540" s="11" t="s">
        <v>35</v>
      </c>
      <c r="E540" s="11" t="s">
        <v>522</v>
      </c>
      <c r="F540" s="11"/>
      <c r="G540" s="22">
        <f>G541</f>
        <v>0</v>
      </c>
      <c r="H540" s="22"/>
      <c r="I540" s="22"/>
      <c r="J540" s="22"/>
      <c r="K540" s="22"/>
      <c r="L540" s="22">
        <f>L541</f>
        <v>0</v>
      </c>
      <c r="M540" s="12">
        <v>7437.2</v>
      </c>
      <c r="N540" s="22">
        <f>N541</f>
        <v>8176.3</v>
      </c>
      <c r="O540" s="22"/>
      <c r="P540" s="22"/>
      <c r="Q540" s="22"/>
      <c r="R540" s="22"/>
      <c r="S540" s="22">
        <f>S541</f>
        <v>8176.3</v>
      </c>
      <c r="T540" s="12">
        <v>8176.3</v>
      </c>
      <c r="U540" s="22">
        <f>U541</f>
        <v>8527.9</v>
      </c>
      <c r="V540" s="22"/>
      <c r="W540" s="22"/>
      <c r="X540" s="22"/>
      <c r="Y540" s="22"/>
      <c r="Z540" s="22">
        <f>Z541</f>
        <v>8527.9</v>
      </c>
      <c r="AA540" s="12">
        <v>8527.9</v>
      </c>
      <c r="AB540" s="3"/>
    </row>
    <row r="541" spans="1:28" outlineLevel="6" x14ac:dyDescent="0.25">
      <c r="A541" s="10" t="s">
        <v>76</v>
      </c>
      <c r="B541" s="11" t="s">
        <v>297</v>
      </c>
      <c r="C541" s="11" t="s">
        <v>497</v>
      </c>
      <c r="D541" s="11" t="s">
        <v>35</v>
      </c>
      <c r="E541" s="11" t="s">
        <v>522</v>
      </c>
      <c r="F541" s="11" t="s">
        <v>77</v>
      </c>
      <c r="G541" s="22"/>
      <c r="H541" s="22"/>
      <c r="I541" s="22"/>
      <c r="J541" s="22"/>
      <c r="K541" s="22"/>
      <c r="L541" s="30">
        <f t="shared" ref="L541" si="400">SUM(G541:K541)</f>
        <v>0</v>
      </c>
      <c r="M541" s="12">
        <v>7437.2</v>
      </c>
      <c r="N541" s="22">
        <v>8176.3</v>
      </c>
      <c r="O541" s="22"/>
      <c r="P541" s="22"/>
      <c r="Q541" s="22"/>
      <c r="R541" s="22"/>
      <c r="S541" s="30">
        <f t="shared" ref="S541" si="401">SUM(N541:R541)</f>
        <v>8176.3</v>
      </c>
      <c r="T541" s="12">
        <v>8176.3</v>
      </c>
      <c r="U541" s="22">
        <v>8527.9</v>
      </c>
      <c r="V541" s="22"/>
      <c r="W541" s="22"/>
      <c r="X541" s="22"/>
      <c r="Y541" s="22"/>
      <c r="Z541" s="30">
        <f t="shared" ref="Z541" si="402">SUM(U541:Y541)</f>
        <v>8527.9</v>
      </c>
      <c r="AA541" s="12">
        <v>8527.9</v>
      </c>
      <c r="AB541" s="3"/>
    </row>
    <row r="542" spans="1:28" ht="38.25" outlineLevel="5" x14ac:dyDescent="0.25">
      <c r="A542" s="10" t="s">
        <v>523</v>
      </c>
      <c r="B542" s="11" t="s">
        <v>297</v>
      </c>
      <c r="C542" s="11" t="s">
        <v>497</v>
      </c>
      <c r="D542" s="11" t="s">
        <v>35</v>
      </c>
      <c r="E542" s="11" t="s">
        <v>524</v>
      </c>
      <c r="F542" s="11"/>
      <c r="G542" s="22">
        <f>G543</f>
        <v>0</v>
      </c>
      <c r="H542" s="22"/>
      <c r="I542" s="22"/>
      <c r="J542" s="22"/>
      <c r="K542" s="22"/>
      <c r="L542" s="22">
        <f>L543</f>
        <v>0</v>
      </c>
      <c r="M542" s="12">
        <v>14390</v>
      </c>
      <c r="N542" s="22">
        <f>N543</f>
        <v>148</v>
      </c>
      <c r="O542" s="22"/>
      <c r="P542" s="22"/>
      <c r="Q542" s="22"/>
      <c r="R542" s="22"/>
      <c r="S542" s="22">
        <f>S543</f>
        <v>148</v>
      </c>
      <c r="T542" s="12">
        <v>148</v>
      </c>
      <c r="U542" s="22">
        <f>U543</f>
        <v>154</v>
      </c>
      <c r="V542" s="22"/>
      <c r="W542" s="22"/>
      <c r="X542" s="22"/>
      <c r="Y542" s="22"/>
      <c r="Z542" s="22">
        <f>Z543</f>
        <v>154</v>
      </c>
      <c r="AA542" s="12">
        <v>154</v>
      </c>
      <c r="AB542" s="3"/>
    </row>
    <row r="543" spans="1:28" outlineLevel="6" x14ac:dyDescent="0.25">
      <c r="A543" s="10" t="s">
        <v>76</v>
      </c>
      <c r="B543" s="11" t="s">
        <v>297</v>
      </c>
      <c r="C543" s="11" t="s">
        <v>497</v>
      </c>
      <c r="D543" s="11" t="s">
        <v>35</v>
      </c>
      <c r="E543" s="11" t="s">
        <v>524</v>
      </c>
      <c r="F543" s="11" t="s">
        <v>77</v>
      </c>
      <c r="G543" s="22"/>
      <c r="H543" s="22"/>
      <c r="I543" s="22"/>
      <c r="J543" s="22"/>
      <c r="K543" s="22"/>
      <c r="L543" s="30">
        <f t="shared" ref="L543" si="403">SUM(G543:K543)</f>
        <v>0</v>
      </c>
      <c r="M543" s="12">
        <v>14390</v>
      </c>
      <c r="N543" s="22">
        <v>148</v>
      </c>
      <c r="O543" s="22"/>
      <c r="P543" s="22"/>
      <c r="Q543" s="22"/>
      <c r="R543" s="22"/>
      <c r="S543" s="30">
        <f t="shared" ref="S543" si="404">SUM(N543:R543)</f>
        <v>148</v>
      </c>
      <c r="T543" s="12">
        <v>148</v>
      </c>
      <c r="U543" s="22">
        <v>154</v>
      </c>
      <c r="V543" s="22"/>
      <c r="W543" s="22"/>
      <c r="X543" s="22"/>
      <c r="Y543" s="22"/>
      <c r="Z543" s="30">
        <f t="shared" ref="Z543" si="405">SUM(U543:Y543)</f>
        <v>154</v>
      </c>
      <c r="AA543" s="12">
        <v>154</v>
      </c>
      <c r="AB543" s="3"/>
    </row>
    <row r="544" spans="1:28" outlineLevel="1" x14ac:dyDescent="0.25">
      <c r="A544" s="10" t="s">
        <v>525</v>
      </c>
      <c r="B544" s="11" t="s">
        <v>297</v>
      </c>
      <c r="C544" s="11" t="s">
        <v>143</v>
      </c>
      <c r="D544" s="11"/>
      <c r="E544" s="11"/>
      <c r="F544" s="11"/>
      <c r="G544" s="22">
        <f>G545</f>
        <v>0</v>
      </c>
      <c r="H544" s="22"/>
      <c r="I544" s="22"/>
      <c r="J544" s="22"/>
      <c r="K544" s="22"/>
      <c r="L544" s="22">
        <f>L545</f>
        <v>0</v>
      </c>
      <c r="M544" s="12">
        <v>4518.71</v>
      </c>
      <c r="N544" s="22">
        <f>N545</f>
        <v>4623.59</v>
      </c>
      <c r="O544" s="22"/>
      <c r="P544" s="22"/>
      <c r="Q544" s="22"/>
      <c r="R544" s="22"/>
      <c r="S544" s="22">
        <f>S545</f>
        <v>4623.59</v>
      </c>
      <c r="T544" s="12">
        <v>4623.59</v>
      </c>
      <c r="U544" s="22">
        <f>U545</f>
        <v>4648.54</v>
      </c>
      <c r="V544" s="22"/>
      <c r="W544" s="22"/>
      <c r="X544" s="22"/>
      <c r="Y544" s="22"/>
      <c r="Z544" s="22">
        <f>Z545</f>
        <v>4648.54</v>
      </c>
      <c r="AA544" s="12">
        <v>4648.54</v>
      </c>
      <c r="AB544" s="3"/>
    </row>
    <row r="545" spans="1:28" outlineLevel="2" x14ac:dyDescent="0.25">
      <c r="A545" s="10" t="s">
        <v>526</v>
      </c>
      <c r="B545" s="11" t="s">
        <v>297</v>
      </c>
      <c r="C545" s="11" t="s">
        <v>143</v>
      </c>
      <c r="D545" s="11" t="s">
        <v>176</v>
      </c>
      <c r="E545" s="11"/>
      <c r="F545" s="11"/>
      <c r="G545" s="22">
        <f>G546</f>
        <v>0</v>
      </c>
      <c r="H545" s="22"/>
      <c r="I545" s="22"/>
      <c r="J545" s="22"/>
      <c r="K545" s="22"/>
      <c r="L545" s="22">
        <f>L546</f>
        <v>0</v>
      </c>
      <c r="M545" s="12">
        <v>4518.71</v>
      </c>
      <c r="N545" s="22">
        <f>N546</f>
        <v>4623.59</v>
      </c>
      <c r="O545" s="22"/>
      <c r="P545" s="22"/>
      <c r="Q545" s="22"/>
      <c r="R545" s="22"/>
      <c r="S545" s="22">
        <f>S546</f>
        <v>4623.59</v>
      </c>
      <c r="T545" s="12">
        <v>4623.59</v>
      </c>
      <c r="U545" s="22">
        <f>U546</f>
        <v>4648.54</v>
      </c>
      <c r="V545" s="22"/>
      <c r="W545" s="22"/>
      <c r="X545" s="22"/>
      <c r="Y545" s="22"/>
      <c r="Z545" s="22">
        <f>Z546</f>
        <v>4648.54</v>
      </c>
      <c r="AA545" s="12">
        <v>4648.54</v>
      </c>
      <c r="AB545" s="3"/>
    </row>
    <row r="546" spans="1:28" ht="25.5" outlineLevel="3" x14ac:dyDescent="0.25">
      <c r="A546" s="10" t="s">
        <v>279</v>
      </c>
      <c r="B546" s="11" t="s">
        <v>297</v>
      </c>
      <c r="C546" s="11" t="s">
        <v>143</v>
      </c>
      <c r="D546" s="11" t="s">
        <v>176</v>
      </c>
      <c r="E546" s="11" t="s">
        <v>280</v>
      </c>
      <c r="F546" s="11"/>
      <c r="G546" s="22">
        <f>G547</f>
        <v>0</v>
      </c>
      <c r="H546" s="22"/>
      <c r="I546" s="22"/>
      <c r="J546" s="22"/>
      <c r="K546" s="22"/>
      <c r="L546" s="22">
        <f>L547</f>
        <v>0</v>
      </c>
      <c r="M546" s="12">
        <v>4518.71</v>
      </c>
      <c r="N546" s="22">
        <f>N547</f>
        <v>4623.59</v>
      </c>
      <c r="O546" s="22"/>
      <c r="P546" s="22"/>
      <c r="Q546" s="22"/>
      <c r="R546" s="22"/>
      <c r="S546" s="22">
        <f>S547</f>
        <v>4623.59</v>
      </c>
      <c r="T546" s="12">
        <v>4623.59</v>
      </c>
      <c r="U546" s="22">
        <f>U547</f>
        <v>4648.54</v>
      </c>
      <c r="V546" s="22"/>
      <c r="W546" s="22"/>
      <c r="X546" s="22"/>
      <c r="Y546" s="22"/>
      <c r="Z546" s="22">
        <f>Z547</f>
        <v>4648.54</v>
      </c>
      <c r="AA546" s="12">
        <v>4648.54</v>
      </c>
      <c r="AB546" s="3"/>
    </row>
    <row r="547" spans="1:28" ht="38.25" outlineLevel="4" x14ac:dyDescent="0.25">
      <c r="A547" s="10" t="s">
        <v>527</v>
      </c>
      <c r="B547" s="11" t="s">
        <v>297</v>
      </c>
      <c r="C547" s="11" t="s">
        <v>143</v>
      </c>
      <c r="D547" s="11" t="s">
        <v>176</v>
      </c>
      <c r="E547" s="11" t="s">
        <v>528</v>
      </c>
      <c r="F547" s="11"/>
      <c r="G547" s="22">
        <f>G548+G550</f>
        <v>0</v>
      </c>
      <c r="H547" s="22"/>
      <c r="I547" s="22"/>
      <c r="J547" s="22"/>
      <c r="K547" s="22"/>
      <c r="L547" s="22">
        <f>L548+L550</f>
        <v>0</v>
      </c>
      <c r="M547" s="12">
        <v>4518.71</v>
      </c>
      <c r="N547" s="22">
        <f>N548+N550</f>
        <v>4623.59</v>
      </c>
      <c r="O547" s="22"/>
      <c r="P547" s="22"/>
      <c r="Q547" s="22"/>
      <c r="R547" s="22"/>
      <c r="S547" s="22">
        <f>S548+S550</f>
        <v>4623.59</v>
      </c>
      <c r="T547" s="12">
        <v>4623.59</v>
      </c>
      <c r="U547" s="22">
        <f>U548+U550</f>
        <v>4648.54</v>
      </c>
      <c r="V547" s="22"/>
      <c r="W547" s="22"/>
      <c r="X547" s="22"/>
      <c r="Y547" s="22"/>
      <c r="Z547" s="22">
        <f>Z548+Z550</f>
        <v>4648.54</v>
      </c>
      <c r="AA547" s="12">
        <v>4648.54</v>
      </c>
      <c r="AB547" s="3"/>
    </row>
    <row r="548" spans="1:28" ht="25.5" outlineLevel="5" x14ac:dyDescent="0.25">
      <c r="A548" s="10" t="s">
        <v>529</v>
      </c>
      <c r="B548" s="11" t="s">
        <v>297</v>
      </c>
      <c r="C548" s="11" t="s">
        <v>143</v>
      </c>
      <c r="D548" s="11" t="s">
        <v>176</v>
      </c>
      <c r="E548" s="11" t="s">
        <v>530</v>
      </c>
      <c r="F548" s="11"/>
      <c r="G548" s="22">
        <f>G549</f>
        <v>0</v>
      </c>
      <c r="H548" s="22"/>
      <c r="I548" s="22"/>
      <c r="J548" s="22"/>
      <c r="K548" s="22"/>
      <c r="L548" s="22">
        <f>L549</f>
        <v>0</v>
      </c>
      <c r="M548" s="12">
        <v>3499.77</v>
      </c>
      <c r="N548" s="22">
        <f>N549</f>
        <v>4000</v>
      </c>
      <c r="O548" s="22"/>
      <c r="P548" s="22"/>
      <c r="Q548" s="22"/>
      <c r="R548" s="22"/>
      <c r="S548" s="22">
        <f>S549</f>
        <v>4000</v>
      </c>
      <c r="T548" s="12">
        <v>4000</v>
      </c>
      <c r="U548" s="22">
        <f>U549</f>
        <v>4000</v>
      </c>
      <c r="V548" s="22"/>
      <c r="W548" s="22"/>
      <c r="X548" s="22"/>
      <c r="Y548" s="22"/>
      <c r="Z548" s="22">
        <f>Z549</f>
        <v>4000</v>
      </c>
      <c r="AA548" s="12">
        <v>4000</v>
      </c>
      <c r="AB548" s="3"/>
    </row>
    <row r="549" spans="1:28" ht="63.75" outlineLevel="6" x14ac:dyDescent="0.25">
      <c r="A549" s="10" t="s">
        <v>56</v>
      </c>
      <c r="B549" s="11" t="s">
        <v>297</v>
      </c>
      <c r="C549" s="11" t="s">
        <v>143</v>
      </c>
      <c r="D549" s="11" t="s">
        <v>176</v>
      </c>
      <c r="E549" s="11" t="s">
        <v>530</v>
      </c>
      <c r="F549" s="11" t="s">
        <v>57</v>
      </c>
      <c r="G549" s="22"/>
      <c r="H549" s="22"/>
      <c r="I549" s="22"/>
      <c r="J549" s="22"/>
      <c r="K549" s="22"/>
      <c r="L549" s="30">
        <f t="shared" ref="L549" si="406">SUM(G549:K549)</f>
        <v>0</v>
      </c>
      <c r="M549" s="12">
        <v>3499.77</v>
      </c>
      <c r="N549" s="22">
        <v>4000</v>
      </c>
      <c r="O549" s="22"/>
      <c r="P549" s="22"/>
      <c r="Q549" s="22"/>
      <c r="R549" s="22"/>
      <c r="S549" s="30">
        <f t="shared" ref="S549" si="407">SUM(N549:R549)</f>
        <v>4000</v>
      </c>
      <c r="T549" s="12">
        <v>4000</v>
      </c>
      <c r="U549" s="22">
        <v>4000</v>
      </c>
      <c r="V549" s="22"/>
      <c r="W549" s="22"/>
      <c r="X549" s="22"/>
      <c r="Y549" s="22"/>
      <c r="Z549" s="30">
        <f t="shared" ref="Z549" si="408">SUM(U549:Y549)</f>
        <v>4000</v>
      </c>
      <c r="AA549" s="12">
        <v>4000</v>
      </c>
      <c r="AB549" s="3"/>
    </row>
    <row r="550" spans="1:28" outlineLevel="5" x14ac:dyDescent="0.25">
      <c r="A550" s="10" t="s">
        <v>531</v>
      </c>
      <c r="B550" s="11" t="s">
        <v>297</v>
      </c>
      <c r="C550" s="11" t="s">
        <v>143</v>
      </c>
      <c r="D550" s="11" t="s">
        <v>176</v>
      </c>
      <c r="E550" s="11" t="s">
        <v>532</v>
      </c>
      <c r="F550" s="11"/>
      <c r="G550" s="22">
        <f>G551</f>
        <v>0</v>
      </c>
      <c r="H550" s="22"/>
      <c r="I550" s="22"/>
      <c r="J550" s="22"/>
      <c r="K550" s="22"/>
      <c r="L550" s="22">
        <f>L551</f>
        <v>0</v>
      </c>
      <c r="M550" s="12">
        <v>1018.94</v>
      </c>
      <c r="N550" s="22">
        <f>N551</f>
        <v>623.59</v>
      </c>
      <c r="O550" s="22"/>
      <c r="P550" s="22"/>
      <c r="Q550" s="22"/>
      <c r="R550" s="22"/>
      <c r="S550" s="22">
        <f>S551</f>
        <v>623.59</v>
      </c>
      <c r="T550" s="12">
        <v>623.59</v>
      </c>
      <c r="U550" s="22">
        <f>U551</f>
        <v>648.54</v>
      </c>
      <c r="V550" s="22"/>
      <c r="W550" s="22"/>
      <c r="X550" s="22"/>
      <c r="Y550" s="22"/>
      <c r="Z550" s="22">
        <f>Z551</f>
        <v>648.54</v>
      </c>
      <c r="AA550" s="12">
        <v>648.54</v>
      </c>
      <c r="AB550" s="3"/>
    </row>
    <row r="551" spans="1:28" ht="63.75" outlineLevel="6" x14ac:dyDescent="0.25">
      <c r="A551" s="10" t="s">
        <v>56</v>
      </c>
      <c r="B551" s="11" t="s">
        <v>297</v>
      </c>
      <c r="C551" s="11" t="s">
        <v>143</v>
      </c>
      <c r="D551" s="11" t="s">
        <v>176</v>
      </c>
      <c r="E551" s="11" t="s">
        <v>532</v>
      </c>
      <c r="F551" s="11" t="s">
        <v>57</v>
      </c>
      <c r="G551" s="22"/>
      <c r="H551" s="22"/>
      <c r="I551" s="22"/>
      <c r="J551" s="22"/>
      <c r="K551" s="22"/>
      <c r="L551" s="30">
        <f t="shared" ref="L551" si="409">SUM(G551:K551)</f>
        <v>0</v>
      </c>
      <c r="M551" s="12">
        <v>1018.94</v>
      </c>
      <c r="N551" s="22">
        <v>623.59</v>
      </c>
      <c r="O551" s="22"/>
      <c r="P551" s="22"/>
      <c r="Q551" s="22"/>
      <c r="R551" s="22"/>
      <c r="S551" s="30">
        <f t="shared" ref="S551" si="410">SUM(N551:R551)</f>
        <v>623.59</v>
      </c>
      <c r="T551" s="12">
        <v>623.59</v>
      </c>
      <c r="U551" s="22">
        <v>648.54</v>
      </c>
      <c r="V551" s="22"/>
      <c r="W551" s="22"/>
      <c r="X551" s="22"/>
      <c r="Y551" s="22"/>
      <c r="Z551" s="30">
        <f t="shared" ref="Z551" si="411">SUM(U551:Y551)</f>
        <v>648.54</v>
      </c>
      <c r="AA551" s="12">
        <v>648.54</v>
      </c>
      <c r="AB551" s="3"/>
    </row>
    <row r="552" spans="1:28" s="28" customFormat="1" ht="51" x14ac:dyDescent="0.2">
      <c r="A552" s="16" t="s">
        <v>533</v>
      </c>
      <c r="B552" s="17" t="s">
        <v>534</v>
      </c>
      <c r="C552" s="17"/>
      <c r="D552" s="17"/>
      <c r="E552" s="17"/>
      <c r="F552" s="17"/>
      <c r="G552" s="21">
        <f>G553</f>
        <v>0</v>
      </c>
      <c r="H552" s="21"/>
      <c r="I552" s="21"/>
      <c r="J552" s="21"/>
      <c r="K552" s="21"/>
      <c r="L552" s="21">
        <f>L553</f>
        <v>0</v>
      </c>
      <c r="M552" s="26">
        <v>20112.98</v>
      </c>
      <c r="N552" s="21">
        <f>N553</f>
        <v>20729.16</v>
      </c>
      <c r="O552" s="21"/>
      <c r="P552" s="21"/>
      <c r="Q552" s="21"/>
      <c r="R552" s="21"/>
      <c r="S552" s="21">
        <f>S553</f>
        <v>20729.16</v>
      </c>
      <c r="T552" s="26">
        <v>20729.16</v>
      </c>
      <c r="U552" s="21">
        <f>U553</f>
        <v>21376.26</v>
      </c>
      <c r="V552" s="21"/>
      <c r="W552" s="21"/>
      <c r="X552" s="21"/>
      <c r="Y552" s="21"/>
      <c r="Z552" s="21">
        <f>Z553</f>
        <v>21376.26</v>
      </c>
      <c r="AA552" s="26">
        <v>21376.26</v>
      </c>
      <c r="AB552" s="27"/>
    </row>
    <row r="553" spans="1:28" outlineLevel="1" x14ac:dyDescent="0.25">
      <c r="A553" s="10" t="s">
        <v>289</v>
      </c>
      <c r="B553" s="11" t="s">
        <v>534</v>
      </c>
      <c r="C553" s="11" t="s">
        <v>35</v>
      </c>
      <c r="D553" s="11"/>
      <c r="E553" s="11"/>
      <c r="F553" s="11"/>
      <c r="G553" s="22">
        <f>G554</f>
        <v>0</v>
      </c>
      <c r="H553" s="22"/>
      <c r="I553" s="22"/>
      <c r="J553" s="22"/>
      <c r="K553" s="22"/>
      <c r="L553" s="22">
        <f>L554</f>
        <v>0</v>
      </c>
      <c r="M553" s="12">
        <v>20112.98</v>
      </c>
      <c r="N553" s="22">
        <f>N554</f>
        <v>20729.16</v>
      </c>
      <c r="O553" s="22"/>
      <c r="P553" s="22"/>
      <c r="Q553" s="22"/>
      <c r="R553" s="22"/>
      <c r="S553" s="22">
        <f>S554</f>
        <v>20729.16</v>
      </c>
      <c r="T553" s="12">
        <v>20729.16</v>
      </c>
      <c r="U553" s="22">
        <f>U554</f>
        <v>21376.26</v>
      </c>
      <c r="V553" s="22"/>
      <c r="W553" s="22"/>
      <c r="X553" s="22"/>
      <c r="Y553" s="22"/>
      <c r="Z553" s="22">
        <f>Z554</f>
        <v>21376.26</v>
      </c>
      <c r="AA553" s="12">
        <v>21376.26</v>
      </c>
      <c r="AB553" s="3"/>
    </row>
    <row r="554" spans="1:28" outlineLevel="2" x14ac:dyDescent="0.25">
      <c r="A554" s="10" t="s">
        <v>290</v>
      </c>
      <c r="B554" s="11" t="s">
        <v>534</v>
      </c>
      <c r="C554" s="11" t="s">
        <v>35</v>
      </c>
      <c r="D554" s="11" t="s">
        <v>291</v>
      </c>
      <c r="E554" s="11"/>
      <c r="F554" s="11"/>
      <c r="G554" s="22">
        <f>G555</f>
        <v>0</v>
      </c>
      <c r="H554" s="22"/>
      <c r="I554" s="22"/>
      <c r="J554" s="22"/>
      <c r="K554" s="22"/>
      <c r="L554" s="22">
        <f>L555</f>
        <v>0</v>
      </c>
      <c r="M554" s="12">
        <v>20112.98</v>
      </c>
      <c r="N554" s="22">
        <f>N555</f>
        <v>20729.16</v>
      </c>
      <c r="O554" s="22"/>
      <c r="P554" s="22"/>
      <c r="Q554" s="22"/>
      <c r="R554" s="22"/>
      <c r="S554" s="22">
        <f>S555</f>
        <v>20729.16</v>
      </c>
      <c r="T554" s="12">
        <v>20729.16</v>
      </c>
      <c r="U554" s="22">
        <f>U555</f>
        <v>21376.26</v>
      </c>
      <c r="V554" s="22"/>
      <c r="W554" s="22"/>
      <c r="X554" s="22"/>
      <c r="Y554" s="22"/>
      <c r="Z554" s="22">
        <f>Z555</f>
        <v>21376.26</v>
      </c>
      <c r="AA554" s="12">
        <v>21376.26</v>
      </c>
      <c r="AB554" s="3"/>
    </row>
    <row r="555" spans="1:28" ht="25.5" outlineLevel="3" x14ac:dyDescent="0.25">
      <c r="A555" s="10" t="s">
        <v>279</v>
      </c>
      <c r="B555" s="11" t="s">
        <v>534</v>
      </c>
      <c r="C555" s="11" t="s">
        <v>35</v>
      </c>
      <c r="D555" s="11" t="s">
        <v>291</v>
      </c>
      <c r="E555" s="11" t="s">
        <v>280</v>
      </c>
      <c r="F555" s="11"/>
      <c r="G555" s="22">
        <f>G556</f>
        <v>0</v>
      </c>
      <c r="H555" s="22"/>
      <c r="I555" s="22"/>
      <c r="J555" s="22"/>
      <c r="K555" s="22"/>
      <c r="L555" s="22">
        <f>L556</f>
        <v>0</v>
      </c>
      <c r="M555" s="12">
        <v>20112.98</v>
      </c>
      <c r="N555" s="22">
        <f>N556</f>
        <v>20729.16</v>
      </c>
      <c r="O555" s="22"/>
      <c r="P555" s="22"/>
      <c r="Q555" s="22"/>
      <c r="R555" s="22"/>
      <c r="S555" s="22">
        <f>S556</f>
        <v>20729.16</v>
      </c>
      <c r="T555" s="12">
        <v>20729.16</v>
      </c>
      <c r="U555" s="22">
        <f>U556</f>
        <v>21376.26</v>
      </c>
      <c r="V555" s="22"/>
      <c r="W555" s="22"/>
      <c r="X555" s="22"/>
      <c r="Y555" s="22"/>
      <c r="Z555" s="22">
        <f>Z556</f>
        <v>21376.26</v>
      </c>
      <c r="AA555" s="12">
        <v>21376.26</v>
      </c>
      <c r="AB555" s="3"/>
    </row>
    <row r="556" spans="1:28" ht="25.5" outlineLevel="4" x14ac:dyDescent="0.25">
      <c r="A556" s="10" t="s">
        <v>281</v>
      </c>
      <c r="B556" s="11" t="s">
        <v>534</v>
      </c>
      <c r="C556" s="11" t="s">
        <v>35</v>
      </c>
      <c r="D556" s="11" t="s">
        <v>291</v>
      </c>
      <c r="E556" s="11" t="s">
        <v>282</v>
      </c>
      <c r="F556" s="11"/>
      <c r="G556" s="22">
        <f>G557</f>
        <v>0</v>
      </c>
      <c r="H556" s="22"/>
      <c r="I556" s="22"/>
      <c r="J556" s="22"/>
      <c r="K556" s="22"/>
      <c r="L556" s="22">
        <f>L557</f>
        <v>0</v>
      </c>
      <c r="M556" s="12">
        <v>20112.98</v>
      </c>
      <c r="N556" s="22">
        <f>N557</f>
        <v>20729.16</v>
      </c>
      <c r="O556" s="22"/>
      <c r="P556" s="22"/>
      <c r="Q556" s="22"/>
      <c r="R556" s="22"/>
      <c r="S556" s="22">
        <f>S557</f>
        <v>20729.16</v>
      </c>
      <c r="T556" s="12">
        <v>20729.16</v>
      </c>
      <c r="U556" s="22">
        <f>U557</f>
        <v>21376.26</v>
      </c>
      <c r="V556" s="22"/>
      <c r="W556" s="22"/>
      <c r="X556" s="22"/>
      <c r="Y556" s="22"/>
      <c r="Z556" s="22">
        <f>Z557</f>
        <v>21376.26</v>
      </c>
      <c r="AA556" s="12">
        <v>21376.26</v>
      </c>
      <c r="AB556" s="3"/>
    </row>
    <row r="557" spans="1:28" ht="51" outlineLevel="5" x14ac:dyDescent="0.25">
      <c r="A557" s="10" t="s">
        <v>535</v>
      </c>
      <c r="B557" s="11" t="s">
        <v>534</v>
      </c>
      <c r="C557" s="11" t="s">
        <v>35</v>
      </c>
      <c r="D557" s="11" t="s">
        <v>291</v>
      </c>
      <c r="E557" s="11" t="s">
        <v>536</v>
      </c>
      <c r="F557" s="11"/>
      <c r="G557" s="22">
        <f>G558+G559+G560</f>
        <v>0</v>
      </c>
      <c r="H557" s="22"/>
      <c r="I557" s="22"/>
      <c r="J557" s="22"/>
      <c r="K557" s="22"/>
      <c r="L557" s="22">
        <f>L558+L559+L560</f>
        <v>0</v>
      </c>
      <c r="M557" s="12">
        <v>20112.98</v>
      </c>
      <c r="N557" s="22">
        <f>N558+N559+N560</f>
        <v>20729.16</v>
      </c>
      <c r="O557" s="22"/>
      <c r="P557" s="22"/>
      <c r="Q557" s="22"/>
      <c r="R557" s="22"/>
      <c r="S557" s="22">
        <f>S558+S559+S560</f>
        <v>20729.16</v>
      </c>
      <c r="T557" s="12">
        <v>20729.16</v>
      </c>
      <c r="U557" s="22">
        <f>U558+U559+U560</f>
        <v>21376.26</v>
      </c>
      <c r="V557" s="22"/>
      <c r="W557" s="22"/>
      <c r="X557" s="22"/>
      <c r="Y557" s="22"/>
      <c r="Z557" s="22">
        <f>Z558+Z559+Z560</f>
        <v>21376.26</v>
      </c>
      <c r="AA557" s="12">
        <v>21376.26</v>
      </c>
      <c r="AB557" s="3"/>
    </row>
    <row r="558" spans="1:28" ht="25.5" outlineLevel="6" x14ac:dyDescent="0.25">
      <c r="A558" s="10" t="s">
        <v>125</v>
      </c>
      <c r="B558" s="11" t="s">
        <v>534</v>
      </c>
      <c r="C558" s="11" t="s">
        <v>35</v>
      </c>
      <c r="D558" s="11" t="s">
        <v>291</v>
      </c>
      <c r="E558" s="11" t="s">
        <v>536</v>
      </c>
      <c r="F558" s="11" t="s">
        <v>126</v>
      </c>
      <c r="G558" s="22"/>
      <c r="H558" s="22"/>
      <c r="I558" s="22"/>
      <c r="J558" s="22"/>
      <c r="K558" s="22"/>
      <c r="L558" s="30">
        <f t="shared" ref="L558:L560" si="412">SUM(G558:K558)</f>
        <v>0</v>
      </c>
      <c r="M558" s="12">
        <v>12334.62</v>
      </c>
      <c r="N558" s="22">
        <v>12950.8</v>
      </c>
      <c r="O558" s="22"/>
      <c r="P558" s="22"/>
      <c r="Q558" s="22"/>
      <c r="R558" s="22"/>
      <c r="S558" s="30">
        <f t="shared" ref="S558:S560" si="413">SUM(N558:R558)</f>
        <v>12950.8</v>
      </c>
      <c r="T558" s="12">
        <v>12950.8</v>
      </c>
      <c r="U558" s="22">
        <v>13597.9</v>
      </c>
      <c r="V558" s="22"/>
      <c r="W558" s="22"/>
      <c r="X558" s="22"/>
      <c r="Y558" s="22"/>
      <c r="Z558" s="30">
        <f t="shared" ref="Z558:Z560" si="414">SUM(U558:Y558)</f>
        <v>13597.9</v>
      </c>
      <c r="AA558" s="12">
        <v>13597.9</v>
      </c>
      <c r="AB558" s="3"/>
    </row>
    <row r="559" spans="1:28" ht="38.25" outlineLevel="6" x14ac:dyDescent="0.25">
      <c r="A559" s="10" t="s">
        <v>20</v>
      </c>
      <c r="B559" s="11" t="s">
        <v>534</v>
      </c>
      <c r="C559" s="11" t="s">
        <v>35</v>
      </c>
      <c r="D559" s="11" t="s">
        <v>291</v>
      </c>
      <c r="E559" s="11" t="s">
        <v>536</v>
      </c>
      <c r="F559" s="11" t="s">
        <v>21</v>
      </c>
      <c r="G559" s="22"/>
      <c r="H559" s="22"/>
      <c r="I559" s="22"/>
      <c r="J559" s="22"/>
      <c r="K559" s="22"/>
      <c r="L559" s="30">
        <f t="shared" si="412"/>
        <v>0</v>
      </c>
      <c r="M559" s="12">
        <v>7714.73</v>
      </c>
      <c r="N559" s="22">
        <v>7714.73</v>
      </c>
      <c r="O559" s="22"/>
      <c r="P559" s="22"/>
      <c r="Q559" s="22"/>
      <c r="R559" s="22"/>
      <c r="S559" s="30">
        <f t="shared" si="413"/>
        <v>7714.73</v>
      </c>
      <c r="T559" s="12">
        <v>7714.73</v>
      </c>
      <c r="U559" s="22">
        <v>7714.73</v>
      </c>
      <c r="V559" s="22"/>
      <c r="W559" s="22"/>
      <c r="X559" s="22"/>
      <c r="Y559" s="22"/>
      <c r="Z559" s="30">
        <f t="shared" si="414"/>
        <v>7714.73</v>
      </c>
      <c r="AA559" s="12">
        <v>7714.73</v>
      </c>
      <c r="AB559" s="3"/>
    </row>
    <row r="560" spans="1:28" outlineLevel="6" x14ac:dyDescent="0.25">
      <c r="A560" s="10" t="s">
        <v>285</v>
      </c>
      <c r="B560" s="11" t="s">
        <v>534</v>
      </c>
      <c r="C560" s="11" t="s">
        <v>35</v>
      </c>
      <c r="D560" s="11" t="s">
        <v>291</v>
      </c>
      <c r="E560" s="11" t="s">
        <v>536</v>
      </c>
      <c r="F560" s="11" t="s">
        <v>286</v>
      </c>
      <c r="G560" s="22"/>
      <c r="H560" s="22"/>
      <c r="I560" s="22"/>
      <c r="J560" s="22"/>
      <c r="K560" s="22"/>
      <c r="L560" s="30">
        <f t="shared" si="412"/>
        <v>0</v>
      </c>
      <c r="M560" s="12">
        <v>63.63</v>
      </c>
      <c r="N560" s="22">
        <v>63.63</v>
      </c>
      <c r="O560" s="22"/>
      <c r="P560" s="22"/>
      <c r="Q560" s="22"/>
      <c r="R560" s="22"/>
      <c r="S560" s="30">
        <f t="shared" si="413"/>
        <v>63.63</v>
      </c>
      <c r="T560" s="12">
        <v>63.63</v>
      </c>
      <c r="U560" s="22">
        <v>63.63</v>
      </c>
      <c r="V560" s="22"/>
      <c r="W560" s="22"/>
      <c r="X560" s="22"/>
      <c r="Y560" s="22"/>
      <c r="Z560" s="30">
        <f t="shared" si="414"/>
        <v>63.63</v>
      </c>
      <c r="AA560" s="12">
        <v>63.63</v>
      </c>
      <c r="AB560" s="3"/>
    </row>
    <row r="561" spans="1:28" s="28" customFormat="1" ht="63.75" x14ac:dyDescent="0.2">
      <c r="A561" s="16" t="s">
        <v>537</v>
      </c>
      <c r="B561" s="17" t="s">
        <v>538</v>
      </c>
      <c r="C561" s="17"/>
      <c r="D561" s="17"/>
      <c r="E561" s="17"/>
      <c r="F561" s="17"/>
      <c r="G561" s="21">
        <f>G562+G614+G621+G652+G682+G688+G700+G709</f>
        <v>0</v>
      </c>
      <c r="H561" s="21"/>
      <c r="I561" s="21"/>
      <c r="J561" s="21"/>
      <c r="K561" s="21"/>
      <c r="L561" s="21">
        <f>L562+L614+L621+L652+L682+L688+L700+L709</f>
        <v>0</v>
      </c>
      <c r="M561" s="26">
        <v>129887.69</v>
      </c>
      <c r="N561" s="21">
        <f>N562+N614+N621+N652+N682+N688+N700+N709</f>
        <v>67047.209999999992</v>
      </c>
      <c r="O561" s="21"/>
      <c r="P561" s="21"/>
      <c r="Q561" s="21"/>
      <c r="R561" s="21"/>
      <c r="S561" s="21">
        <f>S562+S614+S621+S652+S682+S688+S700+S709</f>
        <v>67047.209999999992</v>
      </c>
      <c r="T561" s="26">
        <v>67047.209000000003</v>
      </c>
      <c r="U561" s="21">
        <f>U562+U614+U621+U652+U682+U688+U700+U709</f>
        <v>69402.820000000007</v>
      </c>
      <c r="V561" s="21"/>
      <c r="W561" s="21"/>
      <c r="X561" s="21"/>
      <c r="Y561" s="21"/>
      <c r="Z561" s="21">
        <f>Z562+Z614+Z621+Z652+Z682+Z688+Z700+Z709</f>
        <v>69402.820000000007</v>
      </c>
      <c r="AA561" s="26">
        <v>69402.822</v>
      </c>
      <c r="AB561" s="27"/>
    </row>
    <row r="562" spans="1:28" outlineLevel="1" x14ac:dyDescent="0.25">
      <c r="A562" s="10" t="s">
        <v>289</v>
      </c>
      <c r="B562" s="11" t="s">
        <v>538</v>
      </c>
      <c r="C562" s="11" t="s">
        <v>35</v>
      </c>
      <c r="D562" s="11"/>
      <c r="E562" s="11"/>
      <c r="F562" s="11"/>
      <c r="G562" s="22">
        <f>G563+G571+G576+G581</f>
        <v>0</v>
      </c>
      <c r="H562" s="22"/>
      <c r="I562" s="22"/>
      <c r="J562" s="22"/>
      <c r="K562" s="22"/>
      <c r="L562" s="22">
        <f>L563+L571+L576+L581</f>
        <v>0</v>
      </c>
      <c r="M562" s="12">
        <v>59761.419000000002</v>
      </c>
      <c r="N562" s="22">
        <f>N563+N571+N576+N581</f>
        <v>58173.75</v>
      </c>
      <c r="O562" s="22"/>
      <c r="P562" s="22"/>
      <c r="Q562" s="22"/>
      <c r="R562" s="22"/>
      <c r="S562" s="22">
        <f>S563+S571+S576+S581</f>
        <v>58173.75</v>
      </c>
      <c r="T562" s="12">
        <v>58173.749000000003</v>
      </c>
      <c r="U562" s="22">
        <f>U563+U571+U576+U581</f>
        <v>60422.17</v>
      </c>
      <c r="V562" s="22"/>
      <c r="W562" s="22"/>
      <c r="X562" s="22"/>
      <c r="Y562" s="22"/>
      <c r="Z562" s="22">
        <f>Z563+Z571+Z576+Z581</f>
        <v>60422.17</v>
      </c>
      <c r="AA562" s="12">
        <v>60422.169000000002</v>
      </c>
      <c r="AB562" s="3"/>
    </row>
    <row r="563" spans="1:28" ht="63.75" outlineLevel="2" x14ac:dyDescent="0.25">
      <c r="A563" s="10" t="s">
        <v>539</v>
      </c>
      <c r="B563" s="11" t="s">
        <v>538</v>
      </c>
      <c r="C563" s="11" t="s">
        <v>35</v>
      </c>
      <c r="D563" s="11" t="s">
        <v>73</v>
      </c>
      <c r="E563" s="11"/>
      <c r="F563" s="11"/>
      <c r="G563" s="22">
        <f>G564</f>
        <v>0</v>
      </c>
      <c r="H563" s="22"/>
      <c r="I563" s="22"/>
      <c r="J563" s="22"/>
      <c r="K563" s="22"/>
      <c r="L563" s="22">
        <f>L564</f>
        <v>0</v>
      </c>
      <c r="M563" s="12">
        <v>44364.59</v>
      </c>
      <c r="N563" s="22">
        <f>N564</f>
        <v>45826.1</v>
      </c>
      <c r="O563" s="22"/>
      <c r="P563" s="22"/>
      <c r="Q563" s="22"/>
      <c r="R563" s="22"/>
      <c r="S563" s="22">
        <f>S564</f>
        <v>45826.1</v>
      </c>
      <c r="T563" s="12">
        <v>45826.1</v>
      </c>
      <c r="U563" s="22">
        <f>U564</f>
        <v>47764.5</v>
      </c>
      <c r="V563" s="22"/>
      <c r="W563" s="22"/>
      <c r="X563" s="22"/>
      <c r="Y563" s="22"/>
      <c r="Z563" s="22">
        <f>Z564</f>
        <v>47764.5</v>
      </c>
      <c r="AA563" s="12">
        <v>47764.5</v>
      </c>
      <c r="AB563" s="3"/>
    </row>
    <row r="564" spans="1:28" ht="25.5" outlineLevel="3" x14ac:dyDescent="0.25">
      <c r="A564" s="10" t="s">
        <v>279</v>
      </c>
      <c r="B564" s="11" t="s">
        <v>538</v>
      </c>
      <c r="C564" s="11" t="s">
        <v>35</v>
      </c>
      <c r="D564" s="11" t="s">
        <v>73</v>
      </c>
      <c r="E564" s="11" t="s">
        <v>280</v>
      </c>
      <c r="F564" s="11"/>
      <c r="G564" s="22">
        <f>G565</f>
        <v>0</v>
      </c>
      <c r="H564" s="22"/>
      <c r="I564" s="22"/>
      <c r="J564" s="22"/>
      <c r="K564" s="22"/>
      <c r="L564" s="22">
        <f>L565</f>
        <v>0</v>
      </c>
      <c r="M564" s="12">
        <v>44364.59</v>
      </c>
      <c r="N564" s="22">
        <f>N565</f>
        <v>45826.1</v>
      </c>
      <c r="O564" s="22"/>
      <c r="P564" s="22"/>
      <c r="Q564" s="22"/>
      <c r="R564" s="22"/>
      <c r="S564" s="22">
        <f>S565</f>
        <v>45826.1</v>
      </c>
      <c r="T564" s="12">
        <v>45826.1</v>
      </c>
      <c r="U564" s="22">
        <f>U565</f>
        <v>47764.5</v>
      </c>
      <c r="V564" s="22"/>
      <c r="W564" s="22"/>
      <c r="X564" s="22"/>
      <c r="Y564" s="22"/>
      <c r="Z564" s="22">
        <f>Z565</f>
        <v>47764.5</v>
      </c>
      <c r="AA564" s="12">
        <v>47764.5</v>
      </c>
      <c r="AB564" s="3"/>
    </row>
    <row r="565" spans="1:28" ht="25.5" outlineLevel="4" x14ac:dyDescent="0.25">
      <c r="A565" s="10" t="s">
        <v>540</v>
      </c>
      <c r="B565" s="11" t="s">
        <v>538</v>
      </c>
      <c r="C565" s="11" t="s">
        <v>35</v>
      </c>
      <c r="D565" s="11" t="s">
        <v>73</v>
      </c>
      <c r="E565" s="11" t="s">
        <v>541</v>
      </c>
      <c r="F565" s="11"/>
      <c r="G565" s="22">
        <f>G566+G568</f>
        <v>0</v>
      </c>
      <c r="H565" s="22"/>
      <c r="I565" s="22"/>
      <c r="J565" s="22"/>
      <c r="K565" s="22"/>
      <c r="L565" s="22">
        <f>L566+L568</f>
        <v>0</v>
      </c>
      <c r="M565" s="12">
        <v>44364.59</v>
      </c>
      <c r="N565" s="22">
        <f>N566+N568</f>
        <v>45826.1</v>
      </c>
      <c r="O565" s="22"/>
      <c r="P565" s="22"/>
      <c r="Q565" s="22"/>
      <c r="R565" s="22"/>
      <c r="S565" s="22">
        <f>S566+S568</f>
        <v>45826.1</v>
      </c>
      <c r="T565" s="12">
        <v>45826.1</v>
      </c>
      <c r="U565" s="22">
        <f>U566+U568</f>
        <v>47764.5</v>
      </c>
      <c r="V565" s="22"/>
      <c r="W565" s="22"/>
      <c r="X565" s="22"/>
      <c r="Y565" s="22"/>
      <c r="Z565" s="22">
        <f>Z566+Z568</f>
        <v>47764.5</v>
      </c>
      <c r="AA565" s="12">
        <v>47764.5</v>
      </c>
      <c r="AB565" s="3"/>
    </row>
    <row r="566" spans="1:28" outlineLevel="5" x14ac:dyDescent="0.25">
      <c r="A566" s="10" t="s">
        <v>542</v>
      </c>
      <c r="B566" s="11" t="s">
        <v>538</v>
      </c>
      <c r="C566" s="11" t="s">
        <v>35</v>
      </c>
      <c r="D566" s="11" t="s">
        <v>73</v>
      </c>
      <c r="E566" s="11" t="s">
        <v>543</v>
      </c>
      <c r="F566" s="11"/>
      <c r="G566" s="22">
        <f>G567</f>
        <v>0</v>
      </c>
      <c r="H566" s="22"/>
      <c r="I566" s="22"/>
      <c r="J566" s="22"/>
      <c r="K566" s="22"/>
      <c r="L566" s="22">
        <f>L567</f>
        <v>0</v>
      </c>
      <c r="M566" s="12">
        <v>2622.45</v>
      </c>
      <c r="N566" s="22">
        <f>N567</f>
        <v>2788.1</v>
      </c>
      <c r="O566" s="22"/>
      <c r="P566" s="22"/>
      <c r="Q566" s="22"/>
      <c r="R566" s="22"/>
      <c r="S566" s="22">
        <f>S567</f>
        <v>2788.1</v>
      </c>
      <c r="T566" s="12">
        <v>2788.1</v>
      </c>
      <c r="U566" s="22">
        <f>U567</f>
        <v>2927.6</v>
      </c>
      <c r="V566" s="22"/>
      <c r="W566" s="22"/>
      <c r="X566" s="22"/>
      <c r="Y566" s="22"/>
      <c r="Z566" s="22">
        <f>Z567</f>
        <v>2927.6</v>
      </c>
      <c r="AA566" s="12">
        <v>2927.6</v>
      </c>
      <c r="AB566" s="3"/>
    </row>
    <row r="567" spans="1:28" ht="38.25" outlineLevel="6" x14ac:dyDescent="0.25">
      <c r="A567" s="10" t="s">
        <v>106</v>
      </c>
      <c r="B567" s="11" t="s">
        <v>538</v>
      </c>
      <c r="C567" s="11" t="s">
        <v>35</v>
      </c>
      <c r="D567" s="11" t="s">
        <v>73</v>
      </c>
      <c r="E567" s="11" t="s">
        <v>543</v>
      </c>
      <c r="F567" s="11" t="s">
        <v>107</v>
      </c>
      <c r="G567" s="22"/>
      <c r="H567" s="22"/>
      <c r="I567" s="22"/>
      <c r="J567" s="22"/>
      <c r="K567" s="22"/>
      <c r="L567" s="30">
        <f t="shared" ref="L567" si="415">SUM(G567:K567)</f>
        <v>0</v>
      </c>
      <c r="M567" s="12">
        <v>2622.45</v>
      </c>
      <c r="N567" s="22">
        <v>2788.1</v>
      </c>
      <c r="O567" s="22"/>
      <c r="P567" s="22"/>
      <c r="Q567" s="22"/>
      <c r="R567" s="22"/>
      <c r="S567" s="30">
        <f t="shared" ref="S567" si="416">SUM(N567:R567)</f>
        <v>2788.1</v>
      </c>
      <c r="T567" s="12">
        <v>2788.1</v>
      </c>
      <c r="U567" s="22">
        <v>2927.6</v>
      </c>
      <c r="V567" s="22"/>
      <c r="W567" s="22"/>
      <c r="X567" s="22"/>
      <c r="Y567" s="22"/>
      <c r="Z567" s="30">
        <f t="shared" ref="Z567" si="417">SUM(U567:Y567)</f>
        <v>2927.6</v>
      </c>
      <c r="AA567" s="12">
        <v>2927.6</v>
      </c>
      <c r="AB567" s="3"/>
    </row>
    <row r="568" spans="1:28" ht="25.5" outlineLevel="5" x14ac:dyDescent="0.25">
      <c r="A568" s="10" t="s">
        <v>544</v>
      </c>
      <c r="B568" s="11" t="s">
        <v>538</v>
      </c>
      <c r="C568" s="11" t="s">
        <v>35</v>
      </c>
      <c r="D568" s="11" t="s">
        <v>73</v>
      </c>
      <c r="E568" s="11" t="s">
        <v>545</v>
      </c>
      <c r="F568" s="11"/>
      <c r="G568" s="22">
        <f>G569+G570</f>
        <v>0</v>
      </c>
      <c r="H568" s="22"/>
      <c r="I568" s="22"/>
      <c r="J568" s="22"/>
      <c r="K568" s="22"/>
      <c r="L568" s="22">
        <f>L569+L570</f>
        <v>0</v>
      </c>
      <c r="M568" s="12">
        <v>41742.14</v>
      </c>
      <c r="N568" s="22">
        <f>N569+N570</f>
        <v>43038</v>
      </c>
      <c r="O568" s="22"/>
      <c r="P568" s="22"/>
      <c r="Q568" s="22"/>
      <c r="R568" s="22"/>
      <c r="S568" s="22">
        <f>S569+S570</f>
        <v>43038</v>
      </c>
      <c r="T568" s="12">
        <v>43038</v>
      </c>
      <c r="U568" s="22">
        <f>U569+U570</f>
        <v>44836.9</v>
      </c>
      <c r="V568" s="22"/>
      <c r="W568" s="22"/>
      <c r="X568" s="22"/>
      <c r="Y568" s="22"/>
      <c r="Z568" s="22">
        <f>Z569+Z570</f>
        <v>44836.9</v>
      </c>
      <c r="AA568" s="12">
        <v>44836.9</v>
      </c>
      <c r="AB568" s="3"/>
    </row>
    <row r="569" spans="1:28" ht="38.25" outlineLevel="6" x14ac:dyDescent="0.25">
      <c r="A569" s="10" t="s">
        <v>106</v>
      </c>
      <c r="B569" s="11" t="s">
        <v>538</v>
      </c>
      <c r="C569" s="11" t="s">
        <v>35</v>
      </c>
      <c r="D569" s="11" t="s">
        <v>73</v>
      </c>
      <c r="E569" s="11" t="s">
        <v>545</v>
      </c>
      <c r="F569" s="11" t="s">
        <v>107</v>
      </c>
      <c r="G569" s="22"/>
      <c r="H569" s="22"/>
      <c r="I569" s="22"/>
      <c r="J569" s="22"/>
      <c r="K569" s="22"/>
      <c r="L569" s="30">
        <f t="shared" ref="L569:L570" si="418">SUM(G569:K569)</f>
        <v>0</v>
      </c>
      <c r="M569" s="12">
        <v>35117.35</v>
      </c>
      <c r="N569" s="22">
        <v>36865.1</v>
      </c>
      <c r="O569" s="22"/>
      <c r="P569" s="22"/>
      <c r="Q569" s="22"/>
      <c r="R569" s="22"/>
      <c r="S569" s="30">
        <f t="shared" ref="S569:S570" si="419">SUM(N569:R569)</f>
        <v>36865.1</v>
      </c>
      <c r="T569" s="12">
        <v>36865.1</v>
      </c>
      <c r="U569" s="22">
        <v>38664</v>
      </c>
      <c r="V569" s="22"/>
      <c r="W569" s="22"/>
      <c r="X569" s="22"/>
      <c r="Y569" s="22"/>
      <c r="Z569" s="30">
        <f t="shared" ref="Z569:Z570" si="420">SUM(U569:Y569)</f>
        <v>38664</v>
      </c>
      <c r="AA569" s="12">
        <v>38664</v>
      </c>
      <c r="AB569" s="3"/>
    </row>
    <row r="570" spans="1:28" ht="38.25" outlineLevel="6" x14ac:dyDescent="0.25">
      <c r="A570" s="10" t="s">
        <v>20</v>
      </c>
      <c r="B570" s="11" t="s">
        <v>538</v>
      </c>
      <c r="C570" s="11" t="s">
        <v>35</v>
      </c>
      <c r="D570" s="11" t="s">
        <v>73</v>
      </c>
      <c r="E570" s="11" t="s">
        <v>545</v>
      </c>
      <c r="F570" s="11" t="s">
        <v>21</v>
      </c>
      <c r="G570" s="22"/>
      <c r="H570" s="22"/>
      <c r="I570" s="22"/>
      <c r="J570" s="22"/>
      <c r="K570" s="22"/>
      <c r="L570" s="30">
        <f t="shared" si="418"/>
        <v>0</v>
      </c>
      <c r="M570" s="12">
        <v>6624.79</v>
      </c>
      <c r="N570" s="22">
        <v>6172.9</v>
      </c>
      <c r="O570" s="22"/>
      <c r="P570" s="22"/>
      <c r="Q570" s="22"/>
      <c r="R570" s="22"/>
      <c r="S570" s="30">
        <f t="shared" si="419"/>
        <v>6172.9</v>
      </c>
      <c r="T570" s="12">
        <v>6172.9</v>
      </c>
      <c r="U570" s="22">
        <v>6172.9</v>
      </c>
      <c r="V570" s="22"/>
      <c r="W570" s="22"/>
      <c r="X570" s="22"/>
      <c r="Y570" s="22"/>
      <c r="Z570" s="30">
        <f t="shared" si="420"/>
        <v>6172.9</v>
      </c>
      <c r="AA570" s="12">
        <v>6172.9</v>
      </c>
      <c r="AB570" s="3"/>
    </row>
    <row r="571" spans="1:28" outlineLevel="2" x14ac:dyDescent="0.25">
      <c r="A571" s="10" t="s">
        <v>546</v>
      </c>
      <c r="B571" s="11" t="s">
        <v>538</v>
      </c>
      <c r="C571" s="11" t="s">
        <v>35</v>
      </c>
      <c r="D571" s="11" t="s">
        <v>163</v>
      </c>
      <c r="E571" s="11"/>
      <c r="F571" s="11"/>
      <c r="G571" s="22">
        <f>G572</f>
        <v>0</v>
      </c>
      <c r="H571" s="22"/>
      <c r="I571" s="22"/>
      <c r="J571" s="22"/>
      <c r="K571" s="22"/>
      <c r="L571" s="22">
        <f>L572</f>
        <v>0</v>
      </c>
      <c r="M571" s="12">
        <v>66.5</v>
      </c>
      <c r="N571" s="22">
        <f>N572</f>
        <v>5.8</v>
      </c>
      <c r="O571" s="22"/>
      <c r="P571" s="22"/>
      <c r="Q571" s="22"/>
      <c r="R571" s="22"/>
      <c r="S571" s="22">
        <f>S572</f>
        <v>5.8</v>
      </c>
      <c r="T571" s="12">
        <v>5.8</v>
      </c>
      <c r="U571" s="22">
        <f>U572</f>
        <v>5.0999999999999996</v>
      </c>
      <c r="V571" s="22"/>
      <c r="W571" s="22"/>
      <c r="X571" s="22"/>
      <c r="Y571" s="22"/>
      <c r="Z571" s="22">
        <f>Z572</f>
        <v>5.0999999999999996</v>
      </c>
      <c r="AA571" s="12">
        <v>5.0999999999999996</v>
      </c>
      <c r="AB571" s="3"/>
    </row>
    <row r="572" spans="1:28" ht="25.5" outlineLevel="3" x14ac:dyDescent="0.25">
      <c r="A572" s="10" t="s">
        <v>279</v>
      </c>
      <c r="B572" s="11" t="s">
        <v>538</v>
      </c>
      <c r="C572" s="11" t="s">
        <v>35</v>
      </c>
      <c r="D572" s="11" t="s">
        <v>163</v>
      </c>
      <c r="E572" s="11" t="s">
        <v>280</v>
      </c>
      <c r="F572" s="11"/>
      <c r="G572" s="22">
        <f>G573</f>
        <v>0</v>
      </c>
      <c r="H572" s="22"/>
      <c r="I572" s="22"/>
      <c r="J572" s="22"/>
      <c r="K572" s="22"/>
      <c r="L572" s="22">
        <f>L573</f>
        <v>0</v>
      </c>
      <c r="M572" s="12">
        <v>66.5</v>
      </c>
      <c r="N572" s="22">
        <f>N573</f>
        <v>5.8</v>
      </c>
      <c r="O572" s="22"/>
      <c r="P572" s="22"/>
      <c r="Q572" s="22"/>
      <c r="R572" s="22"/>
      <c r="S572" s="22">
        <f>S573</f>
        <v>5.8</v>
      </c>
      <c r="T572" s="12">
        <v>5.8</v>
      </c>
      <c r="U572" s="22">
        <f>U573</f>
        <v>5.0999999999999996</v>
      </c>
      <c r="V572" s="22"/>
      <c r="W572" s="22"/>
      <c r="X572" s="22"/>
      <c r="Y572" s="22"/>
      <c r="Z572" s="22">
        <f>Z573</f>
        <v>5.0999999999999996</v>
      </c>
      <c r="AA572" s="12">
        <v>5.0999999999999996</v>
      </c>
      <c r="AB572" s="3"/>
    </row>
    <row r="573" spans="1:28" ht="38.25" outlineLevel="4" x14ac:dyDescent="0.25">
      <c r="A573" s="10" t="s">
        <v>527</v>
      </c>
      <c r="B573" s="11" t="s">
        <v>538</v>
      </c>
      <c r="C573" s="11" t="s">
        <v>35</v>
      </c>
      <c r="D573" s="11" t="s">
        <v>163</v>
      </c>
      <c r="E573" s="11" t="s">
        <v>528</v>
      </c>
      <c r="F573" s="11"/>
      <c r="G573" s="22">
        <f>G574</f>
        <v>0</v>
      </c>
      <c r="H573" s="22"/>
      <c r="I573" s="22"/>
      <c r="J573" s="22"/>
      <c r="K573" s="22"/>
      <c r="L573" s="22">
        <f>L574</f>
        <v>0</v>
      </c>
      <c r="M573" s="12">
        <v>66.5</v>
      </c>
      <c r="N573" s="22">
        <f>N574</f>
        <v>5.8</v>
      </c>
      <c r="O573" s="22"/>
      <c r="P573" s="22"/>
      <c r="Q573" s="22"/>
      <c r="R573" s="22"/>
      <c r="S573" s="22">
        <f>S574</f>
        <v>5.8</v>
      </c>
      <c r="T573" s="12">
        <v>5.8</v>
      </c>
      <c r="U573" s="22">
        <f>U574</f>
        <v>5.0999999999999996</v>
      </c>
      <c r="V573" s="22"/>
      <c r="W573" s="22"/>
      <c r="X573" s="22"/>
      <c r="Y573" s="22"/>
      <c r="Z573" s="22">
        <f>Z574</f>
        <v>5.0999999999999996</v>
      </c>
      <c r="AA573" s="12">
        <v>5.0999999999999996</v>
      </c>
      <c r="AB573" s="3"/>
    </row>
    <row r="574" spans="1:28" ht="63.75" outlineLevel="5" x14ac:dyDescent="0.25">
      <c r="A574" s="10" t="s">
        <v>547</v>
      </c>
      <c r="B574" s="11" t="s">
        <v>538</v>
      </c>
      <c r="C574" s="11" t="s">
        <v>35</v>
      </c>
      <c r="D574" s="11" t="s">
        <v>163</v>
      </c>
      <c r="E574" s="11" t="s">
        <v>548</v>
      </c>
      <c r="F574" s="11"/>
      <c r="G574" s="22">
        <f>G575</f>
        <v>0</v>
      </c>
      <c r="H574" s="22"/>
      <c r="I574" s="22"/>
      <c r="J574" s="22"/>
      <c r="K574" s="22"/>
      <c r="L574" s="22">
        <f>L575</f>
        <v>0</v>
      </c>
      <c r="M574" s="12">
        <v>66.5</v>
      </c>
      <c r="N574" s="22">
        <f>N575</f>
        <v>5.8</v>
      </c>
      <c r="O574" s="22"/>
      <c r="P574" s="22"/>
      <c r="Q574" s="22"/>
      <c r="R574" s="22"/>
      <c r="S574" s="22">
        <f>S575</f>
        <v>5.8</v>
      </c>
      <c r="T574" s="12">
        <v>5.8</v>
      </c>
      <c r="U574" s="22">
        <f>U575</f>
        <v>5.0999999999999996</v>
      </c>
      <c r="V574" s="22"/>
      <c r="W574" s="22"/>
      <c r="X574" s="22"/>
      <c r="Y574" s="22"/>
      <c r="Z574" s="22">
        <f>Z575</f>
        <v>5.0999999999999996</v>
      </c>
      <c r="AA574" s="12">
        <v>5.0999999999999996</v>
      </c>
      <c r="AB574" s="3"/>
    </row>
    <row r="575" spans="1:28" ht="38.25" outlineLevel="6" x14ac:dyDescent="0.25">
      <c r="A575" s="10" t="s">
        <v>20</v>
      </c>
      <c r="B575" s="11" t="s">
        <v>538</v>
      </c>
      <c r="C575" s="11" t="s">
        <v>35</v>
      </c>
      <c r="D575" s="11" t="s">
        <v>163</v>
      </c>
      <c r="E575" s="11" t="s">
        <v>548</v>
      </c>
      <c r="F575" s="11" t="s">
        <v>21</v>
      </c>
      <c r="G575" s="22"/>
      <c r="H575" s="22"/>
      <c r="I575" s="22"/>
      <c r="J575" s="22"/>
      <c r="K575" s="22"/>
      <c r="L575" s="30">
        <f t="shared" ref="L575" si="421">SUM(G575:K575)</f>
        <v>0</v>
      </c>
      <c r="M575" s="12">
        <v>66.5</v>
      </c>
      <c r="N575" s="22">
        <v>5.8</v>
      </c>
      <c r="O575" s="22"/>
      <c r="P575" s="22"/>
      <c r="Q575" s="22"/>
      <c r="R575" s="22"/>
      <c r="S575" s="30">
        <f t="shared" ref="S575" si="422">SUM(N575:R575)</f>
        <v>5.8</v>
      </c>
      <c r="T575" s="12">
        <v>5.8</v>
      </c>
      <c r="U575" s="22">
        <v>5.0999999999999996</v>
      </c>
      <c r="V575" s="22"/>
      <c r="W575" s="22"/>
      <c r="X575" s="22"/>
      <c r="Y575" s="22"/>
      <c r="Z575" s="30">
        <f t="shared" ref="Z575" si="423">SUM(U575:Y575)</f>
        <v>5.0999999999999996</v>
      </c>
      <c r="AA575" s="12">
        <v>5.0999999999999996</v>
      </c>
      <c r="AB575" s="3"/>
    </row>
    <row r="576" spans="1:28" outlineLevel="2" x14ac:dyDescent="0.25">
      <c r="A576" s="10" t="s">
        <v>549</v>
      </c>
      <c r="B576" s="11" t="s">
        <v>538</v>
      </c>
      <c r="C576" s="11" t="s">
        <v>35</v>
      </c>
      <c r="D576" s="11" t="s">
        <v>497</v>
      </c>
      <c r="E576" s="11"/>
      <c r="F576" s="11"/>
      <c r="G576" s="22">
        <f>G577</f>
        <v>0</v>
      </c>
      <c r="H576" s="22"/>
      <c r="I576" s="22"/>
      <c r="J576" s="22"/>
      <c r="K576" s="22"/>
      <c r="L576" s="22">
        <f>L577</f>
        <v>0</v>
      </c>
      <c r="M576" s="12">
        <v>2500</v>
      </c>
      <c r="N576" s="22">
        <f>N577</f>
        <v>2500</v>
      </c>
      <c r="O576" s="22"/>
      <c r="P576" s="22"/>
      <c r="Q576" s="22"/>
      <c r="R576" s="22"/>
      <c r="S576" s="22">
        <f>S577</f>
        <v>2500</v>
      </c>
      <c r="T576" s="12">
        <v>2500</v>
      </c>
      <c r="U576" s="22">
        <f>U577</f>
        <v>2500</v>
      </c>
      <c r="V576" s="22"/>
      <c r="W576" s="22"/>
      <c r="X576" s="22"/>
      <c r="Y576" s="22"/>
      <c r="Z576" s="22">
        <f>Z577</f>
        <v>2500</v>
      </c>
      <c r="AA576" s="12">
        <v>2500</v>
      </c>
      <c r="AB576" s="3"/>
    </row>
    <row r="577" spans="1:28" ht="25.5" outlineLevel="3" x14ac:dyDescent="0.25">
      <c r="A577" s="10" t="s">
        <v>279</v>
      </c>
      <c r="B577" s="11" t="s">
        <v>538</v>
      </c>
      <c r="C577" s="11" t="s">
        <v>35</v>
      </c>
      <c r="D577" s="11" t="s">
        <v>497</v>
      </c>
      <c r="E577" s="11" t="s">
        <v>280</v>
      </c>
      <c r="F577" s="11"/>
      <c r="G577" s="22">
        <f>G578</f>
        <v>0</v>
      </c>
      <c r="H577" s="22"/>
      <c r="I577" s="22"/>
      <c r="J577" s="22"/>
      <c r="K577" s="22"/>
      <c r="L577" s="22">
        <f>L578</f>
        <v>0</v>
      </c>
      <c r="M577" s="12">
        <v>2500</v>
      </c>
      <c r="N577" s="22">
        <f>N578</f>
        <v>2500</v>
      </c>
      <c r="O577" s="22"/>
      <c r="P577" s="22"/>
      <c r="Q577" s="22"/>
      <c r="R577" s="22"/>
      <c r="S577" s="22">
        <f>S578</f>
        <v>2500</v>
      </c>
      <c r="T577" s="12">
        <v>2500</v>
      </c>
      <c r="U577" s="22">
        <f>U578</f>
        <v>2500</v>
      </c>
      <c r="V577" s="22"/>
      <c r="W577" s="22"/>
      <c r="X577" s="22"/>
      <c r="Y577" s="22"/>
      <c r="Z577" s="22">
        <f>Z578</f>
        <v>2500</v>
      </c>
      <c r="AA577" s="12">
        <v>2500</v>
      </c>
      <c r="AB577" s="3"/>
    </row>
    <row r="578" spans="1:28" ht="25.5" outlineLevel="4" x14ac:dyDescent="0.25">
      <c r="A578" s="10" t="s">
        <v>540</v>
      </c>
      <c r="B578" s="11" t="s">
        <v>538</v>
      </c>
      <c r="C578" s="11" t="s">
        <v>35</v>
      </c>
      <c r="D578" s="11" t="s">
        <v>497</v>
      </c>
      <c r="E578" s="11" t="s">
        <v>541</v>
      </c>
      <c r="F578" s="11"/>
      <c r="G578" s="22">
        <f>G579</f>
        <v>0</v>
      </c>
      <c r="H578" s="22"/>
      <c r="I578" s="22"/>
      <c r="J578" s="22"/>
      <c r="K578" s="22"/>
      <c r="L578" s="22">
        <f>L579</f>
        <v>0</v>
      </c>
      <c r="M578" s="12">
        <v>2500</v>
      </c>
      <c r="N578" s="22">
        <f>N579</f>
        <v>2500</v>
      </c>
      <c r="O578" s="22"/>
      <c r="P578" s="22"/>
      <c r="Q578" s="22"/>
      <c r="R578" s="22"/>
      <c r="S578" s="22">
        <f>S579</f>
        <v>2500</v>
      </c>
      <c r="T578" s="12">
        <v>2500</v>
      </c>
      <c r="U578" s="22">
        <f>U579</f>
        <v>2500</v>
      </c>
      <c r="V578" s="22"/>
      <c r="W578" s="22"/>
      <c r="X578" s="22"/>
      <c r="Y578" s="22"/>
      <c r="Z578" s="22">
        <f>Z579</f>
        <v>2500</v>
      </c>
      <c r="AA578" s="12">
        <v>2500</v>
      </c>
      <c r="AB578" s="3"/>
    </row>
    <row r="579" spans="1:28" ht="25.5" outlineLevel="5" x14ac:dyDescent="0.25">
      <c r="A579" s="10" t="s">
        <v>550</v>
      </c>
      <c r="B579" s="11" t="s">
        <v>538</v>
      </c>
      <c r="C579" s="11" t="s">
        <v>35</v>
      </c>
      <c r="D579" s="11" t="s">
        <v>497</v>
      </c>
      <c r="E579" s="11" t="s">
        <v>551</v>
      </c>
      <c r="F579" s="11"/>
      <c r="G579" s="22">
        <f>G580</f>
        <v>0</v>
      </c>
      <c r="H579" s="22"/>
      <c r="I579" s="22"/>
      <c r="J579" s="22"/>
      <c r="K579" s="22"/>
      <c r="L579" s="22">
        <f>L580</f>
        <v>0</v>
      </c>
      <c r="M579" s="12">
        <v>2500</v>
      </c>
      <c r="N579" s="22">
        <f>N580</f>
        <v>2500</v>
      </c>
      <c r="O579" s="22"/>
      <c r="P579" s="22"/>
      <c r="Q579" s="22"/>
      <c r="R579" s="22"/>
      <c r="S579" s="22">
        <f>S580</f>
        <v>2500</v>
      </c>
      <c r="T579" s="12">
        <v>2500</v>
      </c>
      <c r="U579" s="22">
        <f>U580</f>
        <v>2500</v>
      </c>
      <c r="V579" s="22"/>
      <c r="W579" s="22"/>
      <c r="X579" s="22"/>
      <c r="Y579" s="22"/>
      <c r="Z579" s="22">
        <f>Z580</f>
        <v>2500</v>
      </c>
      <c r="AA579" s="12">
        <v>2500</v>
      </c>
      <c r="AB579" s="3"/>
    </row>
    <row r="580" spans="1:28" outlineLevel="6" x14ac:dyDescent="0.25">
      <c r="A580" s="10" t="s">
        <v>552</v>
      </c>
      <c r="B580" s="11" t="s">
        <v>538</v>
      </c>
      <c r="C580" s="11" t="s">
        <v>35</v>
      </c>
      <c r="D580" s="11" t="s">
        <v>497</v>
      </c>
      <c r="E580" s="11" t="s">
        <v>551</v>
      </c>
      <c r="F580" s="11" t="s">
        <v>553</v>
      </c>
      <c r="G580" s="22"/>
      <c r="H580" s="22"/>
      <c r="I580" s="22"/>
      <c r="J580" s="22"/>
      <c r="K580" s="22"/>
      <c r="L580" s="30">
        <f t="shared" ref="L580" si="424">SUM(G580:K580)</f>
        <v>0</v>
      </c>
      <c r="M580" s="12">
        <v>2500</v>
      </c>
      <c r="N580" s="22">
        <v>2500</v>
      </c>
      <c r="O580" s="22"/>
      <c r="P580" s="22"/>
      <c r="Q580" s="22"/>
      <c r="R580" s="22"/>
      <c r="S580" s="30">
        <f t="shared" ref="S580" si="425">SUM(N580:R580)</f>
        <v>2500</v>
      </c>
      <c r="T580" s="12">
        <v>2500</v>
      </c>
      <c r="U580" s="22">
        <v>2500</v>
      </c>
      <c r="V580" s="22"/>
      <c r="W580" s="22"/>
      <c r="X580" s="22"/>
      <c r="Y580" s="22"/>
      <c r="Z580" s="30">
        <f t="shared" ref="Z580" si="426">SUM(U580:Y580)</f>
        <v>2500</v>
      </c>
      <c r="AA580" s="12">
        <v>2500</v>
      </c>
      <c r="AB580" s="3"/>
    </row>
    <row r="581" spans="1:28" outlineLevel="2" x14ac:dyDescent="0.25">
      <c r="A581" s="10" t="s">
        <v>290</v>
      </c>
      <c r="B581" s="11" t="s">
        <v>538</v>
      </c>
      <c r="C581" s="11" t="s">
        <v>35</v>
      </c>
      <c r="D581" s="11" t="s">
        <v>291</v>
      </c>
      <c r="E581" s="11"/>
      <c r="F581" s="11"/>
      <c r="G581" s="22">
        <f>G582+G587+G592</f>
        <v>0</v>
      </c>
      <c r="H581" s="22"/>
      <c r="I581" s="22"/>
      <c r="J581" s="22"/>
      <c r="K581" s="22"/>
      <c r="L581" s="22">
        <f>L582+L587+L592</f>
        <v>0</v>
      </c>
      <c r="M581" s="12">
        <v>12830.329</v>
      </c>
      <c r="N581" s="22">
        <f>N582+N587+N592</f>
        <v>9841.85</v>
      </c>
      <c r="O581" s="22"/>
      <c r="P581" s="22"/>
      <c r="Q581" s="22"/>
      <c r="R581" s="22"/>
      <c r="S581" s="22">
        <f>S582+S587+S592</f>
        <v>9841.85</v>
      </c>
      <c r="T581" s="12">
        <v>9841.8490000000002</v>
      </c>
      <c r="U581" s="22">
        <f>U582+U587+U592</f>
        <v>10152.57</v>
      </c>
      <c r="V581" s="22"/>
      <c r="W581" s="22"/>
      <c r="X581" s="22"/>
      <c r="Y581" s="22"/>
      <c r="Z581" s="22">
        <f>Z582+Z587+Z592</f>
        <v>10152.57</v>
      </c>
      <c r="AA581" s="12">
        <v>10152.569</v>
      </c>
      <c r="AB581" s="3"/>
    </row>
    <row r="582" spans="1:28" ht="25.5" hidden="1" outlineLevel="3" x14ac:dyDescent="0.25">
      <c r="A582" s="10" t="s">
        <v>325</v>
      </c>
      <c r="B582" s="11" t="s">
        <v>538</v>
      </c>
      <c r="C582" s="11" t="s">
        <v>35</v>
      </c>
      <c r="D582" s="11" t="s">
        <v>291</v>
      </c>
      <c r="E582" s="11" t="s">
        <v>326</v>
      </c>
      <c r="F582" s="11"/>
      <c r="G582" s="22">
        <f>G583</f>
        <v>0</v>
      </c>
      <c r="H582" s="22"/>
      <c r="I582" s="22"/>
      <c r="J582" s="22"/>
      <c r="K582" s="22"/>
      <c r="L582" s="22">
        <f>L583</f>
        <v>0</v>
      </c>
      <c r="M582" s="12">
        <v>2915.9290000000001</v>
      </c>
      <c r="N582" s="22">
        <f>N583</f>
        <v>0</v>
      </c>
      <c r="O582" s="22"/>
      <c r="P582" s="22"/>
      <c r="Q582" s="22"/>
      <c r="R582" s="22"/>
      <c r="S582" s="22">
        <f>S583</f>
        <v>0</v>
      </c>
      <c r="T582" s="12">
        <v>0</v>
      </c>
      <c r="U582" s="22">
        <f>U583</f>
        <v>0</v>
      </c>
      <c r="V582" s="22"/>
      <c r="W582" s="22"/>
      <c r="X582" s="22"/>
      <c r="Y582" s="22"/>
      <c r="Z582" s="22">
        <f>Z583</f>
        <v>0</v>
      </c>
      <c r="AA582" s="12">
        <v>0</v>
      </c>
      <c r="AB582" s="3"/>
    </row>
    <row r="583" spans="1:28" ht="51" hidden="1" outlineLevel="4" x14ac:dyDescent="0.25">
      <c r="A583" s="10" t="s">
        <v>554</v>
      </c>
      <c r="B583" s="11" t="s">
        <v>538</v>
      </c>
      <c r="C583" s="11" t="s">
        <v>35</v>
      </c>
      <c r="D583" s="11" t="s">
        <v>291</v>
      </c>
      <c r="E583" s="11" t="s">
        <v>555</v>
      </c>
      <c r="F583" s="11"/>
      <c r="G583" s="22">
        <f>G584</f>
        <v>0</v>
      </c>
      <c r="H583" s="22"/>
      <c r="I583" s="22"/>
      <c r="J583" s="22"/>
      <c r="K583" s="22"/>
      <c r="L583" s="22">
        <f>L584</f>
        <v>0</v>
      </c>
      <c r="M583" s="12">
        <v>2915.9290000000001</v>
      </c>
      <c r="N583" s="22">
        <f>N584</f>
        <v>0</v>
      </c>
      <c r="O583" s="22"/>
      <c r="P583" s="22"/>
      <c r="Q583" s="22"/>
      <c r="R583" s="22"/>
      <c r="S583" s="22">
        <f>S584</f>
        <v>0</v>
      </c>
      <c r="T583" s="12">
        <v>0</v>
      </c>
      <c r="U583" s="22">
        <f>U584</f>
        <v>0</v>
      </c>
      <c r="V583" s="22"/>
      <c r="W583" s="22"/>
      <c r="X583" s="22"/>
      <c r="Y583" s="22"/>
      <c r="Z583" s="22">
        <f>Z584</f>
        <v>0</v>
      </c>
      <c r="AA583" s="12">
        <v>0</v>
      </c>
      <c r="AB583" s="3"/>
    </row>
    <row r="584" spans="1:28" ht="76.5" hidden="1" outlineLevel="5" x14ac:dyDescent="0.25">
      <c r="A584" s="10" t="s">
        <v>556</v>
      </c>
      <c r="B584" s="11" t="s">
        <v>538</v>
      </c>
      <c r="C584" s="11" t="s">
        <v>35</v>
      </c>
      <c r="D584" s="11" t="s">
        <v>291</v>
      </c>
      <c r="E584" s="11" t="s">
        <v>557</v>
      </c>
      <c r="F584" s="11"/>
      <c r="G584" s="22">
        <f>G585+G586</f>
        <v>0</v>
      </c>
      <c r="H584" s="22"/>
      <c r="I584" s="22"/>
      <c r="J584" s="22"/>
      <c r="K584" s="22"/>
      <c r="L584" s="22">
        <f>L585+L586</f>
        <v>0</v>
      </c>
      <c r="M584" s="12">
        <v>2915.9290000000001</v>
      </c>
      <c r="N584" s="22">
        <f>N585+N586</f>
        <v>0</v>
      </c>
      <c r="O584" s="22"/>
      <c r="P584" s="22"/>
      <c r="Q584" s="22"/>
      <c r="R584" s="22"/>
      <c r="S584" s="22">
        <f>S585+S586</f>
        <v>0</v>
      </c>
      <c r="T584" s="12">
        <v>0</v>
      </c>
      <c r="U584" s="22">
        <f>U585+U586</f>
        <v>0</v>
      </c>
      <c r="V584" s="22"/>
      <c r="W584" s="22"/>
      <c r="X584" s="22"/>
      <c r="Y584" s="22"/>
      <c r="Z584" s="22">
        <f>Z585+Z586</f>
        <v>0</v>
      </c>
      <c r="AA584" s="12">
        <v>0</v>
      </c>
      <c r="AB584" s="3"/>
    </row>
    <row r="585" spans="1:28" ht="38.25" hidden="1" outlineLevel="6" x14ac:dyDescent="0.25">
      <c r="A585" s="10" t="s">
        <v>106</v>
      </c>
      <c r="B585" s="11" t="s">
        <v>538</v>
      </c>
      <c r="C585" s="11" t="s">
        <v>35</v>
      </c>
      <c r="D585" s="11" t="s">
        <v>291</v>
      </c>
      <c r="E585" s="11" t="s">
        <v>557</v>
      </c>
      <c r="F585" s="11" t="s">
        <v>107</v>
      </c>
      <c r="G585" s="22"/>
      <c r="H585" s="22"/>
      <c r="I585" s="22"/>
      <c r="J585" s="22"/>
      <c r="K585" s="22"/>
      <c r="L585" s="30">
        <f t="shared" ref="L585:L586" si="427">SUM(G585:K585)</f>
        <v>0</v>
      </c>
      <c r="M585" s="12">
        <v>313.55500000000001</v>
      </c>
      <c r="N585" s="22"/>
      <c r="O585" s="22"/>
      <c r="P585" s="22"/>
      <c r="Q585" s="22"/>
      <c r="R585" s="22"/>
      <c r="S585" s="30">
        <f t="shared" ref="S585:S586" si="428">SUM(N585:R585)</f>
        <v>0</v>
      </c>
      <c r="T585" s="12">
        <v>0</v>
      </c>
      <c r="U585" s="22"/>
      <c r="V585" s="22"/>
      <c r="W585" s="22"/>
      <c r="X585" s="22"/>
      <c r="Y585" s="22"/>
      <c r="Z585" s="30">
        <f t="shared" ref="Z585:Z586" si="429">SUM(U585:Y585)</f>
        <v>0</v>
      </c>
      <c r="AA585" s="12">
        <v>0</v>
      </c>
      <c r="AB585" s="3"/>
    </row>
    <row r="586" spans="1:28" ht="38.25" hidden="1" outlineLevel="6" x14ac:dyDescent="0.25">
      <c r="A586" s="10" t="s">
        <v>20</v>
      </c>
      <c r="B586" s="11" t="s">
        <v>538</v>
      </c>
      <c r="C586" s="11" t="s">
        <v>35</v>
      </c>
      <c r="D586" s="11" t="s">
        <v>291</v>
      </c>
      <c r="E586" s="11" t="s">
        <v>557</v>
      </c>
      <c r="F586" s="11" t="s">
        <v>21</v>
      </c>
      <c r="G586" s="22"/>
      <c r="H586" s="22"/>
      <c r="I586" s="22"/>
      <c r="J586" s="22"/>
      <c r="K586" s="22"/>
      <c r="L586" s="30">
        <f t="shared" si="427"/>
        <v>0</v>
      </c>
      <c r="M586" s="12">
        <v>2602.3739999999998</v>
      </c>
      <c r="N586" s="22"/>
      <c r="O586" s="22"/>
      <c r="P586" s="22"/>
      <c r="Q586" s="22"/>
      <c r="R586" s="22"/>
      <c r="S586" s="30">
        <f t="shared" si="428"/>
        <v>0</v>
      </c>
      <c r="T586" s="12">
        <v>0</v>
      </c>
      <c r="U586" s="22"/>
      <c r="V586" s="22"/>
      <c r="W586" s="22"/>
      <c r="X586" s="22"/>
      <c r="Y586" s="22"/>
      <c r="Z586" s="30">
        <f t="shared" si="429"/>
        <v>0</v>
      </c>
      <c r="AA586" s="12">
        <v>0</v>
      </c>
      <c r="AB586" s="3"/>
    </row>
    <row r="587" spans="1:28" ht="25.5" outlineLevel="3" collapsed="1" x14ac:dyDescent="0.25">
      <c r="A587" s="10" t="s">
        <v>452</v>
      </c>
      <c r="B587" s="11" t="s">
        <v>538</v>
      </c>
      <c r="C587" s="11" t="s">
        <v>35</v>
      </c>
      <c r="D587" s="11" t="s">
        <v>291</v>
      </c>
      <c r="E587" s="11" t="s">
        <v>453</v>
      </c>
      <c r="F587" s="11"/>
      <c r="G587" s="22">
        <f>G588</f>
        <v>0</v>
      </c>
      <c r="H587" s="22"/>
      <c r="I587" s="22"/>
      <c r="J587" s="22"/>
      <c r="K587" s="22"/>
      <c r="L587" s="22">
        <f>L588</f>
        <v>0</v>
      </c>
      <c r="M587" s="12">
        <v>762</v>
      </c>
      <c r="N587" s="22">
        <f>N588</f>
        <v>762</v>
      </c>
      <c r="O587" s="22"/>
      <c r="P587" s="22"/>
      <c r="Q587" s="22"/>
      <c r="R587" s="22"/>
      <c r="S587" s="22">
        <f>S588</f>
        <v>762</v>
      </c>
      <c r="T587" s="12">
        <v>762</v>
      </c>
      <c r="U587" s="22">
        <f>U588</f>
        <v>762</v>
      </c>
      <c r="V587" s="22"/>
      <c r="W587" s="22"/>
      <c r="X587" s="22"/>
      <c r="Y587" s="22"/>
      <c r="Z587" s="22">
        <f>Z588</f>
        <v>762</v>
      </c>
      <c r="AA587" s="12">
        <v>762</v>
      </c>
      <c r="AB587" s="3"/>
    </row>
    <row r="588" spans="1:28" ht="89.25" outlineLevel="4" x14ac:dyDescent="0.25">
      <c r="A588" s="10" t="s">
        <v>454</v>
      </c>
      <c r="B588" s="11" t="s">
        <v>538</v>
      </c>
      <c r="C588" s="11" t="s">
        <v>35</v>
      </c>
      <c r="D588" s="11" t="s">
        <v>291</v>
      </c>
      <c r="E588" s="11" t="s">
        <v>455</v>
      </c>
      <c r="F588" s="11"/>
      <c r="G588" s="22">
        <f>G589</f>
        <v>0</v>
      </c>
      <c r="H588" s="22"/>
      <c r="I588" s="22"/>
      <c r="J588" s="22"/>
      <c r="K588" s="22"/>
      <c r="L588" s="22">
        <f>L589</f>
        <v>0</v>
      </c>
      <c r="M588" s="12">
        <v>762</v>
      </c>
      <c r="N588" s="22">
        <f>N589</f>
        <v>762</v>
      </c>
      <c r="O588" s="22"/>
      <c r="P588" s="22"/>
      <c r="Q588" s="22"/>
      <c r="R588" s="22"/>
      <c r="S588" s="22">
        <f>S589</f>
        <v>762</v>
      </c>
      <c r="T588" s="12">
        <v>762</v>
      </c>
      <c r="U588" s="22">
        <f>U589</f>
        <v>762</v>
      </c>
      <c r="V588" s="22"/>
      <c r="W588" s="22"/>
      <c r="X588" s="22"/>
      <c r="Y588" s="22"/>
      <c r="Z588" s="22">
        <f>Z589</f>
        <v>762</v>
      </c>
      <c r="AA588" s="12">
        <v>762</v>
      </c>
      <c r="AB588" s="3"/>
    </row>
    <row r="589" spans="1:28" ht="25.5" outlineLevel="5" x14ac:dyDescent="0.25">
      <c r="A589" s="10" t="s">
        <v>558</v>
      </c>
      <c r="B589" s="11" t="s">
        <v>538</v>
      </c>
      <c r="C589" s="11" t="s">
        <v>35</v>
      </c>
      <c r="D589" s="11" t="s">
        <v>291</v>
      </c>
      <c r="E589" s="11" t="s">
        <v>559</v>
      </c>
      <c r="F589" s="11"/>
      <c r="G589" s="22">
        <f>G590+G591</f>
        <v>0</v>
      </c>
      <c r="H589" s="22"/>
      <c r="I589" s="22"/>
      <c r="J589" s="22"/>
      <c r="K589" s="22"/>
      <c r="L589" s="22">
        <f>L590+L591</f>
        <v>0</v>
      </c>
      <c r="M589" s="12">
        <v>762</v>
      </c>
      <c r="N589" s="22">
        <f>N590+N591</f>
        <v>762</v>
      </c>
      <c r="O589" s="22"/>
      <c r="P589" s="22"/>
      <c r="Q589" s="22"/>
      <c r="R589" s="22"/>
      <c r="S589" s="22">
        <f>S590+S591</f>
        <v>762</v>
      </c>
      <c r="T589" s="12">
        <v>762</v>
      </c>
      <c r="U589" s="22">
        <f>U590+U591</f>
        <v>762</v>
      </c>
      <c r="V589" s="22"/>
      <c r="W589" s="22"/>
      <c r="X589" s="22"/>
      <c r="Y589" s="22"/>
      <c r="Z589" s="22">
        <f>Z590+Z591</f>
        <v>762</v>
      </c>
      <c r="AA589" s="12">
        <v>762</v>
      </c>
      <c r="AB589" s="3"/>
    </row>
    <row r="590" spans="1:28" ht="38.25" outlineLevel="6" x14ac:dyDescent="0.25">
      <c r="A590" s="10" t="s">
        <v>106</v>
      </c>
      <c r="B590" s="11" t="s">
        <v>538</v>
      </c>
      <c r="C590" s="11" t="s">
        <v>35</v>
      </c>
      <c r="D590" s="11" t="s">
        <v>291</v>
      </c>
      <c r="E590" s="11" t="s">
        <v>559</v>
      </c>
      <c r="F590" s="11" t="s">
        <v>107</v>
      </c>
      <c r="G590" s="22"/>
      <c r="H590" s="22"/>
      <c r="I590" s="22"/>
      <c r="J590" s="22"/>
      <c r="K590" s="22"/>
      <c r="L590" s="30">
        <f t="shared" ref="L590:L591" si="430">SUM(G590:K590)</f>
        <v>0</v>
      </c>
      <c r="M590" s="12">
        <v>696.38</v>
      </c>
      <c r="N590" s="22">
        <v>696.38</v>
      </c>
      <c r="O590" s="22"/>
      <c r="P590" s="22"/>
      <c r="Q590" s="22"/>
      <c r="R590" s="22"/>
      <c r="S590" s="30">
        <f t="shared" ref="S590:S591" si="431">SUM(N590:R590)</f>
        <v>696.38</v>
      </c>
      <c r="T590" s="12">
        <v>696.38</v>
      </c>
      <c r="U590" s="22">
        <v>696.38</v>
      </c>
      <c r="V590" s="22"/>
      <c r="W590" s="22"/>
      <c r="X590" s="22"/>
      <c r="Y590" s="22"/>
      <c r="Z590" s="30">
        <f t="shared" ref="Z590:Z591" si="432">SUM(U590:Y590)</f>
        <v>696.38</v>
      </c>
      <c r="AA590" s="12">
        <v>696.38</v>
      </c>
      <c r="AB590" s="3"/>
    </row>
    <row r="591" spans="1:28" ht="38.25" outlineLevel="6" x14ac:dyDescent="0.25">
      <c r="A591" s="10" t="s">
        <v>20</v>
      </c>
      <c r="B591" s="11" t="s">
        <v>538</v>
      </c>
      <c r="C591" s="11" t="s">
        <v>35</v>
      </c>
      <c r="D591" s="11" t="s">
        <v>291</v>
      </c>
      <c r="E591" s="11" t="s">
        <v>559</v>
      </c>
      <c r="F591" s="11" t="s">
        <v>21</v>
      </c>
      <c r="G591" s="22"/>
      <c r="H591" s="22"/>
      <c r="I591" s="22"/>
      <c r="J591" s="22"/>
      <c r="K591" s="22"/>
      <c r="L591" s="30">
        <f t="shared" si="430"/>
        <v>0</v>
      </c>
      <c r="M591" s="12">
        <v>65.62</v>
      </c>
      <c r="N591" s="22">
        <v>65.62</v>
      </c>
      <c r="O591" s="22"/>
      <c r="P591" s="22"/>
      <c r="Q591" s="22"/>
      <c r="R591" s="22"/>
      <c r="S591" s="30">
        <f t="shared" si="431"/>
        <v>65.62</v>
      </c>
      <c r="T591" s="12">
        <v>65.62</v>
      </c>
      <c r="U591" s="22">
        <v>65.62</v>
      </c>
      <c r="V591" s="22"/>
      <c r="W591" s="22"/>
      <c r="X591" s="22"/>
      <c r="Y591" s="22"/>
      <c r="Z591" s="30">
        <f t="shared" si="432"/>
        <v>65.62</v>
      </c>
      <c r="AA591" s="12">
        <v>65.62</v>
      </c>
      <c r="AB591" s="3"/>
    </row>
    <row r="592" spans="1:28" ht="25.5" outlineLevel="3" x14ac:dyDescent="0.25">
      <c r="A592" s="10" t="s">
        <v>279</v>
      </c>
      <c r="B592" s="11" t="s">
        <v>538</v>
      </c>
      <c r="C592" s="11" t="s">
        <v>35</v>
      </c>
      <c r="D592" s="11" t="s">
        <v>291</v>
      </c>
      <c r="E592" s="11" t="s">
        <v>280</v>
      </c>
      <c r="F592" s="11"/>
      <c r="G592" s="22">
        <f>G593+G596+G600+G609</f>
        <v>0</v>
      </c>
      <c r="H592" s="22"/>
      <c r="I592" s="22"/>
      <c r="J592" s="22"/>
      <c r="K592" s="22"/>
      <c r="L592" s="22">
        <f>L593+L596+L600+L609</f>
        <v>0</v>
      </c>
      <c r="M592" s="12">
        <v>9152.4</v>
      </c>
      <c r="N592" s="22">
        <f>N593+N596+N600+N609</f>
        <v>9079.85</v>
      </c>
      <c r="O592" s="22"/>
      <c r="P592" s="22"/>
      <c r="Q592" s="22"/>
      <c r="R592" s="22"/>
      <c r="S592" s="22">
        <f>S593+S596+S600+S609</f>
        <v>9079.85</v>
      </c>
      <c r="T592" s="12">
        <v>9079.8490000000002</v>
      </c>
      <c r="U592" s="22">
        <f>U593+U596+U600+U609</f>
        <v>9390.57</v>
      </c>
      <c r="V592" s="22"/>
      <c r="W592" s="22"/>
      <c r="X592" s="22"/>
      <c r="Y592" s="22"/>
      <c r="Z592" s="22">
        <f>Z593+Z596+Z600+Z609</f>
        <v>9390.57</v>
      </c>
      <c r="AA592" s="12">
        <v>9390.5689999999995</v>
      </c>
      <c r="AB592" s="3"/>
    </row>
    <row r="593" spans="1:28" outlineLevel="4" x14ac:dyDescent="0.25">
      <c r="A593" s="10" t="s">
        <v>560</v>
      </c>
      <c r="B593" s="11" t="s">
        <v>538</v>
      </c>
      <c r="C593" s="11" t="s">
        <v>35</v>
      </c>
      <c r="D593" s="11" t="s">
        <v>291</v>
      </c>
      <c r="E593" s="11" t="s">
        <v>561</v>
      </c>
      <c r="F593" s="11"/>
      <c r="G593" s="22">
        <f>G594</f>
        <v>0</v>
      </c>
      <c r="H593" s="22"/>
      <c r="I593" s="22"/>
      <c r="J593" s="22"/>
      <c r="K593" s="22"/>
      <c r="L593" s="22">
        <f>L594</f>
        <v>0</v>
      </c>
      <c r="M593" s="12">
        <v>653.63</v>
      </c>
      <c r="N593" s="22">
        <f>N594</f>
        <v>500</v>
      </c>
      <c r="O593" s="22"/>
      <c r="P593" s="22"/>
      <c r="Q593" s="22"/>
      <c r="R593" s="22"/>
      <c r="S593" s="22">
        <f>S594</f>
        <v>500</v>
      </c>
      <c r="T593" s="12">
        <v>500</v>
      </c>
      <c r="U593" s="22">
        <f>U594</f>
        <v>500</v>
      </c>
      <c r="V593" s="22"/>
      <c r="W593" s="22"/>
      <c r="X593" s="22"/>
      <c r="Y593" s="22"/>
      <c r="Z593" s="22">
        <f>Z594</f>
        <v>500</v>
      </c>
      <c r="AA593" s="12">
        <v>500</v>
      </c>
      <c r="AB593" s="3"/>
    </row>
    <row r="594" spans="1:28" ht="25.5" outlineLevel="5" x14ac:dyDescent="0.25">
      <c r="A594" s="10" t="s">
        <v>562</v>
      </c>
      <c r="B594" s="11" t="s">
        <v>538</v>
      </c>
      <c r="C594" s="11" t="s">
        <v>35</v>
      </c>
      <c r="D594" s="11" t="s">
        <v>291</v>
      </c>
      <c r="E594" s="11" t="s">
        <v>563</v>
      </c>
      <c r="F594" s="11"/>
      <c r="G594" s="22">
        <f>G595</f>
        <v>0</v>
      </c>
      <c r="H594" s="22"/>
      <c r="I594" s="22"/>
      <c r="J594" s="22"/>
      <c r="K594" s="22"/>
      <c r="L594" s="22">
        <f>L595</f>
        <v>0</v>
      </c>
      <c r="M594" s="12">
        <v>653.63</v>
      </c>
      <c r="N594" s="22">
        <f>N595</f>
        <v>500</v>
      </c>
      <c r="O594" s="22"/>
      <c r="P594" s="22"/>
      <c r="Q594" s="22"/>
      <c r="R594" s="22"/>
      <c r="S594" s="22">
        <f>S595</f>
        <v>500</v>
      </c>
      <c r="T594" s="12">
        <v>500</v>
      </c>
      <c r="U594" s="22">
        <f>U595</f>
        <v>500</v>
      </c>
      <c r="V594" s="22"/>
      <c r="W594" s="22"/>
      <c r="X594" s="22"/>
      <c r="Y594" s="22"/>
      <c r="Z594" s="22">
        <f>Z595</f>
        <v>500</v>
      </c>
      <c r="AA594" s="12">
        <v>500</v>
      </c>
      <c r="AB594" s="3"/>
    </row>
    <row r="595" spans="1:28" outlineLevel="6" x14ac:dyDescent="0.25">
      <c r="A595" s="10" t="s">
        <v>294</v>
      </c>
      <c r="B595" s="11" t="s">
        <v>538</v>
      </c>
      <c r="C595" s="11" t="s">
        <v>35</v>
      </c>
      <c r="D595" s="11" t="s">
        <v>291</v>
      </c>
      <c r="E595" s="11" t="s">
        <v>563</v>
      </c>
      <c r="F595" s="11" t="s">
        <v>295</v>
      </c>
      <c r="G595" s="22"/>
      <c r="H595" s="22"/>
      <c r="I595" s="22"/>
      <c r="J595" s="22"/>
      <c r="K595" s="22"/>
      <c r="L595" s="30">
        <f t="shared" ref="L595" si="433">SUM(G595:K595)</f>
        <v>0</v>
      </c>
      <c r="M595" s="12">
        <v>653.63</v>
      </c>
      <c r="N595" s="22">
        <v>500</v>
      </c>
      <c r="O595" s="22"/>
      <c r="P595" s="22"/>
      <c r="Q595" s="22"/>
      <c r="R595" s="22"/>
      <c r="S595" s="30">
        <f t="shared" ref="S595" si="434">SUM(N595:R595)</f>
        <v>500</v>
      </c>
      <c r="T595" s="12">
        <v>500</v>
      </c>
      <c r="U595" s="22">
        <v>500</v>
      </c>
      <c r="V595" s="22"/>
      <c r="W595" s="22"/>
      <c r="X595" s="22"/>
      <c r="Y595" s="22"/>
      <c r="Z595" s="30">
        <f t="shared" ref="Z595" si="435">SUM(U595:Y595)</f>
        <v>500</v>
      </c>
      <c r="AA595" s="12">
        <v>500</v>
      </c>
      <c r="AB595" s="3"/>
    </row>
    <row r="596" spans="1:28" ht="25.5" outlineLevel="4" x14ac:dyDescent="0.25">
      <c r="A596" s="10" t="s">
        <v>540</v>
      </c>
      <c r="B596" s="11" t="s">
        <v>538</v>
      </c>
      <c r="C596" s="11" t="s">
        <v>35</v>
      </c>
      <c r="D596" s="11" t="s">
        <v>291</v>
      </c>
      <c r="E596" s="11" t="s">
        <v>541</v>
      </c>
      <c r="F596" s="11"/>
      <c r="G596" s="22">
        <f>G597</f>
        <v>0</v>
      </c>
      <c r="H596" s="22"/>
      <c r="I596" s="22"/>
      <c r="J596" s="22"/>
      <c r="K596" s="22"/>
      <c r="L596" s="22">
        <f>L597</f>
        <v>0</v>
      </c>
      <c r="M596" s="12">
        <v>864.5</v>
      </c>
      <c r="N596" s="22">
        <f>N597</f>
        <v>830.8</v>
      </c>
      <c r="O596" s="22"/>
      <c r="P596" s="22"/>
      <c r="Q596" s="22"/>
      <c r="R596" s="22"/>
      <c r="S596" s="22">
        <f>S597</f>
        <v>830.8</v>
      </c>
      <c r="T596" s="12">
        <v>830.8</v>
      </c>
      <c r="U596" s="22">
        <f>U597</f>
        <v>862.9</v>
      </c>
      <c r="V596" s="22"/>
      <c r="W596" s="22"/>
      <c r="X596" s="22"/>
      <c r="Y596" s="22"/>
      <c r="Z596" s="22">
        <f>Z597</f>
        <v>862.9</v>
      </c>
      <c r="AA596" s="12">
        <v>862.9</v>
      </c>
      <c r="AB596" s="3"/>
    </row>
    <row r="597" spans="1:28" ht="51" outlineLevel="5" x14ac:dyDescent="0.25">
      <c r="A597" s="10" t="s">
        <v>564</v>
      </c>
      <c r="B597" s="11" t="s">
        <v>538</v>
      </c>
      <c r="C597" s="11" t="s">
        <v>35</v>
      </c>
      <c r="D597" s="11" t="s">
        <v>291</v>
      </c>
      <c r="E597" s="11" t="s">
        <v>565</v>
      </c>
      <c r="F597" s="11"/>
      <c r="G597" s="22">
        <f>G598+G599</f>
        <v>0</v>
      </c>
      <c r="H597" s="22"/>
      <c r="I597" s="22"/>
      <c r="J597" s="22"/>
      <c r="K597" s="22"/>
      <c r="L597" s="22">
        <f>L598+L599</f>
        <v>0</v>
      </c>
      <c r="M597" s="12">
        <v>864.5</v>
      </c>
      <c r="N597" s="22">
        <f>N598+N599</f>
        <v>830.8</v>
      </c>
      <c r="O597" s="22"/>
      <c r="P597" s="22"/>
      <c r="Q597" s="22"/>
      <c r="R597" s="22"/>
      <c r="S597" s="22">
        <f>S598+S599</f>
        <v>830.8</v>
      </c>
      <c r="T597" s="12">
        <v>830.8</v>
      </c>
      <c r="U597" s="22">
        <f>U598+U599</f>
        <v>862.9</v>
      </c>
      <c r="V597" s="22"/>
      <c r="W597" s="22"/>
      <c r="X597" s="22"/>
      <c r="Y597" s="22"/>
      <c r="Z597" s="22">
        <f>Z598+Z599</f>
        <v>862.9</v>
      </c>
      <c r="AA597" s="12">
        <v>862.9</v>
      </c>
      <c r="AB597" s="3"/>
    </row>
    <row r="598" spans="1:28" ht="38.25" outlineLevel="6" x14ac:dyDescent="0.25">
      <c r="A598" s="10" t="s">
        <v>106</v>
      </c>
      <c r="B598" s="11" t="s">
        <v>538</v>
      </c>
      <c r="C598" s="11" t="s">
        <v>35</v>
      </c>
      <c r="D598" s="11" t="s">
        <v>291</v>
      </c>
      <c r="E598" s="11" t="s">
        <v>565</v>
      </c>
      <c r="F598" s="11" t="s">
        <v>107</v>
      </c>
      <c r="G598" s="22"/>
      <c r="H598" s="22"/>
      <c r="I598" s="22"/>
      <c r="J598" s="22"/>
      <c r="K598" s="22"/>
      <c r="L598" s="30">
        <f t="shared" ref="L598:L599" si="436">SUM(G598:K598)</f>
        <v>0</v>
      </c>
      <c r="M598" s="12">
        <v>818.3</v>
      </c>
      <c r="N598" s="22">
        <v>778.06</v>
      </c>
      <c r="O598" s="22"/>
      <c r="P598" s="22"/>
      <c r="Q598" s="22"/>
      <c r="R598" s="22"/>
      <c r="S598" s="30">
        <f t="shared" ref="S598:S599" si="437">SUM(N598:R598)</f>
        <v>778.06</v>
      </c>
      <c r="T598" s="12">
        <v>778.06200000000001</v>
      </c>
      <c r="U598" s="22">
        <v>818.29</v>
      </c>
      <c r="V598" s="22"/>
      <c r="W598" s="22"/>
      <c r="X598" s="22"/>
      <c r="Y598" s="22"/>
      <c r="Z598" s="30">
        <f t="shared" ref="Z598:Z599" si="438">SUM(U598:Y598)</f>
        <v>818.29</v>
      </c>
      <c r="AA598" s="12">
        <v>818.29</v>
      </c>
      <c r="AB598" s="3"/>
    </row>
    <row r="599" spans="1:28" ht="38.25" outlineLevel="6" x14ac:dyDescent="0.25">
      <c r="A599" s="10" t="s">
        <v>20</v>
      </c>
      <c r="B599" s="11" t="s">
        <v>538</v>
      </c>
      <c r="C599" s="11" t="s">
        <v>35</v>
      </c>
      <c r="D599" s="11" t="s">
        <v>291</v>
      </c>
      <c r="E599" s="11" t="s">
        <v>565</v>
      </c>
      <c r="F599" s="11" t="s">
        <v>21</v>
      </c>
      <c r="G599" s="22"/>
      <c r="H599" s="22"/>
      <c r="I599" s="22"/>
      <c r="J599" s="22"/>
      <c r="K599" s="22"/>
      <c r="L599" s="30">
        <f t="shared" si="436"/>
        <v>0</v>
      </c>
      <c r="M599" s="12">
        <v>46.2</v>
      </c>
      <c r="N599" s="22">
        <v>52.74</v>
      </c>
      <c r="O599" s="22"/>
      <c r="P599" s="22"/>
      <c r="Q599" s="22"/>
      <c r="R599" s="22"/>
      <c r="S599" s="30">
        <f t="shared" si="437"/>
        <v>52.74</v>
      </c>
      <c r="T599" s="12">
        <v>52.738</v>
      </c>
      <c r="U599" s="22">
        <v>44.61</v>
      </c>
      <c r="V599" s="22"/>
      <c r="W599" s="22"/>
      <c r="X599" s="22"/>
      <c r="Y599" s="22"/>
      <c r="Z599" s="30">
        <f t="shared" si="438"/>
        <v>44.61</v>
      </c>
      <c r="AA599" s="12">
        <v>44.61</v>
      </c>
      <c r="AB599" s="3"/>
    </row>
    <row r="600" spans="1:28" ht="25.5" outlineLevel="4" x14ac:dyDescent="0.25">
      <c r="A600" s="10" t="s">
        <v>281</v>
      </c>
      <c r="B600" s="11" t="s">
        <v>538</v>
      </c>
      <c r="C600" s="11" t="s">
        <v>35</v>
      </c>
      <c r="D600" s="11" t="s">
        <v>291</v>
      </c>
      <c r="E600" s="11" t="s">
        <v>282</v>
      </c>
      <c r="F600" s="11"/>
      <c r="G600" s="22">
        <f>G601+G605</f>
        <v>0</v>
      </c>
      <c r="H600" s="22"/>
      <c r="I600" s="22"/>
      <c r="J600" s="22"/>
      <c r="K600" s="22"/>
      <c r="L600" s="22">
        <f>L601+L605</f>
        <v>0</v>
      </c>
      <c r="M600" s="12">
        <v>7483.96</v>
      </c>
      <c r="N600" s="22">
        <f>N601+N605</f>
        <v>7748.7200000000012</v>
      </c>
      <c r="O600" s="22"/>
      <c r="P600" s="22"/>
      <c r="Q600" s="22"/>
      <c r="R600" s="22"/>
      <c r="S600" s="22">
        <f>S601+S605</f>
        <v>7748.7200000000012</v>
      </c>
      <c r="T600" s="12">
        <v>7748.72</v>
      </c>
      <c r="U600" s="22">
        <f>U601+U605</f>
        <v>8027.32</v>
      </c>
      <c r="V600" s="22"/>
      <c r="W600" s="22"/>
      <c r="X600" s="22"/>
      <c r="Y600" s="22"/>
      <c r="Z600" s="22">
        <f>Z601+Z605</f>
        <v>8027.32</v>
      </c>
      <c r="AA600" s="12">
        <v>8027.32</v>
      </c>
      <c r="AB600" s="3"/>
    </row>
    <row r="601" spans="1:28" ht="51" outlineLevel="5" x14ac:dyDescent="0.25">
      <c r="A601" s="10" t="s">
        <v>566</v>
      </c>
      <c r="B601" s="11" t="s">
        <v>538</v>
      </c>
      <c r="C601" s="11" t="s">
        <v>35</v>
      </c>
      <c r="D601" s="11" t="s">
        <v>291</v>
      </c>
      <c r="E601" s="11" t="s">
        <v>567</v>
      </c>
      <c r="F601" s="11"/>
      <c r="G601" s="22">
        <f>G602+G603+G604</f>
        <v>0</v>
      </c>
      <c r="H601" s="22"/>
      <c r="I601" s="22"/>
      <c r="J601" s="22"/>
      <c r="K601" s="22"/>
      <c r="L601" s="22">
        <f>L602+L603+L604</f>
        <v>0</v>
      </c>
      <c r="M601" s="12">
        <v>5492.61</v>
      </c>
      <c r="N601" s="22">
        <f>N602+N603+N604</f>
        <v>5672.7100000000009</v>
      </c>
      <c r="O601" s="22"/>
      <c r="P601" s="22"/>
      <c r="Q601" s="22"/>
      <c r="R601" s="22"/>
      <c r="S601" s="22">
        <f>S602+S603+S604</f>
        <v>5672.7100000000009</v>
      </c>
      <c r="T601" s="12">
        <v>5672.71</v>
      </c>
      <c r="U601" s="22">
        <f>U602+U603+U604</f>
        <v>5862.41</v>
      </c>
      <c r="V601" s="22"/>
      <c r="W601" s="22"/>
      <c r="X601" s="22"/>
      <c r="Y601" s="22"/>
      <c r="Z601" s="22">
        <f>Z602+Z603+Z604</f>
        <v>5862.41</v>
      </c>
      <c r="AA601" s="12">
        <v>5862.41</v>
      </c>
      <c r="AB601" s="3"/>
    </row>
    <row r="602" spans="1:28" ht="25.5" outlineLevel="6" x14ac:dyDescent="0.25">
      <c r="A602" s="10" t="s">
        <v>125</v>
      </c>
      <c r="B602" s="11" t="s">
        <v>538</v>
      </c>
      <c r="C602" s="11" t="s">
        <v>35</v>
      </c>
      <c r="D602" s="11" t="s">
        <v>291</v>
      </c>
      <c r="E602" s="11" t="s">
        <v>567</v>
      </c>
      <c r="F602" s="11" t="s">
        <v>126</v>
      </c>
      <c r="G602" s="22"/>
      <c r="H602" s="22"/>
      <c r="I602" s="22"/>
      <c r="J602" s="22"/>
      <c r="K602" s="22"/>
      <c r="L602" s="30">
        <f t="shared" ref="L602:L604" si="439">SUM(G602:K602)</f>
        <v>0</v>
      </c>
      <c r="M602" s="12">
        <v>3590.3</v>
      </c>
      <c r="N602" s="22">
        <v>3770.4</v>
      </c>
      <c r="O602" s="22"/>
      <c r="P602" s="22"/>
      <c r="Q602" s="22"/>
      <c r="R602" s="22"/>
      <c r="S602" s="30">
        <f t="shared" ref="S602:S604" si="440">SUM(N602:R602)</f>
        <v>3770.4</v>
      </c>
      <c r="T602" s="12">
        <v>3770.4</v>
      </c>
      <c r="U602" s="22">
        <v>3960.1</v>
      </c>
      <c r="V602" s="22"/>
      <c r="W602" s="22"/>
      <c r="X602" s="22"/>
      <c r="Y602" s="22"/>
      <c r="Z602" s="30">
        <f t="shared" ref="Z602:Z604" si="441">SUM(U602:Y602)</f>
        <v>3960.1</v>
      </c>
      <c r="AA602" s="12">
        <v>3960.1</v>
      </c>
      <c r="AB602" s="3"/>
    </row>
    <row r="603" spans="1:28" ht="38.25" outlineLevel="6" x14ac:dyDescent="0.25">
      <c r="A603" s="10" t="s">
        <v>20</v>
      </c>
      <c r="B603" s="11" t="s">
        <v>538</v>
      </c>
      <c r="C603" s="11" t="s">
        <v>35</v>
      </c>
      <c r="D603" s="11" t="s">
        <v>291</v>
      </c>
      <c r="E603" s="11" t="s">
        <v>567</v>
      </c>
      <c r="F603" s="11" t="s">
        <v>21</v>
      </c>
      <c r="G603" s="22"/>
      <c r="H603" s="22"/>
      <c r="I603" s="22"/>
      <c r="J603" s="22"/>
      <c r="K603" s="22"/>
      <c r="L603" s="30">
        <f t="shared" si="439"/>
        <v>0</v>
      </c>
      <c r="M603" s="12">
        <v>1902.21</v>
      </c>
      <c r="N603" s="22">
        <v>1902.21</v>
      </c>
      <c r="O603" s="22"/>
      <c r="P603" s="22"/>
      <c r="Q603" s="22"/>
      <c r="R603" s="22"/>
      <c r="S603" s="30">
        <f t="shared" si="440"/>
        <v>1902.21</v>
      </c>
      <c r="T603" s="12">
        <v>1902.21</v>
      </c>
      <c r="U603" s="22">
        <v>1902.21</v>
      </c>
      <c r="V603" s="22"/>
      <c r="W603" s="22"/>
      <c r="X603" s="22"/>
      <c r="Y603" s="22"/>
      <c r="Z603" s="30">
        <f t="shared" si="441"/>
        <v>1902.21</v>
      </c>
      <c r="AA603" s="12">
        <v>1902.21</v>
      </c>
      <c r="AB603" s="3"/>
    </row>
    <row r="604" spans="1:28" outlineLevel="6" x14ac:dyDescent="0.25">
      <c r="A604" s="10" t="s">
        <v>285</v>
      </c>
      <c r="B604" s="11" t="s">
        <v>538</v>
      </c>
      <c r="C604" s="11" t="s">
        <v>35</v>
      </c>
      <c r="D604" s="11" t="s">
        <v>291</v>
      </c>
      <c r="E604" s="11" t="s">
        <v>567</v>
      </c>
      <c r="F604" s="11" t="s">
        <v>286</v>
      </c>
      <c r="G604" s="22"/>
      <c r="H604" s="22"/>
      <c r="I604" s="22"/>
      <c r="J604" s="22"/>
      <c r="K604" s="22"/>
      <c r="L604" s="30">
        <f t="shared" si="439"/>
        <v>0</v>
      </c>
      <c r="M604" s="12">
        <v>0.1</v>
      </c>
      <c r="N604" s="22">
        <v>0.1</v>
      </c>
      <c r="O604" s="22"/>
      <c r="P604" s="22"/>
      <c r="Q604" s="22"/>
      <c r="R604" s="22"/>
      <c r="S604" s="30">
        <f t="shared" si="440"/>
        <v>0.1</v>
      </c>
      <c r="T604" s="12">
        <v>0.1</v>
      </c>
      <c r="U604" s="22">
        <v>0.1</v>
      </c>
      <c r="V604" s="22"/>
      <c r="W604" s="22"/>
      <c r="X604" s="22"/>
      <c r="Y604" s="22"/>
      <c r="Z604" s="30">
        <f t="shared" si="441"/>
        <v>0.1</v>
      </c>
      <c r="AA604" s="12">
        <v>0.1</v>
      </c>
      <c r="AB604" s="3"/>
    </row>
    <row r="605" spans="1:28" ht="25.5" outlineLevel="5" x14ac:dyDescent="0.25">
      <c r="A605" s="10" t="s">
        <v>568</v>
      </c>
      <c r="B605" s="11" t="s">
        <v>538</v>
      </c>
      <c r="C605" s="11" t="s">
        <v>35</v>
      </c>
      <c r="D605" s="11" t="s">
        <v>291</v>
      </c>
      <c r="E605" s="11" t="s">
        <v>569</v>
      </c>
      <c r="F605" s="11"/>
      <c r="G605" s="22">
        <f>G606+G607+G608</f>
        <v>0</v>
      </c>
      <c r="H605" s="22"/>
      <c r="I605" s="22"/>
      <c r="J605" s="22"/>
      <c r="K605" s="22"/>
      <c r="L605" s="22">
        <f>L606+L607+L608</f>
        <v>0</v>
      </c>
      <c r="M605" s="12">
        <v>1991.35</v>
      </c>
      <c r="N605" s="22">
        <f>N606+N607+N608</f>
        <v>2076.0100000000002</v>
      </c>
      <c r="O605" s="22"/>
      <c r="P605" s="22"/>
      <c r="Q605" s="22"/>
      <c r="R605" s="22"/>
      <c r="S605" s="22">
        <f>S606+S607+S608</f>
        <v>2076.0100000000002</v>
      </c>
      <c r="T605" s="12">
        <v>2076.0100000000002</v>
      </c>
      <c r="U605" s="22">
        <f>U606+U607+U608</f>
        <v>2164.91</v>
      </c>
      <c r="V605" s="22"/>
      <c r="W605" s="22"/>
      <c r="X605" s="22"/>
      <c r="Y605" s="22"/>
      <c r="Z605" s="22">
        <f>Z606+Z607+Z608</f>
        <v>2164.91</v>
      </c>
      <c r="AA605" s="12">
        <v>2164.91</v>
      </c>
      <c r="AB605" s="3"/>
    </row>
    <row r="606" spans="1:28" ht="25.5" outlineLevel="6" x14ac:dyDescent="0.25">
      <c r="A606" s="10" t="s">
        <v>125</v>
      </c>
      <c r="B606" s="11" t="s">
        <v>538</v>
      </c>
      <c r="C606" s="11" t="s">
        <v>35</v>
      </c>
      <c r="D606" s="11" t="s">
        <v>291</v>
      </c>
      <c r="E606" s="11" t="s">
        <v>569</v>
      </c>
      <c r="F606" s="11" t="s">
        <v>126</v>
      </c>
      <c r="G606" s="22"/>
      <c r="H606" s="22"/>
      <c r="I606" s="22"/>
      <c r="J606" s="22"/>
      <c r="K606" s="22"/>
      <c r="L606" s="30">
        <f t="shared" ref="L606:L608" si="442">SUM(G606:K606)</f>
        <v>0</v>
      </c>
      <c r="M606" s="12">
        <v>1692.24</v>
      </c>
      <c r="N606" s="22">
        <v>1776.9</v>
      </c>
      <c r="O606" s="22"/>
      <c r="P606" s="22"/>
      <c r="Q606" s="22"/>
      <c r="R606" s="22"/>
      <c r="S606" s="30">
        <f t="shared" ref="S606:S608" si="443">SUM(N606:R606)</f>
        <v>1776.9</v>
      </c>
      <c r="T606" s="12">
        <v>1776.9</v>
      </c>
      <c r="U606" s="22">
        <v>1865.8</v>
      </c>
      <c r="V606" s="22"/>
      <c r="W606" s="22"/>
      <c r="X606" s="22"/>
      <c r="Y606" s="22"/>
      <c r="Z606" s="30">
        <f t="shared" ref="Z606:Z608" si="444">SUM(U606:Y606)</f>
        <v>1865.8</v>
      </c>
      <c r="AA606" s="12">
        <v>1865.8</v>
      </c>
      <c r="AB606" s="3"/>
    </row>
    <row r="607" spans="1:28" ht="38.25" outlineLevel="6" x14ac:dyDescent="0.25">
      <c r="A607" s="10" t="s">
        <v>20</v>
      </c>
      <c r="B607" s="11" t="s">
        <v>538</v>
      </c>
      <c r="C607" s="11" t="s">
        <v>35</v>
      </c>
      <c r="D607" s="11" t="s">
        <v>291</v>
      </c>
      <c r="E607" s="11" t="s">
        <v>569</v>
      </c>
      <c r="F607" s="11" t="s">
        <v>21</v>
      </c>
      <c r="G607" s="22"/>
      <c r="H607" s="22"/>
      <c r="I607" s="22"/>
      <c r="J607" s="22"/>
      <c r="K607" s="22"/>
      <c r="L607" s="30">
        <f t="shared" si="442"/>
        <v>0</v>
      </c>
      <c r="M607" s="12">
        <v>298.63</v>
      </c>
      <c r="N607" s="22">
        <v>298.63</v>
      </c>
      <c r="O607" s="22"/>
      <c r="P607" s="22"/>
      <c r="Q607" s="22"/>
      <c r="R607" s="22"/>
      <c r="S607" s="30">
        <f t="shared" si="443"/>
        <v>298.63</v>
      </c>
      <c r="T607" s="12">
        <v>298.63</v>
      </c>
      <c r="U607" s="22">
        <v>298.63</v>
      </c>
      <c r="V607" s="22"/>
      <c r="W607" s="22"/>
      <c r="X607" s="22"/>
      <c r="Y607" s="22"/>
      <c r="Z607" s="30">
        <f t="shared" si="444"/>
        <v>298.63</v>
      </c>
      <c r="AA607" s="12">
        <v>298.63</v>
      </c>
      <c r="AB607" s="3"/>
    </row>
    <row r="608" spans="1:28" outlineLevel="6" x14ac:dyDescent="0.25">
      <c r="A608" s="10" t="s">
        <v>285</v>
      </c>
      <c r="B608" s="11" t="s">
        <v>538</v>
      </c>
      <c r="C608" s="11" t="s">
        <v>35</v>
      </c>
      <c r="D608" s="11" t="s">
        <v>291</v>
      </c>
      <c r="E608" s="11" t="s">
        <v>569</v>
      </c>
      <c r="F608" s="11" t="s">
        <v>286</v>
      </c>
      <c r="G608" s="22"/>
      <c r="H608" s="22"/>
      <c r="I608" s="22"/>
      <c r="J608" s="22"/>
      <c r="K608" s="22"/>
      <c r="L608" s="30">
        <f t="shared" si="442"/>
        <v>0</v>
      </c>
      <c r="M608" s="12">
        <v>0.48</v>
      </c>
      <c r="N608" s="22">
        <v>0.48</v>
      </c>
      <c r="O608" s="22"/>
      <c r="P608" s="22"/>
      <c r="Q608" s="22"/>
      <c r="R608" s="22"/>
      <c r="S608" s="30">
        <f t="shared" si="443"/>
        <v>0.48</v>
      </c>
      <c r="T608" s="12">
        <v>0.48</v>
      </c>
      <c r="U608" s="22">
        <v>0.48</v>
      </c>
      <c r="V608" s="22"/>
      <c r="W608" s="22"/>
      <c r="X608" s="22"/>
      <c r="Y608" s="22"/>
      <c r="Z608" s="30">
        <f t="shared" si="444"/>
        <v>0.48</v>
      </c>
      <c r="AA608" s="12">
        <v>0.48</v>
      </c>
      <c r="AB608" s="3"/>
    </row>
    <row r="609" spans="1:28" ht="38.25" outlineLevel="4" x14ac:dyDescent="0.25">
      <c r="A609" s="10" t="s">
        <v>527</v>
      </c>
      <c r="B609" s="11" t="s">
        <v>538</v>
      </c>
      <c r="C609" s="11" t="s">
        <v>35</v>
      </c>
      <c r="D609" s="11" t="s">
        <v>291</v>
      </c>
      <c r="E609" s="11" t="s">
        <v>528</v>
      </c>
      <c r="F609" s="11"/>
      <c r="G609" s="22">
        <f>G610+G612</f>
        <v>0</v>
      </c>
      <c r="H609" s="22"/>
      <c r="I609" s="22"/>
      <c r="J609" s="22"/>
      <c r="K609" s="22"/>
      <c r="L609" s="22">
        <f>L610+L612</f>
        <v>0</v>
      </c>
      <c r="M609" s="12">
        <v>150.31</v>
      </c>
      <c r="N609" s="22">
        <f>N610+N612</f>
        <v>0.33</v>
      </c>
      <c r="O609" s="22"/>
      <c r="P609" s="22"/>
      <c r="Q609" s="22"/>
      <c r="R609" s="22"/>
      <c r="S609" s="22">
        <f>S610+S612</f>
        <v>0.33</v>
      </c>
      <c r="T609" s="12">
        <v>0.32900000000000001</v>
      </c>
      <c r="U609" s="22">
        <f>U610+U612</f>
        <v>0.35</v>
      </c>
      <c r="V609" s="22"/>
      <c r="W609" s="22"/>
      <c r="X609" s="22"/>
      <c r="Y609" s="22"/>
      <c r="Z609" s="22">
        <f>Z610+Z612</f>
        <v>0.35</v>
      </c>
      <c r="AA609" s="12">
        <v>0.34899999999999998</v>
      </c>
      <c r="AB609" s="3"/>
    </row>
    <row r="610" spans="1:28" ht="38.25" outlineLevel="5" x14ac:dyDescent="0.25">
      <c r="A610" s="10" t="s">
        <v>570</v>
      </c>
      <c r="B610" s="11" t="s">
        <v>538</v>
      </c>
      <c r="C610" s="11" t="s">
        <v>35</v>
      </c>
      <c r="D610" s="11" t="s">
        <v>291</v>
      </c>
      <c r="E610" s="11" t="s">
        <v>571</v>
      </c>
      <c r="F610" s="11"/>
      <c r="G610" s="22">
        <f>G611</f>
        <v>0</v>
      </c>
      <c r="H610" s="22"/>
      <c r="I610" s="22"/>
      <c r="J610" s="22"/>
      <c r="K610" s="22"/>
      <c r="L610" s="22">
        <f>L611</f>
        <v>0</v>
      </c>
      <c r="M610" s="12">
        <v>0.31</v>
      </c>
      <c r="N610" s="22">
        <f>N611</f>
        <v>0.33</v>
      </c>
      <c r="O610" s="22"/>
      <c r="P610" s="22"/>
      <c r="Q610" s="22"/>
      <c r="R610" s="22"/>
      <c r="S610" s="22">
        <f>S611</f>
        <v>0.33</v>
      </c>
      <c r="T610" s="12">
        <v>0.32900000000000001</v>
      </c>
      <c r="U610" s="22">
        <f>U611</f>
        <v>0.35</v>
      </c>
      <c r="V610" s="22"/>
      <c r="W610" s="22"/>
      <c r="X610" s="22"/>
      <c r="Y610" s="22"/>
      <c r="Z610" s="22">
        <f>Z611</f>
        <v>0.35</v>
      </c>
      <c r="AA610" s="12">
        <v>0.34899999999999998</v>
      </c>
      <c r="AB610" s="3"/>
    </row>
    <row r="611" spans="1:28" ht="38.25" outlineLevel="6" x14ac:dyDescent="0.25">
      <c r="A611" s="10" t="s">
        <v>20</v>
      </c>
      <c r="B611" s="11" t="s">
        <v>538</v>
      </c>
      <c r="C611" s="11" t="s">
        <v>35</v>
      </c>
      <c r="D611" s="11" t="s">
        <v>291</v>
      </c>
      <c r="E611" s="11" t="s">
        <v>571</v>
      </c>
      <c r="F611" s="11" t="s">
        <v>21</v>
      </c>
      <c r="G611" s="22"/>
      <c r="H611" s="22"/>
      <c r="I611" s="22"/>
      <c r="J611" s="22"/>
      <c r="K611" s="22"/>
      <c r="L611" s="30">
        <f t="shared" ref="L611" si="445">SUM(G611:K611)</f>
        <v>0</v>
      </c>
      <c r="M611" s="12">
        <v>0.31</v>
      </c>
      <c r="N611" s="22">
        <v>0.33</v>
      </c>
      <c r="O611" s="22"/>
      <c r="P611" s="22"/>
      <c r="Q611" s="22"/>
      <c r="R611" s="22"/>
      <c r="S611" s="30">
        <f t="shared" ref="S611" si="446">SUM(N611:R611)</f>
        <v>0.33</v>
      </c>
      <c r="T611" s="12">
        <v>0.32900000000000001</v>
      </c>
      <c r="U611" s="22">
        <v>0.35</v>
      </c>
      <c r="V611" s="22"/>
      <c r="W611" s="22"/>
      <c r="X611" s="22"/>
      <c r="Y611" s="22"/>
      <c r="Z611" s="30">
        <f t="shared" ref="Z611" si="447">SUM(U611:Y611)</f>
        <v>0.35</v>
      </c>
      <c r="AA611" s="12">
        <v>0.34899999999999998</v>
      </c>
      <c r="AB611" s="3"/>
    </row>
    <row r="612" spans="1:28" ht="38.25" hidden="1" outlineLevel="5" x14ac:dyDescent="0.25">
      <c r="A612" s="10" t="s">
        <v>572</v>
      </c>
      <c r="B612" s="11" t="s">
        <v>538</v>
      </c>
      <c r="C612" s="11" t="s">
        <v>35</v>
      </c>
      <c r="D612" s="11" t="s">
        <v>291</v>
      </c>
      <c r="E612" s="11" t="s">
        <v>573</v>
      </c>
      <c r="F612" s="11"/>
      <c r="G612" s="22">
        <f>G613</f>
        <v>0</v>
      </c>
      <c r="H612" s="22"/>
      <c r="I612" s="22"/>
      <c r="J612" s="22"/>
      <c r="K612" s="22"/>
      <c r="L612" s="22">
        <f>L613</f>
        <v>0</v>
      </c>
      <c r="M612" s="12">
        <v>150</v>
      </c>
      <c r="N612" s="22">
        <f>N613</f>
        <v>0</v>
      </c>
      <c r="O612" s="22"/>
      <c r="P612" s="22"/>
      <c r="Q612" s="22"/>
      <c r="R612" s="22"/>
      <c r="S612" s="22">
        <f>S613</f>
        <v>0</v>
      </c>
      <c r="T612" s="12">
        <v>0</v>
      </c>
      <c r="U612" s="22">
        <f>U613</f>
        <v>0</v>
      </c>
      <c r="V612" s="22"/>
      <c r="W612" s="22"/>
      <c r="X612" s="22"/>
      <c r="Y612" s="22"/>
      <c r="Z612" s="22">
        <f>Z613</f>
        <v>0</v>
      </c>
      <c r="AA612" s="12">
        <v>0</v>
      </c>
      <c r="AB612" s="3"/>
    </row>
    <row r="613" spans="1:28" ht="63.75" hidden="1" outlineLevel="6" x14ac:dyDescent="0.25">
      <c r="A613" s="10" t="s">
        <v>56</v>
      </c>
      <c r="B613" s="11" t="s">
        <v>538</v>
      </c>
      <c r="C613" s="11" t="s">
        <v>35</v>
      </c>
      <c r="D613" s="11" t="s">
        <v>291</v>
      </c>
      <c r="E613" s="11" t="s">
        <v>573</v>
      </c>
      <c r="F613" s="11" t="s">
        <v>57</v>
      </c>
      <c r="G613" s="22"/>
      <c r="H613" s="22"/>
      <c r="I613" s="22"/>
      <c r="J613" s="22"/>
      <c r="K613" s="22"/>
      <c r="L613" s="30">
        <f t="shared" ref="L613" si="448">SUM(G613:K613)</f>
        <v>0</v>
      </c>
      <c r="M613" s="12">
        <v>150</v>
      </c>
      <c r="N613" s="22"/>
      <c r="O613" s="22"/>
      <c r="P613" s="22"/>
      <c r="Q613" s="22"/>
      <c r="R613" s="22"/>
      <c r="S613" s="30">
        <f t="shared" ref="S613" si="449">SUM(N613:R613)</f>
        <v>0</v>
      </c>
      <c r="T613" s="12">
        <v>0</v>
      </c>
      <c r="U613" s="22"/>
      <c r="V613" s="22"/>
      <c r="W613" s="22"/>
      <c r="X613" s="22"/>
      <c r="Y613" s="22"/>
      <c r="Z613" s="30">
        <f t="shared" ref="Z613" si="450">SUM(U613:Y613)</f>
        <v>0</v>
      </c>
      <c r="AA613" s="12">
        <v>0</v>
      </c>
      <c r="AB613" s="3"/>
    </row>
    <row r="614" spans="1:28" outlineLevel="1" x14ac:dyDescent="0.25">
      <c r="A614" s="10" t="s">
        <v>574</v>
      </c>
      <c r="B614" s="11" t="s">
        <v>538</v>
      </c>
      <c r="C614" s="11" t="s">
        <v>176</v>
      </c>
      <c r="D614" s="11"/>
      <c r="E614" s="11"/>
      <c r="F614" s="11"/>
      <c r="G614" s="22">
        <f>G615</f>
        <v>0</v>
      </c>
      <c r="H614" s="22"/>
      <c r="I614" s="22"/>
      <c r="J614" s="22"/>
      <c r="K614" s="22"/>
      <c r="L614" s="22">
        <f>L615</f>
        <v>0</v>
      </c>
      <c r="M614" s="12">
        <v>750</v>
      </c>
      <c r="N614" s="22">
        <f>N615</f>
        <v>774.7</v>
      </c>
      <c r="O614" s="22"/>
      <c r="P614" s="22"/>
      <c r="Q614" s="22"/>
      <c r="R614" s="22"/>
      <c r="S614" s="22">
        <f>S615</f>
        <v>774.7</v>
      </c>
      <c r="T614" s="12">
        <v>774.7</v>
      </c>
      <c r="U614" s="22">
        <f>U615</f>
        <v>800.40000000000009</v>
      </c>
      <c r="V614" s="22"/>
      <c r="W614" s="22"/>
      <c r="X614" s="22"/>
      <c r="Y614" s="22"/>
      <c r="Z614" s="22">
        <f>Z615</f>
        <v>800.40000000000009</v>
      </c>
      <c r="AA614" s="12">
        <v>800.4</v>
      </c>
      <c r="AB614" s="3"/>
    </row>
    <row r="615" spans="1:28" ht="25.5" outlineLevel="2" x14ac:dyDescent="0.25">
      <c r="A615" s="10" t="s">
        <v>575</v>
      </c>
      <c r="B615" s="11" t="s">
        <v>538</v>
      </c>
      <c r="C615" s="11" t="s">
        <v>176</v>
      </c>
      <c r="D615" s="11" t="s">
        <v>43</v>
      </c>
      <c r="E615" s="11"/>
      <c r="F615" s="11"/>
      <c r="G615" s="22">
        <f>G616</f>
        <v>0</v>
      </c>
      <c r="H615" s="22"/>
      <c r="I615" s="22"/>
      <c r="J615" s="22"/>
      <c r="K615" s="22"/>
      <c r="L615" s="22">
        <f>L616</f>
        <v>0</v>
      </c>
      <c r="M615" s="12">
        <v>750</v>
      </c>
      <c r="N615" s="22">
        <f>N616</f>
        <v>774.7</v>
      </c>
      <c r="O615" s="22"/>
      <c r="P615" s="22"/>
      <c r="Q615" s="22"/>
      <c r="R615" s="22"/>
      <c r="S615" s="22">
        <f>S616</f>
        <v>774.7</v>
      </c>
      <c r="T615" s="12">
        <v>774.7</v>
      </c>
      <c r="U615" s="22">
        <f>U616</f>
        <v>800.40000000000009</v>
      </c>
      <c r="V615" s="22"/>
      <c r="W615" s="22"/>
      <c r="X615" s="22"/>
      <c r="Y615" s="22"/>
      <c r="Z615" s="22">
        <f>Z616</f>
        <v>800.40000000000009</v>
      </c>
      <c r="AA615" s="12">
        <v>800.4</v>
      </c>
      <c r="AB615" s="3"/>
    </row>
    <row r="616" spans="1:28" ht="38.25" outlineLevel="3" x14ac:dyDescent="0.25">
      <c r="A616" s="10" t="s">
        <v>119</v>
      </c>
      <c r="B616" s="11" t="s">
        <v>538</v>
      </c>
      <c r="C616" s="11" t="s">
        <v>176</v>
      </c>
      <c r="D616" s="11" t="s">
        <v>43</v>
      </c>
      <c r="E616" s="11" t="s">
        <v>120</v>
      </c>
      <c r="F616" s="11"/>
      <c r="G616" s="22">
        <f>G617</f>
        <v>0</v>
      </c>
      <c r="H616" s="22"/>
      <c r="I616" s="22"/>
      <c r="J616" s="22"/>
      <c r="K616" s="22"/>
      <c r="L616" s="22">
        <f>L617</f>
        <v>0</v>
      </c>
      <c r="M616" s="12">
        <v>750</v>
      </c>
      <c r="N616" s="22">
        <f>N617</f>
        <v>774.7</v>
      </c>
      <c r="O616" s="22"/>
      <c r="P616" s="22"/>
      <c r="Q616" s="22"/>
      <c r="R616" s="22"/>
      <c r="S616" s="22">
        <f>S617</f>
        <v>774.7</v>
      </c>
      <c r="T616" s="12">
        <v>774.7</v>
      </c>
      <c r="U616" s="22">
        <f>U617</f>
        <v>800.40000000000009</v>
      </c>
      <c r="V616" s="22"/>
      <c r="W616" s="22"/>
      <c r="X616" s="22"/>
      <c r="Y616" s="22"/>
      <c r="Z616" s="22">
        <f>Z617</f>
        <v>800.40000000000009</v>
      </c>
      <c r="AA616" s="12">
        <v>800.4</v>
      </c>
      <c r="AB616" s="3"/>
    </row>
    <row r="617" spans="1:28" ht="51" outlineLevel="4" x14ac:dyDescent="0.25">
      <c r="A617" s="10" t="s">
        <v>576</v>
      </c>
      <c r="B617" s="11" t="s">
        <v>538</v>
      </c>
      <c r="C617" s="11" t="s">
        <v>176</v>
      </c>
      <c r="D617" s="11" t="s">
        <v>43</v>
      </c>
      <c r="E617" s="11" t="s">
        <v>577</v>
      </c>
      <c r="F617" s="11"/>
      <c r="G617" s="22">
        <f>G618</f>
        <v>0</v>
      </c>
      <c r="H617" s="22"/>
      <c r="I617" s="22"/>
      <c r="J617" s="22"/>
      <c r="K617" s="22"/>
      <c r="L617" s="22">
        <f>L618</f>
        <v>0</v>
      </c>
      <c r="M617" s="12">
        <v>750</v>
      </c>
      <c r="N617" s="22">
        <f>N618</f>
        <v>774.7</v>
      </c>
      <c r="O617" s="22"/>
      <c r="P617" s="22"/>
      <c r="Q617" s="22"/>
      <c r="R617" s="22"/>
      <c r="S617" s="22">
        <f>S618</f>
        <v>774.7</v>
      </c>
      <c r="T617" s="12">
        <v>774.7</v>
      </c>
      <c r="U617" s="22">
        <f>U618</f>
        <v>800.40000000000009</v>
      </c>
      <c r="V617" s="22"/>
      <c r="W617" s="22"/>
      <c r="X617" s="22"/>
      <c r="Y617" s="22"/>
      <c r="Z617" s="22">
        <f>Z618</f>
        <v>800.40000000000009</v>
      </c>
      <c r="AA617" s="12">
        <v>800.4</v>
      </c>
      <c r="AB617" s="3"/>
    </row>
    <row r="618" spans="1:28" ht="38.25" outlineLevel="5" x14ac:dyDescent="0.25">
      <c r="A618" s="10" t="s">
        <v>578</v>
      </c>
      <c r="B618" s="11" t="s">
        <v>538</v>
      </c>
      <c r="C618" s="11" t="s">
        <v>176</v>
      </c>
      <c r="D618" s="11" t="s">
        <v>43</v>
      </c>
      <c r="E618" s="11" t="s">
        <v>579</v>
      </c>
      <c r="F618" s="11"/>
      <c r="G618" s="22">
        <f>G619+G620</f>
        <v>0</v>
      </c>
      <c r="H618" s="22"/>
      <c r="I618" s="22"/>
      <c r="J618" s="22"/>
      <c r="K618" s="22"/>
      <c r="L618" s="22">
        <f>L619+L620</f>
        <v>0</v>
      </c>
      <c r="M618" s="12">
        <v>750</v>
      </c>
      <c r="N618" s="22">
        <f>N619+N620</f>
        <v>774.7</v>
      </c>
      <c r="O618" s="22"/>
      <c r="P618" s="22"/>
      <c r="Q618" s="22"/>
      <c r="R618" s="22"/>
      <c r="S618" s="22">
        <f>S619+S620</f>
        <v>774.7</v>
      </c>
      <c r="T618" s="12">
        <v>774.7</v>
      </c>
      <c r="U618" s="22">
        <f>U619+U620</f>
        <v>800.40000000000009</v>
      </c>
      <c r="V618" s="22"/>
      <c r="W618" s="22"/>
      <c r="X618" s="22"/>
      <c r="Y618" s="22"/>
      <c r="Z618" s="22">
        <f>Z619+Z620</f>
        <v>800.40000000000009</v>
      </c>
      <c r="AA618" s="12">
        <v>800.4</v>
      </c>
      <c r="AB618" s="3"/>
    </row>
    <row r="619" spans="1:28" ht="38.25" outlineLevel="6" x14ac:dyDescent="0.25">
      <c r="A619" s="10" t="s">
        <v>106</v>
      </c>
      <c r="B619" s="11" t="s">
        <v>538</v>
      </c>
      <c r="C619" s="11" t="s">
        <v>176</v>
      </c>
      <c r="D619" s="11" t="s">
        <v>43</v>
      </c>
      <c r="E619" s="11" t="s">
        <v>579</v>
      </c>
      <c r="F619" s="11" t="s">
        <v>107</v>
      </c>
      <c r="G619" s="22"/>
      <c r="H619" s="22"/>
      <c r="I619" s="22"/>
      <c r="J619" s="22"/>
      <c r="K619" s="22"/>
      <c r="L619" s="30">
        <f t="shared" ref="L619:L620" si="451">SUM(G619:K619)</f>
        <v>0</v>
      </c>
      <c r="M619" s="12">
        <v>712.23</v>
      </c>
      <c r="N619" s="22">
        <v>727.14</v>
      </c>
      <c r="O619" s="22"/>
      <c r="P619" s="22"/>
      <c r="Q619" s="22"/>
      <c r="R619" s="22"/>
      <c r="S619" s="30">
        <f t="shared" ref="S619:S620" si="452">SUM(N619:R619)</f>
        <v>727.14</v>
      </c>
      <c r="T619" s="12">
        <v>727.14</v>
      </c>
      <c r="U619" s="22">
        <v>757.71</v>
      </c>
      <c r="V619" s="22"/>
      <c r="W619" s="22"/>
      <c r="X619" s="22"/>
      <c r="Y619" s="22"/>
      <c r="Z619" s="30">
        <f t="shared" ref="Z619:Z620" si="453">SUM(U619:Y619)</f>
        <v>757.71</v>
      </c>
      <c r="AA619" s="12">
        <v>757.71</v>
      </c>
      <c r="AB619" s="3"/>
    </row>
    <row r="620" spans="1:28" ht="38.25" outlineLevel="6" x14ac:dyDescent="0.25">
      <c r="A620" s="10" t="s">
        <v>20</v>
      </c>
      <c r="B620" s="11" t="s">
        <v>538</v>
      </c>
      <c r="C620" s="11" t="s">
        <v>176</v>
      </c>
      <c r="D620" s="11" t="s">
        <v>43</v>
      </c>
      <c r="E620" s="11" t="s">
        <v>579</v>
      </c>
      <c r="F620" s="11" t="s">
        <v>21</v>
      </c>
      <c r="G620" s="22"/>
      <c r="H620" s="22"/>
      <c r="I620" s="22"/>
      <c r="J620" s="22"/>
      <c r="K620" s="22"/>
      <c r="L620" s="30">
        <f t="shared" si="451"/>
        <v>0</v>
      </c>
      <c r="M620" s="12">
        <v>37.770000000000003</v>
      </c>
      <c r="N620" s="22">
        <v>47.56</v>
      </c>
      <c r="O620" s="22"/>
      <c r="P620" s="22"/>
      <c r="Q620" s="22"/>
      <c r="R620" s="22"/>
      <c r="S620" s="30">
        <f t="shared" si="452"/>
        <v>47.56</v>
      </c>
      <c r="T620" s="12">
        <v>47.56</v>
      </c>
      <c r="U620" s="22">
        <v>42.69</v>
      </c>
      <c r="V620" s="22"/>
      <c r="W620" s="22"/>
      <c r="X620" s="22"/>
      <c r="Y620" s="22"/>
      <c r="Z620" s="30">
        <f t="shared" si="453"/>
        <v>42.69</v>
      </c>
      <c r="AA620" s="12">
        <v>42.69</v>
      </c>
      <c r="AB620" s="3"/>
    </row>
    <row r="621" spans="1:28" ht="38.25" outlineLevel="1" x14ac:dyDescent="0.25">
      <c r="A621" s="10" t="s">
        <v>116</v>
      </c>
      <c r="B621" s="11" t="s">
        <v>538</v>
      </c>
      <c r="C621" s="11" t="s">
        <v>43</v>
      </c>
      <c r="D621" s="11"/>
      <c r="E621" s="11"/>
      <c r="F621" s="11"/>
      <c r="G621" s="22">
        <f>G622+G633+G638</f>
        <v>0</v>
      </c>
      <c r="H621" s="22"/>
      <c r="I621" s="22"/>
      <c r="J621" s="22"/>
      <c r="K621" s="22"/>
      <c r="L621" s="22">
        <f>L622+L633+L638</f>
        <v>0</v>
      </c>
      <c r="M621" s="12">
        <v>6097.17</v>
      </c>
      <c r="N621" s="22">
        <f>N622+N633+N638</f>
        <v>5069.6799999999994</v>
      </c>
      <c r="O621" s="22"/>
      <c r="P621" s="22"/>
      <c r="Q621" s="22"/>
      <c r="R621" s="22"/>
      <c r="S621" s="22">
        <f>S622+S633+S638</f>
        <v>5069.6799999999994</v>
      </c>
      <c r="T621" s="12">
        <v>5069.68</v>
      </c>
      <c r="U621" s="22">
        <f>U622+U633+U638</f>
        <v>5071.92</v>
      </c>
      <c r="V621" s="22"/>
      <c r="W621" s="22"/>
      <c r="X621" s="22"/>
      <c r="Y621" s="22"/>
      <c r="Z621" s="22">
        <f>Z622+Z633+Z638</f>
        <v>5071.92</v>
      </c>
      <c r="AA621" s="12">
        <v>5071.92</v>
      </c>
      <c r="AB621" s="3"/>
    </row>
    <row r="622" spans="1:28" ht="51" outlineLevel="2" x14ac:dyDescent="0.25">
      <c r="A622" s="10" t="s">
        <v>117</v>
      </c>
      <c r="B622" s="11" t="s">
        <v>538</v>
      </c>
      <c r="C622" s="11" t="s">
        <v>43</v>
      </c>
      <c r="D622" s="11" t="s">
        <v>118</v>
      </c>
      <c r="E622" s="11"/>
      <c r="F622" s="11"/>
      <c r="G622" s="22">
        <f>G623</f>
        <v>0</v>
      </c>
      <c r="H622" s="22"/>
      <c r="I622" s="22"/>
      <c r="J622" s="22"/>
      <c r="K622" s="22"/>
      <c r="L622" s="22">
        <f>L623</f>
        <v>0</v>
      </c>
      <c r="M622" s="12">
        <v>5634.76</v>
      </c>
      <c r="N622" s="22">
        <f>N623</f>
        <v>4944.57</v>
      </c>
      <c r="O622" s="22"/>
      <c r="P622" s="22"/>
      <c r="Q622" s="22"/>
      <c r="R622" s="22"/>
      <c r="S622" s="22">
        <f>S623</f>
        <v>4944.57</v>
      </c>
      <c r="T622" s="12">
        <v>4944.57</v>
      </c>
      <c r="U622" s="22">
        <f>U623</f>
        <v>4944.57</v>
      </c>
      <c r="V622" s="22"/>
      <c r="W622" s="22"/>
      <c r="X622" s="22"/>
      <c r="Y622" s="22"/>
      <c r="Z622" s="22">
        <f>Z623</f>
        <v>4944.57</v>
      </c>
      <c r="AA622" s="12">
        <v>4944.57</v>
      </c>
      <c r="AB622" s="3"/>
    </row>
    <row r="623" spans="1:28" ht="38.25" outlineLevel="3" x14ac:dyDescent="0.25">
      <c r="A623" s="10" t="s">
        <v>119</v>
      </c>
      <c r="B623" s="11" t="s">
        <v>538</v>
      </c>
      <c r="C623" s="11" t="s">
        <v>43</v>
      </c>
      <c r="D623" s="11" t="s">
        <v>118</v>
      </c>
      <c r="E623" s="11" t="s">
        <v>120</v>
      </c>
      <c r="F623" s="11"/>
      <c r="G623" s="22">
        <f>G624+G627</f>
        <v>0</v>
      </c>
      <c r="H623" s="22"/>
      <c r="I623" s="22"/>
      <c r="J623" s="22"/>
      <c r="K623" s="22"/>
      <c r="L623" s="22">
        <f>L624+L627</f>
        <v>0</v>
      </c>
      <c r="M623" s="12">
        <v>5634.76</v>
      </c>
      <c r="N623" s="22">
        <f>N624+N627</f>
        <v>4944.57</v>
      </c>
      <c r="O623" s="22"/>
      <c r="P623" s="22"/>
      <c r="Q623" s="22"/>
      <c r="R623" s="22"/>
      <c r="S623" s="22">
        <f>S624+S627</f>
        <v>4944.57</v>
      </c>
      <c r="T623" s="12">
        <v>4944.57</v>
      </c>
      <c r="U623" s="22">
        <f>U624+U627</f>
        <v>4944.57</v>
      </c>
      <c r="V623" s="22"/>
      <c r="W623" s="22"/>
      <c r="X623" s="22"/>
      <c r="Y623" s="22"/>
      <c r="Z623" s="22">
        <f>Z624+Z627</f>
        <v>4944.57</v>
      </c>
      <c r="AA623" s="12">
        <v>4944.57</v>
      </c>
      <c r="AB623" s="3"/>
    </row>
    <row r="624" spans="1:28" ht="51" outlineLevel="4" x14ac:dyDescent="0.25">
      <c r="A624" s="10" t="s">
        <v>128</v>
      </c>
      <c r="B624" s="11" t="s">
        <v>538</v>
      </c>
      <c r="C624" s="11" t="s">
        <v>43</v>
      </c>
      <c r="D624" s="11" t="s">
        <v>118</v>
      </c>
      <c r="E624" s="11" t="s">
        <v>129</v>
      </c>
      <c r="F624" s="11"/>
      <c r="G624" s="22">
        <f>G625</f>
        <v>0</v>
      </c>
      <c r="H624" s="22"/>
      <c r="I624" s="22"/>
      <c r="J624" s="22"/>
      <c r="K624" s="22"/>
      <c r="L624" s="22">
        <f>L625</f>
        <v>0</v>
      </c>
      <c r="M624" s="12">
        <v>170</v>
      </c>
      <c r="N624" s="22">
        <f>N625</f>
        <v>170</v>
      </c>
      <c r="O624" s="22"/>
      <c r="P624" s="22"/>
      <c r="Q624" s="22"/>
      <c r="R624" s="22"/>
      <c r="S624" s="22">
        <f>S625</f>
        <v>170</v>
      </c>
      <c r="T624" s="12">
        <v>170</v>
      </c>
      <c r="U624" s="22">
        <f>U625</f>
        <v>170</v>
      </c>
      <c r="V624" s="22"/>
      <c r="W624" s="22"/>
      <c r="X624" s="22"/>
      <c r="Y624" s="22"/>
      <c r="Z624" s="22">
        <f>Z625</f>
        <v>170</v>
      </c>
      <c r="AA624" s="12">
        <v>170</v>
      </c>
      <c r="AB624" s="3"/>
    </row>
    <row r="625" spans="1:28" ht="76.5" outlineLevel="5" x14ac:dyDescent="0.25">
      <c r="A625" s="10" t="s">
        <v>580</v>
      </c>
      <c r="B625" s="11" t="s">
        <v>538</v>
      </c>
      <c r="C625" s="11" t="s">
        <v>43</v>
      </c>
      <c r="D625" s="11" t="s">
        <v>118</v>
      </c>
      <c r="E625" s="11" t="s">
        <v>581</v>
      </c>
      <c r="F625" s="11"/>
      <c r="G625" s="22">
        <f>G626</f>
        <v>0</v>
      </c>
      <c r="H625" s="22"/>
      <c r="I625" s="22"/>
      <c r="J625" s="22"/>
      <c r="K625" s="22"/>
      <c r="L625" s="22">
        <f>L626</f>
        <v>0</v>
      </c>
      <c r="M625" s="12">
        <v>170</v>
      </c>
      <c r="N625" s="22">
        <f>N626</f>
        <v>170</v>
      </c>
      <c r="O625" s="22"/>
      <c r="P625" s="22"/>
      <c r="Q625" s="22"/>
      <c r="R625" s="22"/>
      <c r="S625" s="22">
        <f>S626</f>
        <v>170</v>
      </c>
      <c r="T625" s="12">
        <v>170</v>
      </c>
      <c r="U625" s="22">
        <f>U626</f>
        <v>170</v>
      </c>
      <c r="V625" s="22"/>
      <c r="W625" s="22"/>
      <c r="X625" s="22"/>
      <c r="Y625" s="22"/>
      <c r="Z625" s="22">
        <f>Z626</f>
        <v>170</v>
      </c>
      <c r="AA625" s="12">
        <v>170</v>
      </c>
      <c r="AB625" s="3"/>
    </row>
    <row r="626" spans="1:28" ht="38.25" outlineLevel="6" x14ac:dyDescent="0.25">
      <c r="A626" s="10" t="s">
        <v>20</v>
      </c>
      <c r="B626" s="11" t="s">
        <v>538</v>
      </c>
      <c r="C626" s="11" t="s">
        <v>43</v>
      </c>
      <c r="D626" s="11" t="s">
        <v>118</v>
      </c>
      <c r="E626" s="11" t="s">
        <v>581</v>
      </c>
      <c r="F626" s="11" t="s">
        <v>21</v>
      </c>
      <c r="G626" s="22"/>
      <c r="H626" s="22"/>
      <c r="I626" s="22"/>
      <c r="J626" s="22"/>
      <c r="K626" s="22"/>
      <c r="L626" s="30">
        <f t="shared" ref="L626" si="454">SUM(G626:K626)</f>
        <v>0</v>
      </c>
      <c r="M626" s="12">
        <v>170</v>
      </c>
      <c r="N626" s="22">
        <v>170</v>
      </c>
      <c r="O626" s="22"/>
      <c r="P626" s="22"/>
      <c r="Q626" s="22"/>
      <c r="R626" s="22"/>
      <c r="S626" s="30">
        <f t="shared" ref="S626" si="455">SUM(N626:R626)</f>
        <v>170</v>
      </c>
      <c r="T626" s="12">
        <v>170</v>
      </c>
      <c r="U626" s="22">
        <v>170</v>
      </c>
      <c r="V626" s="22"/>
      <c r="W626" s="22"/>
      <c r="X626" s="22"/>
      <c r="Y626" s="22"/>
      <c r="Z626" s="30">
        <f t="shared" ref="Z626" si="456">SUM(U626:Y626)</f>
        <v>170</v>
      </c>
      <c r="AA626" s="12">
        <v>170</v>
      </c>
      <c r="AB626" s="3"/>
    </row>
    <row r="627" spans="1:28" ht="51" outlineLevel="4" x14ac:dyDescent="0.25">
      <c r="A627" s="10" t="s">
        <v>576</v>
      </c>
      <c r="B627" s="11" t="s">
        <v>538</v>
      </c>
      <c r="C627" s="11" t="s">
        <v>43</v>
      </c>
      <c r="D627" s="11" t="s">
        <v>118</v>
      </c>
      <c r="E627" s="11" t="s">
        <v>577</v>
      </c>
      <c r="F627" s="11"/>
      <c r="G627" s="22">
        <f>G628+G631</f>
        <v>0</v>
      </c>
      <c r="H627" s="22"/>
      <c r="I627" s="22"/>
      <c r="J627" s="22"/>
      <c r="K627" s="22"/>
      <c r="L627" s="22">
        <f>L628+L631</f>
        <v>0</v>
      </c>
      <c r="M627" s="12">
        <v>5464.76</v>
      </c>
      <c r="N627" s="22">
        <f>N628+N631</f>
        <v>4774.57</v>
      </c>
      <c r="O627" s="22"/>
      <c r="P627" s="22"/>
      <c r="Q627" s="22"/>
      <c r="R627" s="22"/>
      <c r="S627" s="22">
        <f>S628+S631</f>
        <v>4774.57</v>
      </c>
      <c r="T627" s="12">
        <v>4774.57</v>
      </c>
      <c r="U627" s="22">
        <f>U628+U631</f>
        <v>4774.57</v>
      </c>
      <c r="V627" s="22"/>
      <c r="W627" s="22"/>
      <c r="X627" s="22"/>
      <c r="Y627" s="22"/>
      <c r="Z627" s="22">
        <f>Z628+Z631</f>
        <v>4774.57</v>
      </c>
      <c r="AA627" s="12">
        <v>4774.57</v>
      </c>
      <c r="AB627" s="3"/>
    </row>
    <row r="628" spans="1:28" ht="38.25" outlineLevel="5" x14ac:dyDescent="0.25">
      <c r="A628" s="10" t="s">
        <v>582</v>
      </c>
      <c r="B628" s="11" t="s">
        <v>538</v>
      </c>
      <c r="C628" s="11" t="s">
        <v>43</v>
      </c>
      <c r="D628" s="11" t="s">
        <v>118</v>
      </c>
      <c r="E628" s="11" t="s">
        <v>583</v>
      </c>
      <c r="F628" s="11"/>
      <c r="G628" s="22">
        <f>G629+G630</f>
        <v>0</v>
      </c>
      <c r="H628" s="22"/>
      <c r="I628" s="22"/>
      <c r="J628" s="22"/>
      <c r="K628" s="22"/>
      <c r="L628" s="22">
        <f>L629+L630</f>
        <v>0</v>
      </c>
      <c r="M628" s="12">
        <v>4141.66</v>
      </c>
      <c r="N628" s="22">
        <f>N629+N630</f>
        <v>3224.5699999999997</v>
      </c>
      <c r="O628" s="22"/>
      <c r="P628" s="22"/>
      <c r="Q628" s="22"/>
      <c r="R628" s="22"/>
      <c r="S628" s="22">
        <f>S629+S630</f>
        <v>3224.5699999999997</v>
      </c>
      <c r="T628" s="12">
        <v>3224.57</v>
      </c>
      <c r="U628" s="22">
        <f>U629+U630</f>
        <v>3224.5699999999997</v>
      </c>
      <c r="V628" s="22"/>
      <c r="W628" s="22"/>
      <c r="X628" s="22"/>
      <c r="Y628" s="22"/>
      <c r="Z628" s="22">
        <f>Z629+Z630</f>
        <v>3224.5699999999997</v>
      </c>
      <c r="AA628" s="12">
        <v>3224.57</v>
      </c>
      <c r="AB628" s="3"/>
    </row>
    <row r="629" spans="1:28" ht="25.5" outlineLevel="6" x14ac:dyDescent="0.25">
      <c r="A629" s="10" t="s">
        <v>125</v>
      </c>
      <c r="B629" s="11" t="s">
        <v>538</v>
      </c>
      <c r="C629" s="11" t="s">
        <v>43</v>
      </c>
      <c r="D629" s="11" t="s">
        <v>118</v>
      </c>
      <c r="E629" s="11" t="s">
        <v>583</v>
      </c>
      <c r="F629" s="11" t="s">
        <v>126</v>
      </c>
      <c r="G629" s="22"/>
      <c r="H629" s="22"/>
      <c r="I629" s="22"/>
      <c r="J629" s="22"/>
      <c r="K629" s="22"/>
      <c r="L629" s="30">
        <f t="shared" ref="L629:L630" si="457">SUM(G629:K629)</f>
        <v>0</v>
      </c>
      <c r="M629" s="12">
        <v>4102.3100000000004</v>
      </c>
      <c r="N629" s="22">
        <v>3184.16</v>
      </c>
      <c r="O629" s="22"/>
      <c r="P629" s="22"/>
      <c r="Q629" s="22"/>
      <c r="R629" s="22"/>
      <c r="S629" s="30">
        <f t="shared" ref="S629:S630" si="458">SUM(N629:R629)</f>
        <v>3184.16</v>
      </c>
      <c r="T629" s="12">
        <v>3184.16</v>
      </c>
      <c r="U629" s="22">
        <v>3184.16</v>
      </c>
      <c r="V629" s="22"/>
      <c r="W629" s="22"/>
      <c r="X629" s="22"/>
      <c r="Y629" s="22"/>
      <c r="Z629" s="30">
        <f t="shared" ref="Z629:Z630" si="459">SUM(U629:Y629)</f>
        <v>3184.16</v>
      </c>
      <c r="AA629" s="12">
        <v>3184.16</v>
      </c>
      <c r="AB629" s="3"/>
    </row>
    <row r="630" spans="1:28" ht="38.25" outlineLevel="6" x14ac:dyDescent="0.25">
      <c r="A630" s="10" t="s">
        <v>20</v>
      </c>
      <c r="B630" s="11" t="s">
        <v>538</v>
      </c>
      <c r="C630" s="11" t="s">
        <v>43</v>
      </c>
      <c r="D630" s="11" t="s">
        <v>118</v>
      </c>
      <c r="E630" s="11" t="s">
        <v>583</v>
      </c>
      <c r="F630" s="11" t="s">
        <v>21</v>
      </c>
      <c r="G630" s="22"/>
      <c r="H630" s="22"/>
      <c r="I630" s="22"/>
      <c r="J630" s="22"/>
      <c r="K630" s="22"/>
      <c r="L630" s="30">
        <f t="shared" si="457"/>
        <v>0</v>
      </c>
      <c r="M630" s="12">
        <v>39.35</v>
      </c>
      <c r="N630" s="22">
        <v>40.409999999999997</v>
      </c>
      <c r="O630" s="22"/>
      <c r="P630" s="22"/>
      <c r="Q630" s="22"/>
      <c r="R630" s="22"/>
      <c r="S630" s="30">
        <f t="shared" si="458"/>
        <v>40.409999999999997</v>
      </c>
      <c r="T630" s="12">
        <v>40.409999999999997</v>
      </c>
      <c r="U630" s="22">
        <v>40.409999999999997</v>
      </c>
      <c r="V630" s="22"/>
      <c r="W630" s="22"/>
      <c r="X630" s="22"/>
      <c r="Y630" s="22"/>
      <c r="Z630" s="30">
        <f t="shared" si="459"/>
        <v>40.409999999999997</v>
      </c>
      <c r="AA630" s="12">
        <v>40.409999999999997</v>
      </c>
      <c r="AB630" s="3"/>
    </row>
    <row r="631" spans="1:28" ht="25.5" outlineLevel="5" x14ac:dyDescent="0.25">
      <c r="A631" s="10" t="s">
        <v>584</v>
      </c>
      <c r="B631" s="11" t="s">
        <v>538</v>
      </c>
      <c r="C631" s="11" t="s">
        <v>43</v>
      </c>
      <c r="D631" s="11" t="s">
        <v>118</v>
      </c>
      <c r="E631" s="11" t="s">
        <v>585</v>
      </c>
      <c r="F631" s="11"/>
      <c r="G631" s="22">
        <f>G632</f>
        <v>0</v>
      </c>
      <c r="H631" s="22"/>
      <c r="I631" s="22"/>
      <c r="J631" s="22"/>
      <c r="K631" s="22"/>
      <c r="L631" s="22">
        <f>L632</f>
        <v>0</v>
      </c>
      <c r="M631" s="12">
        <v>1323.1</v>
      </c>
      <c r="N631" s="22">
        <f>N632</f>
        <v>1550</v>
      </c>
      <c r="O631" s="22"/>
      <c r="P631" s="22"/>
      <c r="Q631" s="22"/>
      <c r="R631" s="22"/>
      <c r="S631" s="22">
        <f>S632</f>
        <v>1550</v>
      </c>
      <c r="T631" s="12">
        <v>1550</v>
      </c>
      <c r="U631" s="22">
        <f>U632</f>
        <v>1550</v>
      </c>
      <c r="V631" s="22"/>
      <c r="W631" s="22"/>
      <c r="X631" s="22"/>
      <c r="Y631" s="22"/>
      <c r="Z631" s="22">
        <f>Z632</f>
        <v>1550</v>
      </c>
      <c r="AA631" s="12">
        <v>1550</v>
      </c>
      <c r="AB631" s="3"/>
    </row>
    <row r="632" spans="1:28" ht="38.25" outlineLevel="6" x14ac:dyDescent="0.25">
      <c r="A632" s="10" t="s">
        <v>20</v>
      </c>
      <c r="B632" s="11" t="s">
        <v>538</v>
      </c>
      <c r="C632" s="11" t="s">
        <v>43</v>
      </c>
      <c r="D632" s="11" t="s">
        <v>118</v>
      </c>
      <c r="E632" s="11" t="s">
        <v>585</v>
      </c>
      <c r="F632" s="11" t="s">
        <v>21</v>
      </c>
      <c r="G632" s="22"/>
      <c r="H632" s="22"/>
      <c r="I632" s="22"/>
      <c r="J632" s="22"/>
      <c r="K632" s="22"/>
      <c r="L632" s="30">
        <f t="shared" ref="L632" si="460">SUM(G632:K632)</f>
        <v>0</v>
      </c>
      <c r="M632" s="12">
        <v>1323.1</v>
      </c>
      <c r="N632" s="22">
        <v>1550</v>
      </c>
      <c r="O632" s="22"/>
      <c r="P632" s="22"/>
      <c r="Q632" s="22"/>
      <c r="R632" s="22"/>
      <c r="S632" s="30">
        <f t="shared" ref="S632" si="461">SUM(N632:R632)</f>
        <v>1550</v>
      </c>
      <c r="T632" s="12">
        <v>1550</v>
      </c>
      <c r="U632" s="22">
        <v>1550</v>
      </c>
      <c r="V632" s="22"/>
      <c r="W632" s="22"/>
      <c r="X632" s="22"/>
      <c r="Y632" s="22"/>
      <c r="Z632" s="30">
        <f t="shared" ref="Z632" si="462">SUM(U632:Y632)</f>
        <v>1550</v>
      </c>
      <c r="AA632" s="12">
        <v>1550</v>
      </c>
      <c r="AB632" s="3"/>
    </row>
    <row r="633" spans="1:28" ht="51" outlineLevel="2" x14ac:dyDescent="0.25">
      <c r="A633" s="10" t="s">
        <v>127</v>
      </c>
      <c r="B633" s="11" t="s">
        <v>538</v>
      </c>
      <c r="C633" s="11" t="s">
        <v>43</v>
      </c>
      <c r="D633" s="11" t="s">
        <v>33</v>
      </c>
      <c r="E633" s="11"/>
      <c r="F633" s="11"/>
      <c r="G633" s="22">
        <f>G634</f>
        <v>0</v>
      </c>
      <c r="H633" s="22"/>
      <c r="I633" s="22"/>
      <c r="J633" s="22"/>
      <c r="K633" s="22"/>
      <c r="L633" s="22">
        <f>L634</f>
        <v>0</v>
      </c>
      <c r="M633" s="12">
        <v>66.5</v>
      </c>
      <c r="N633" s="22">
        <f>N634</f>
        <v>50</v>
      </c>
      <c r="O633" s="22"/>
      <c r="P633" s="22"/>
      <c r="Q633" s="22"/>
      <c r="R633" s="22"/>
      <c r="S633" s="22">
        <f>S634</f>
        <v>50</v>
      </c>
      <c r="T633" s="12">
        <v>50</v>
      </c>
      <c r="U633" s="22">
        <f>U634</f>
        <v>12</v>
      </c>
      <c r="V633" s="22"/>
      <c r="W633" s="22"/>
      <c r="X633" s="22"/>
      <c r="Y633" s="22"/>
      <c r="Z633" s="22">
        <f>Z634</f>
        <v>12</v>
      </c>
      <c r="AA633" s="12">
        <v>12</v>
      </c>
      <c r="AB633" s="3"/>
    </row>
    <row r="634" spans="1:28" ht="38.25" outlineLevel="3" x14ac:dyDescent="0.25">
      <c r="A634" s="10" t="s">
        <v>119</v>
      </c>
      <c r="B634" s="11" t="s">
        <v>538</v>
      </c>
      <c r="C634" s="11" t="s">
        <v>43</v>
      </c>
      <c r="D634" s="11" t="s">
        <v>33</v>
      </c>
      <c r="E634" s="11" t="s">
        <v>120</v>
      </c>
      <c r="F634" s="11"/>
      <c r="G634" s="22">
        <f>G635</f>
        <v>0</v>
      </c>
      <c r="H634" s="22"/>
      <c r="I634" s="22"/>
      <c r="J634" s="22"/>
      <c r="K634" s="22"/>
      <c r="L634" s="22">
        <f>L635</f>
        <v>0</v>
      </c>
      <c r="M634" s="12">
        <v>66.5</v>
      </c>
      <c r="N634" s="22">
        <f>N635</f>
        <v>50</v>
      </c>
      <c r="O634" s="22"/>
      <c r="P634" s="22"/>
      <c r="Q634" s="22"/>
      <c r="R634" s="22"/>
      <c r="S634" s="22">
        <f>S635</f>
        <v>50</v>
      </c>
      <c r="T634" s="12">
        <v>50</v>
      </c>
      <c r="U634" s="22">
        <f>U635</f>
        <v>12</v>
      </c>
      <c r="V634" s="22"/>
      <c r="W634" s="22"/>
      <c r="X634" s="22"/>
      <c r="Y634" s="22"/>
      <c r="Z634" s="22">
        <f>Z635</f>
        <v>12</v>
      </c>
      <c r="AA634" s="12">
        <v>12</v>
      </c>
      <c r="AB634" s="3"/>
    </row>
    <row r="635" spans="1:28" ht="51" outlineLevel="4" x14ac:dyDescent="0.25">
      <c r="A635" s="10" t="s">
        <v>128</v>
      </c>
      <c r="B635" s="11" t="s">
        <v>538</v>
      </c>
      <c r="C635" s="11" t="s">
        <v>43</v>
      </c>
      <c r="D635" s="11" t="s">
        <v>33</v>
      </c>
      <c r="E635" s="11" t="s">
        <v>129</v>
      </c>
      <c r="F635" s="11"/>
      <c r="G635" s="22">
        <f>G636</f>
        <v>0</v>
      </c>
      <c r="H635" s="22"/>
      <c r="I635" s="22"/>
      <c r="J635" s="22"/>
      <c r="K635" s="22"/>
      <c r="L635" s="22">
        <f>L636</f>
        <v>0</v>
      </c>
      <c r="M635" s="12">
        <v>66.5</v>
      </c>
      <c r="N635" s="22">
        <f>N636</f>
        <v>50</v>
      </c>
      <c r="O635" s="22"/>
      <c r="P635" s="22"/>
      <c r="Q635" s="22"/>
      <c r="R635" s="22"/>
      <c r="S635" s="22">
        <f>S636</f>
        <v>50</v>
      </c>
      <c r="T635" s="12">
        <v>50</v>
      </c>
      <c r="U635" s="22">
        <f>U636</f>
        <v>12</v>
      </c>
      <c r="V635" s="22"/>
      <c r="W635" s="22"/>
      <c r="X635" s="22"/>
      <c r="Y635" s="22"/>
      <c r="Z635" s="22">
        <f>Z636</f>
        <v>12</v>
      </c>
      <c r="AA635" s="12">
        <v>12</v>
      </c>
      <c r="AB635" s="3"/>
    </row>
    <row r="636" spans="1:28" ht="38.25" outlineLevel="5" x14ac:dyDescent="0.25">
      <c r="A636" s="10" t="s">
        <v>130</v>
      </c>
      <c r="B636" s="11" t="s">
        <v>538</v>
      </c>
      <c r="C636" s="11" t="s">
        <v>43</v>
      </c>
      <c r="D636" s="11" t="s">
        <v>33</v>
      </c>
      <c r="E636" s="11" t="s">
        <v>131</v>
      </c>
      <c r="F636" s="11"/>
      <c r="G636" s="22">
        <f>G637</f>
        <v>0</v>
      </c>
      <c r="H636" s="22"/>
      <c r="I636" s="22"/>
      <c r="J636" s="22"/>
      <c r="K636" s="22"/>
      <c r="L636" s="22">
        <f>L637</f>
        <v>0</v>
      </c>
      <c r="M636" s="12">
        <v>66.5</v>
      </c>
      <c r="N636" s="22">
        <f>N637</f>
        <v>50</v>
      </c>
      <c r="O636" s="22"/>
      <c r="P636" s="22"/>
      <c r="Q636" s="22"/>
      <c r="R636" s="22"/>
      <c r="S636" s="22">
        <f>S637</f>
        <v>50</v>
      </c>
      <c r="T636" s="12">
        <v>50</v>
      </c>
      <c r="U636" s="22">
        <f>U637</f>
        <v>12</v>
      </c>
      <c r="V636" s="22"/>
      <c r="W636" s="22"/>
      <c r="X636" s="22"/>
      <c r="Y636" s="22"/>
      <c r="Z636" s="22">
        <f>Z637</f>
        <v>12</v>
      </c>
      <c r="AA636" s="12">
        <v>12</v>
      </c>
      <c r="AB636" s="3"/>
    </row>
    <row r="637" spans="1:28" ht="38.25" outlineLevel="6" x14ac:dyDescent="0.25">
      <c r="A637" s="10" t="s">
        <v>20</v>
      </c>
      <c r="B637" s="11" t="s">
        <v>538</v>
      </c>
      <c r="C637" s="11" t="s">
        <v>43</v>
      </c>
      <c r="D637" s="11" t="s">
        <v>33</v>
      </c>
      <c r="E637" s="11" t="s">
        <v>131</v>
      </c>
      <c r="F637" s="11" t="s">
        <v>21</v>
      </c>
      <c r="G637" s="22"/>
      <c r="H637" s="22"/>
      <c r="I637" s="22"/>
      <c r="J637" s="22"/>
      <c r="K637" s="22"/>
      <c r="L637" s="30">
        <f t="shared" ref="L637" si="463">SUM(G637:K637)</f>
        <v>0</v>
      </c>
      <c r="M637" s="12">
        <v>66.5</v>
      </c>
      <c r="N637" s="22">
        <v>50</v>
      </c>
      <c r="O637" s="22"/>
      <c r="P637" s="22"/>
      <c r="Q637" s="22"/>
      <c r="R637" s="22"/>
      <c r="S637" s="30">
        <f t="shared" ref="S637" si="464">SUM(N637:R637)</f>
        <v>50</v>
      </c>
      <c r="T637" s="12">
        <v>50</v>
      </c>
      <c r="U637" s="22">
        <v>12</v>
      </c>
      <c r="V637" s="22"/>
      <c r="W637" s="22"/>
      <c r="X637" s="22"/>
      <c r="Y637" s="22"/>
      <c r="Z637" s="30">
        <f t="shared" ref="Z637" si="465">SUM(U637:Y637)</f>
        <v>12</v>
      </c>
      <c r="AA637" s="12">
        <v>12</v>
      </c>
      <c r="AB637" s="3"/>
    </row>
    <row r="638" spans="1:28" ht="38.25" outlineLevel="2" x14ac:dyDescent="0.25">
      <c r="A638" s="10" t="s">
        <v>586</v>
      </c>
      <c r="B638" s="11" t="s">
        <v>538</v>
      </c>
      <c r="C638" s="11" t="s">
        <v>43</v>
      </c>
      <c r="D638" s="11" t="s">
        <v>587</v>
      </c>
      <c r="E638" s="11"/>
      <c r="F638" s="11"/>
      <c r="G638" s="22">
        <f>G639+G645</f>
        <v>0</v>
      </c>
      <c r="H638" s="22"/>
      <c r="I638" s="22"/>
      <c r="J638" s="22"/>
      <c r="K638" s="22"/>
      <c r="L638" s="22">
        <f>L639+L645</f>
        <v>0</v>
      </c>
      <c r="M638" s="12">
        <v>395.91</v>
      </c>
      <c r="N638" s="22">
        <f>N639+N645</f>
        <v>75.11</v>
      </c>
      <c r="O638" s="22"/>
      <c r="P638" s="22"/>
      <c r="Q638" s="22"/>
      <c r="R638" s="22"/>
      <c r="S638" s="22">
        <f>S639+S645</f>
        <v>75.11</v>
      </c>
      <c r="T638" s="12">
        <v>75.11</v>
      </c>
      <c r="U638" s="22">
        <f>U639+U645</f>
        <v>115.35</v>
      </c>
      <c r="V638" s="22"/>
      <c r="W638" s="22"/>
      <c r="X638" s="22"/>
      <c r="Y638" s="22"/>
      <c r="Z638" s="22">
        <f>Z639+Z645</f>
        <v>115.35</v>
      </c>
      <c r="AA638" s="12">
        <v>115.35</v>
      </c>
      <c r="AB638" s="3"/>
    </row>
    <row r="639" spans="1:28" ht="38.25" outlineLevel="3" x14ac:dyDescent="0.25">
      <c r="A639" s="10" t="s">
        <v>119</v>
      </c>
      <c r="B639" s="11" t="s">
        <v>538</v>
      </c>
      <c r="C639" s="11" t="s">
        <v>43</v>
      </c>
      <c r="D639" s="11" t="s">
        <v>587</v>
      </c>
      <c r="E639" s="11" t="s">
        <v>120</v>
      </c>
      <c r="F639" s="11"/>
      <c r="G639" s="22">
        <f>G640</f>
        <v>0</v>
      </c>
      <c r="H639" s="22"/>
      <c r="I639" s="22"/>
      <c r="J639" s="22"/>
      <c r="K639" s="22"/>
      <c r="L639" s="22">
        <f>L640</f>
        <v>0</v>
      </c>
      <c r="M639" s="12">
        <v>36</v>
      </c>
      <c r="N639" s="22">
        <f>N640</f>
        <v>36</v>
      </c>
      <c r="O639" s="22"/>
      <c r="P639" s="22"/>
      <c r="Q639" s="22"/>
      <c r="R639" s="22"/>
      <c r="S639" s="22">
        <f>S640</f>
        <v>36</v>
      </c>
      <c r="T639" s="12">
        <v>36</v>
      </c>
      <c r="U639" s="22">
        <f>U640</f>
        <v>36</v>
      </c>
      <c r="V639" s="22"/>
      <c r="W639" s="22"/>
      <c r="X639" s="22"/>
      <c r="Y639" s="22"/>
      <c r="Z639" s="22">
        <f>Z640</f>
        <v>36</v>
      </c>
      <c r="AA639" s="12">
        <v>36</v>
      </c>
      <c r="AB639" s="3"/>
    </row>
    <row r="640" spans="1:28" ht="51" outlineLevel="4" x14ac:dyDescent="0.25">
      <c r="A640" s="10" t="s">
        <v>128</v>
      </c>
      <c r="B640" s="11" t="s">
        <v>538</v>
      </c>
      <c r="C640" s="11" t="s">
        <v>43</v>
      </c>
      <c r="D640" s="11" t="s">
        <v>587</v>
      </c>
      <c r="E640" s="11" t="s">
        <v>129</v>
      </c>
      <c r="F640" s="11"/>
      <c r="G640" s="22">
        <f>G641+G643</f>
        <v>0</v>
      </c>
      <c r="H640" s="22"/>
      <c r="I640" s="22"/>
      <c r="J640" s="22"/>
      <c r="K640" s="22"/>
      <c r="L640" s="22">
        <f>L641+L643</f>
        <v>0</v>
      </c>
      <c r="M640" s="12">
        <v>36</v>
      </c>
      <c r="N640" s="22">
        <f>N641+N643</f>
        <v>36</v>
      </c>
      <c r="O640" s="22"/>
      <c r="P640" s="22"/>
      <c r="Q640" s="22"/>
      <c r="R640" s="22"/>
      <c r="S640" s="22">
        <f>S641+S643</f>
        <v>36</v>
      </c>
      <c r="T640" s="12">
        <v>36</v>
      </c>
      <c r="U640" s="22">
        <f>U641+U643</f>
        <v>36</v>
      </c>
      <c r="V640" s="22"/>
      <c r="W640" s="22"/>
      <c r="X640" s="22"/>
      <c r="Y640" s="22"/>
      <c r="Z640" s="22">
        <f>Z641+Z643</f>
        <v>36</v>
      </c>
      <c r="AA640" s="12">
        <v>36</v>
      </c>
      <c r="AB640" s="3"/>
    </row>
    <row r="641" spans="1:28" ht="25.5" outlineLevel="5" x14ac:dyDescent="0.25">
      <c r="A641" s="10" t="s">
        <v>588</v>
      </c>
      <c r="B641" s="11" t="s">
        <v>538</v>
      </c>
      <c r="C641" s="11" t="s">
        <v>43</v>
      </c>
      <c r="D641" s="11" t="s">
        <v>587</v>
      </c>
      <c r="E641" s="11" t="s">
        <v>589</v>
      </c>
      <c r="F641" s="11"/>
      <c r="G641" s="22">
        <f>G642</f>
        <v>0</v>
      </c>
      <c r="H641" s="22"/>
      <c r="I641" s="22"/>
      <c r="J641" s="22"/>
      <c r="K641" s="22"/>
      <c r="L641" s="22">
        <f>L642</f>
        <v>0</v>
      </c>
      <c r="M641" s="12">
        <v>6</v>
      </c>
      <c r="N641" s="22">
        <f>N642</f>
        <v>6</v>
      </c>
      <c r="O641" s="22"/>
      <c r="P641" s="22"/>
      <c r="Q641" s="22"/>
      <c r="R641" s="22"/>
      <c r="S641" s="22">
        <f>S642</f>
        <v>6</v>
      </c>
      <c r="T641" s="12">
        <v>6</v>
      </c>
      <c r="U641" s="22">
        <f>U642</f>
        <v>6</v>
      </c>
      <c r="V641" s="22"/>
      <c r="W641" s="22"/>
      <c r="X641" s="22"/>
      <c r="Y641" s="22"/>
      <c r="Z641" s="22">
        <f>Z642</f>
        <v>6</v>
      </c>
      <c r="AA641" s="12">
        <v>6</v>
      </c>
      <c r="AB641" s="3"/>
    </row>
    <row r="642" spans="1:28" ht="38.25" outlineLevel="6" x14ac:dyDescent="0.25">
      <c r="A642" s="10" t="s">
        <v>20</v>
      </c>
      <c r="B642" s="11" t="s">
        <v>538</v>
      </c>
      <c r="C642" s="11" t="s">
        <v>43</v>
      </c>
      <c r="D642" s="11" t="s">
        <v>587</v>
      </c>
      <c r="E642" s="11" t="s">
        <v>589</v>
      </c>
      <c r="F642" s="11" t="s">
        <v>21</v>
      </c>
      <c r="G642" s="22"/>
      <c r="H642" s="22"/>
      <c r="I642" s="22"/>
      <c r="J642" s="22"/>
      <c r="K642" s="22"/>
      <c r="L642" s="30">
        <f t="shared" ref="L642" si="466">SUM(G642:K642)</f>
        <v>0</v>
      </c>
      <c r="M642" s="12">
        <v>6</v>
      </c>
      <c r="N642" s="22">
        <v>6</v>
      </c>
      <c r="O642" s="22"/>
      <c r="P642" s="22"/>
      <c r="Q642" s="22"/>
      <c r="R642" s="22"/>
      <c r="S642" s="30">
        <f t="shared" ref="S642" si="467">SUM(N642:R642)</f>
        <v>6</v>
      </c>
      <c r="T642" s="12">
        <v>6</v>
      </c>
      <c r="U642" s="22">
        <v>6</v>
      </c>
      <c r="V642" s="22"/>
      <c r="W642" s="22"/>
      <c r="X642" s="22"/>
      <c r="Y642" s="22"/>
      <c r="Z642" s="30">
        <f t="shared" ref="Z642" si="468">SUM(U642:Y642)</f>
        <v>6</v>
      </c>
      <c r="AA642" s="12">
        <v>6</v>
      </c>
      <c r="AB642" s="3"/>
    </row>
    <row r="643" spans="1:28" ht="38.25" outlineLevel="5" x14ac:dyDescent="0.25">
      <c r="A643" s="10" t="s">
        <v>590</v>
      </c>
      <c r="B643" s="11" t="s">
        <v>538</v>
      </c>
      <c r="C643" s="11" t="s">
        <v>43</v>
      </c>
      <c r="D643" s="11" t="s">
        <v>587</v>
      </c>
      <c r="E643" s="11" t="s">
        <v>591</v>
      </c>
      <c r="F643" s="11"/>
      <c r="G643" s="22">
        <f>G644</f>
        <v>0</v>
      </c>
      <c r="H643" s="22"/>
      <c r="I643" s="22"/>
      <c r="J643" s="22"/>
      <c r="K643" s="22"/>
      <c r="L643" s="22">
        <f>L644</f>
        <v>0</v>
      </c>
      <c r="M643" s="12">
        <v>30</v>
      </c>
      <c r="N643" s="22">
        <f>N644</f>
        <v>30</v>
      </c>
      <c r="O643" s="22"/>
      <c r="P643" s="22"/>
      <c r="Q643" s="22"/>
      <c r="R643" s="22"/>
      <c r="S643" s="22">
        <f>S644</f>
        <v>30</v>
      </c>
      <c r="T643" s="12">
        <v>30</v>
      </c>
      <c r="U643" s="22">
        <f>U644</f>
        <v>30</v>
      </c>
      <c r="V643" s="22"/>
      <c r="W643" s="22"/>
      <c r="X643" s="22"/>
      <c r="Y643" s="22"/>
      <c r="Z643" s="22">
        <f>Z644</f>
        <v>30</v>
      </c>
      <c r="AA643" s="12">
        <v>30</v>
      </c>
      <c r="AB643" s="3"/>
    </row>
    <row r="644" spans="1:28" ht="38.25" outlineLevel="6" x14ac:dyDescent="0.25">
      <c r="A644" s="10" t="s">
        <v>20</v>
      </c>
      <c r="B644" s="11" t="s">
        <v>538</v>
      </c>
      <c r="C644" s="11" t="s">
        <v>43</v>
      </c>
      <c r="D644" s="11" t="s">
        <v>587</v>
      </c>
      <c r="E644" s="11" t="s">
        <v>591</v>
      </c>
      <c r="F644" s="11" t="s">
        <v>21</v>
      </c>
      <c r="G644" s="22"/>
      <c r="H644" s="22"/>
      <c r="I644" s="22"/>
      <c r="J644" s="22"/>
      <c r="K644" s="22"/>
      <c r="L644" s="30">
        <f t="shared" ref="L644" si="469">SUM(G644:K644)</f>
        <v>0</v>
      </c>
      <c r="M644" s="12">
        <v>30</v>
      </c>
      <c r="N644" s="22">
        <v>30</v>
      </c>
      <c r="O644" s="22"/>
      <c r="P644" s="22"/>
      <c r="Q644" s="22"/>
      <c r="R644" s="22"/>
      <c r="S644" s="30">
        <f t="shared" ref="S644" si="470">SUM(N644:R644)</f>
        <v>30</v>
      </c>
      <c r="T644" s="12">
        <v>30</v>
      </c>
      <c r="U644" s="22">
        <v>30</v>
      </c>
      <c r="V644" s="22"/>
      <c r="W644" s="22"/>
      <c r="X644" s="22"/>
      <c r="Y644" s="22"/>
      <c r="Z644" s="30">
        <f t="shared" ref="Z644" si="471">SUM(U644:Y644)</f>
        <v>30</v>
      </c>
      <c r="AA644" s="12">
        <v>30</v>
      </c>
      <c r="AB644" s="3"/>
    </row>
    <row r="645" spans="1:28" ht="38.25" outlineLevel="3" x14ac:dyDescent="0.25">
      <c r="A645" s="10" t="s">
        <v>592</v>
      </c>
      <c r="B645" s="11" t="s">
        <v>538</v>
      </c>
      <c r="C645" s="11" t="s">
        <v>43</v>
      </c>
      <c r="D645" s="11" t="s">
        <v>587</v>
      </c>
      <c r="E645" s="11" t="s">
        <v>593</v>
      </c>
      <c r="F645" s="11"/>
      <c r="G645" s="22">
        <f>G646+G649</f>
        <v>0</v>
      </c>
      <c r="H645" s="22"/>
      <c r="I645" s="22"/>
      <c r="J645" s="22"/>
      <c r="K645" s="22"/>
      <c r="L645" s="22">
        <f>L646+L649</f>
        <v>0</v>
      </c>
      <c r="M645" s="12">
        <v>359.91</v>
      </c>
      <c r="N645" s="22">
        <f>N646+N649</f>
        <v>39.11</v>
      </c>
      <c r="O645" s="22"/>
      <c r="P645" s="22"/>
      <c r="Q645" s="22"/>
      <c r="R645" s="22"/>
      <c r="S645" s="22">
        <f>S646+S649</f>
        <v>39.11</v>
      </c>
      <c r="T645" s="12">
        <v>39.11</v>
      </c>
      <c r="U645" s="22">
        <f>U646+U649</f>
        <v>79.349999999999994</v>
      </c>
      <c r="V645" s="22"/>
      <c r="W645" s="22"/>
      <c r="X645" s="22"/>
      <c r="Y645" s="22"/>
      <c r="Z645" s="22">
        <f>Z646+Z649</f>
        <v>79.349999999999994</v>
      </c>
      <c r="AA645" s="12">
        <v>79.349999999999994</v>
      </c>
      <c r="AB645" s="3"/>
    </row>
    <row r="646" spans="1:28" ht="140.25" outlineLevel="4" x14ac:dyDescent="0.25">
      <c r="A646" s="10" t="s">
        <v>594</v>
      </c>
      <c r="B646" s="11" t="s">
        <v>538</v>
      </c>
      <c r="C646" s="11" t="s">
        <v>43</v>
      </c>
      <c r="D646" s="11" t="s">
        <v>587</v>
      </c>
      <c r="E646" s="11" t="s">
        <v>595</v>
      </c>
      <c r="F646" s="11"/>
      <c r="G646" s="22">
        <f>G647</f>
        <v>0</v>
      </c>
      <c r="H646" s="22"/>
      <c r="I646" s="22"/>
      <c r="J646" s="22"/>
      <c r="K646" s="22"/>
      <c r="L646" s="22">
        <f>L647</f>
        <v>0</v>
      </c>
      <c r="M646" s="12">
        <v>348</v>
      </c>
      <c r="N646" s="22">
        <f>N647</f>
        <v>26</v>
      </c>
      <c r="O646" s="22"/>
      <c r="P646" s="22"/>
      <c r="Q646" s="22"/>
      <c r="R646" s="22"/>
      <c r="S646" s="22">
        <f>S647</f>
        <v>26</v>
      </c>
      <c r="T646" s="12">
        <v>26</v>
      </c>
      <c r="U646" s="22">
        <f>U647</f>
        <v>26</v>
      </c>
      <c r="V646" s="22"/>
      <c r="W646" s="22"/>
      <c r="X646" s="22"/>
      <c r="Y646" s="22"/>
      <c r="Z646" s="22">
        <f>Z647</f>
        <v>26</v>
      </c>
      <c r="AA646" s="12">
        <v>26</v>
      </c>
      <c r="AB646" s="3"/>
    </row>
    <row r="647" spans="1:28" ht="38.25" outlineLevel="5" x14ac:dyDescent="0.25">
      <c r="A647" s="10" t="s">
        <v>596</v>
      </c>
      <c r="B647" s="11" t="s">
        <v>538</v>
      </c>
      <c r="C647" s="11" t="s">
        <v>43</v>
      </c>
      <c r="D647" s="11" t="s">
        <v>587</v>
      </c>
      <c r="E647" s="11" t="s">
        <v>597</v>
      </c>
      <c r="F647" s="11"/>
      <c r="G647" s="22">
        <f>G648</f>
        <v>0</v>
      </c>
      <c r="H647" s="22"/>
      <c r="I647" s="22"/>
      <c r="J647" s="22"/>
      <c r="K647" s="22"/>
      <c r="L647" s="22">
        <f>L648</f>
        <v>0</v>
      </c>
      <c r="M647" s="12">
        <v>348</v>
      </c>
      <c r="N647" s="22">
        <f>N648</f>
        <v>26</v>
      </c>
      <c r="O647" s="22"/>
      <c r="P647" s="22"/>
      <c r="Q647" s="22"/>
      <c r="R647" s="22"/>
      <c r="S647" s="22">
        <f>S648</f>
        <v>26</v>
      </c>
      <c r="T647" s="12">
        <v>26</v>
      </c>
      <c r="U647" s="22">
        <f>U648</f>
        <v>26</v>
      </c>
      <c r="V647" s="22"/>
      <c r="W647" s="22"/>
      <c r="X647" s="22"/>
      <c r="Y647" s="22"/>
      <c r="Z647" s="22">
        <f>Z648</f>
        <v>26</v>
      </c>
      <c r="AA647" s="12">
        <v>26</v>
      </c>
      <c r="AB647" s="3"/>
    </row>
    <row r="648" spans="1:28" ht="38.25" outlineLevel="6" x14ac:dyDescent="0.25">
      <c r="A648" s="10" t="s">
        <v>20</v>
      </c>
      <c r="B648" s="11" t="s">
        <v>538</v>
      </c>
      <c r="C648" s="11" t="s">
        <v>43</v>
      </c>
      <c r="D648" s="11" t="s">
        <v>587</v>
      </c>
      <c r="E648" s="11" t="s">
        <v>597</v>
      </c>
      <c r="F648" s="11" t="s">
        <v>21</v>
      </c>
      <c r="G648" s="22"/>
      <c r="H648" s="22"/>
      <c r="I648" s="22"/>
      <c r="J648" s="22"/>
      <c r="K648" s="22"/>
      <c r="L648" s="30">
        <f t="shared" ref="L648" si="472">SUM(G648:K648)</f>
        <v>0</v>
      </c>
      <c r="M648" s="12">
        <v>348</v>
      </c>
      <c r="N648" s="22">
        <v>26</v>
      </c>
      <c r="O648" s="22"/>
      <c r="P648" s="22"/>
      <c r="Q648" s="22"/>
      <c r="R648" s="22"/>
      <c r="S648" s="30">
        <f t="shared" ref="S648" si="473">SUM(N648:R648)</f>
        <v>26</v>
      </c>
      <c r="T648" s="12">
        <v>26</v>
      </c>
      <c r="U648" s="22">
        <v>26</v>
      </c>
      <c r="V648" s="22"/>
      <c r="W648" s="22"/>
      <c r="X648" s="22"/>
      <c r="Y648" s="22"/>
      <c r="Z648" s="30">
        <f t="shared" ref="Z648" si="474">SUM(U648:Y648)</f>
        <v>26</v>
      </c>
      <c r="AA648" s="12">
        <v>26</v>
      </c>
      <c r="AB648" s="3"/>
    </row>
    <row r="649" spans="1:28" ht="76.5" outlineLevel="4" x14ac:dyDescent="0.25">
      <c r="A649" s="10" t="s">
        <v>598</v>
      </c>
      <c r="B649" s="11" t="s">
        <v>538</v>
      </c>
      <c r="C649" s="11" t="s">
        <v>43</v>
      </c>
      <c r="D649" s="11" t="s">
        <v>587</v>
      </c>
      <c r="E649" s="11" t="s">
        <v>599</v>
      </c>
      <c r="F649" s="11"/>
      <c r="G649" s="22">
        <f>G650</f>
        <v>0</v>
      </c>
      <c r="H649" s="22"/>
      <c r="I649" s="22"/>
      <c r="J649" s="22"/>
      <c r="K649" s="22"/>
      <c r="L649" s="22">
        <f>L650</f>
        <v>0</v>
      </c>
      <c r="M649" s="12">
        <v>11.91</v>
      </c>
      <c r="N649" s="22">
        <f>N650</f>
        <v>13.11</v>
      </c>
      <c r="O649" s="22"/>
      <c r="P649" s="22"/>
      <c r="Q649" s="22"/>
      <c r="R649" s="22"/>
      <c r="S649" s="22">
        <f>S650</f>
        <v>13.11</v>
      </c>
      <c r="T649" s="12">
        <v>13.11</v>
      </c>
      <c r="U649" s="22">
        <f>U650</f>
        <v>53.35</v>
      </c>
      <c r="V649" s="22"/>
      <c r="W649" s="22"/>
      <c r="X649" s="22"/>
      <c r="Y649" s="22"/>
      <c r="Z649" s="22">
        <f>Z650</f>
        <v>53.35</v>
      </c>
      <c r="AA649" s="12">
        <v>53.35</v>
      </c>
      <c r="AB649" s="3"/>
    </row>
    <row r="650" spans="1:28" ht="76.5" outlineLevel="5" x14ac:dyDescent="0.25">
      <c r="A650" s="10" t="s">
        <v>600</v>
      </c>
      <c r="B650" s="11" t="s">
        <v>538</v>
      </c>
      <c r="C650" s="11" t="s">
        <v>43</v>
      </c>
      <c r="D650" s="11" t="s">
        <v>587</v>
      </c>
      <c r="E650" s="11" t="s">
        <v>601</v>
      </c>
      <c r="F650" s="11"/>
      <c r="G650" s="22">
        <f>G651</f>
        <v>0</v>
      </c>
      <c r="H650" s="22"/>
      <c r="I650" s="22"/>
      <c r="J650" s="22"/>
      <c r="K650" s="22"/>
      <c r="L650" s="22">
        <f>L651</f>
        <v>0</v>
      </c>
      <c r="M650" s="12">
        <v>11.91</v>
      </c>
      <c r="N650" s="22">
        <f>N651</f>
        <v>13.11</v>
      </c>
      <c r="O650" s="22"/>
      <c r="P650" s="22"/>
      <c r="Q650" s="22"/>
      <c r="R650" s="22"/>
      <c r="S650" s="22">
        <f>S651</f>
        <v>13.11</v>
      </c>
      <c r="T650" s="12">
        <v>13.11</v>
      </c>
      <c r="U650" s="22">
        <f>U651</f>
        <v>53.35</v>
      </c>
      <c r="V650" s="22"/>
      <c r="W650" s="22"/>
      <c r="X650" s="22"/>
      <c r="Y650" s="22"/>
      <c r="Z650" s="22">
        <f>Z651</f>
        <v>53.35</v>
      </c>
      <c r="AA650" s="12">
        <v>53.35</v>
      </c>
      <c r="AB650" s="3"/>
    </row>
    <row r="651" spans="1:28" ht="38.25" outlineLevel="6" x14ac:dyDescent="0.25">
      <c r="A651" s="10" t="s">
        <v>20</v>
      </c>
      <c r="B651" s="11" t="s">
        <v>538</v>
      </c>
      <c r="C651" s="11" t="s">
        <v>43</v>
      </c>
      <c r="D651" s="11" t="s">
        <v>587</v>
      </c>
      <c r="E651" s="11" t="s">
        <v>601</v>
      </c>
      <c r="F651" s="11" t="s">
        <v>21</v>
      </c>
      <c r="G651" s="22"/>
      <c r="H651" s="22"/>
      <c r="I651" s="22"/>
      <c r="J651" s="22"/>
      <c r="K651" s="22"/>
      <c r="L651" s="30">
        <f t="shared" ref="L651" si="475">SUM(G651:K651)</f>
        <v>0</v>
      </c>
      <c r="M651" s="12">
        <v>11.91</v>
      </c>
      <c r="N651" s="22">
        <v>13.11</v>
      </c>
      <c r="O651" s="22"/>
      <c r="P651" s="22"/>
      <c r="Q651" s="22"/>
      <c r="R651" s="22"/>
      <c r="S651" s="30">
        <f t="shared" ref="S651" si="476">SUM(N651:R651)</f>
        <v>13.11</v>
      </c>
      <c r="T651" s="12">
        <v>13.11</v>
      </c>
      <c r="U651" s="22">
        <v>53.35</v>
      </c>
      <c r="V651" s="22"/>
      <c r="W651" s="22"/>
      <c r="X651" s="22"/>
      <c r="Y651" s="22"/>
      <c r="Z651" s="30">
        <f t="shared" ref="Z651" si="477">SUM(U651:Y651)</f>
        <v>53.35</v>
      </c>
      <c r="AA651" s="12">
        <v>53.35</v>
      </c>
      <c r="AB651" s="3"/>
    </row>
    <row r="652" spans="1:28" outlineLevel="1" x14ac:dyDescent="0.25">
      <c r="A652" s="10" t="s">
        <v>132</v>
      </c>
      <c r="B652" s="11" t="s">
        <v>538</v>
      </c>
      <c r="C652" s="11" t="s">
        <v>73</v>
      </c>
      <c r="D652" s="11"/>
      <c r="E652" s="11"/>
      <c r="F652" s="11"/>
      <c r="G652" s="22">
        <f>G653+G658+G663</f>
        <v>0</v>
      </c>
      <c r="H652" s="22"/>
      <c r="I652" s="22"/>
      <c r="J652" s="22"/>
      <c r="K652" s="22"/>
      <c r="L652" s="22">
        <f>L653+L658+L663</f>
        <v>0</v>
      </c>
      <c r="M652" s="12">
        <v>57821.851000000002</v>
      </c>
      <c r="N652" s="22">
        <f>N653+N658+N663</f>
        <v>249.28</v>
      </c>
      <c r="O652" s="22"/>
      <c r="P652" s="22"/>
      <c r="Q652" s="22"/>
      <c r="R652" s="22"/>
      <c r="S652" s="22">
        <f>S653+S658+S663</f>
        <v>249.28</v>
      </c>
      <c r="T652" s="12">
        <v>249.28</v>
      </c>
      <c r="U652" s="22">
        <f>U653+U658+U663</f>
        <v>250.74</v>
      </c>
      <c r="V652" s="22"/>
      <c r="W652" s="22"/>
      <c r="X652" s="22"/>
      <c r="Y652" s="22"/>
      <c r="Z652" s="22">
        <f>Z653+Z658+Z663</f>
        <v>250.74</v>
      </c>
      <c r="AA652" s="12">
        <v>250.74</v>
      </c>
      <c r="AB652" s="3"/>
    </row>
    <row r="653" spans="1:28" outlineLevel="2" x14ac:dyDescent="0.25">
      <c r="A653" s="10" t="s">
        <v>602</v>
      </c>
      <c r="B653" s="11" t="s">
        <v>538</v>
      </c>
      <c r="C653" s="11" t="s">
        <v>73</v>
      </c>
      <c r="D653" s="11" t="s">
        <v>35</v>
      </c>
      <c r="E653" s="11"/>
      <c r="F653" s="11"/>
      <c r="G653" s="22">
        <f>G654</f>
        <v>0</v>
      </c>
      <c r="H653" s="22"/>
      <c r="I653" s="22"/>
      <c r="J653" s="22"/>
      <c r="K653" s="22"/>
      <c r="L653" s="22">
        <f>L654</f>
        <v>0</v>
      </c>
      <c r="M653" s="12">
        <v>22.9</v>
      </c>
      <c r="N653" s="22">
        <f>N654</f>
        <v>24.28</v>
      </c>
      <c r="O653" s="22"/>
      <c r="P653" s="22"/>
      <c r="Q653" s="22"/>
      <c r="R653" s="22"/>
      <c r="S653" s="22">
        <f>S654</f>
        <v>24.28</v>
      </c>
      <c r="T653" s="12">
        <v>24.28</v>
      </c>
      <c r="U653" s="22">
        <f>U654</f>
        <v>25.74</v>
      </c>
      <c r="V653" s="22"/>
      <c r="W653" s="22"/>
      <c r="X653" s="22"/>
      <c r="Y653" s="22"/>
      <c r="Z653" s="22">
        <f>Z654</f>
        <v>25.74</v>
      </c>
      <c r="AA653" s="12">
        <v>25.74</v>
      </c>
      <c r="AB653" s="3"/>
    </row>
    <row r="654" spans="1:28" ht="25.5" outlineLevel="3" x14ac:dyDescent="0.25">
      <c r="A654" s="10" t="s">
        <v>279</v>
      </c>
      <c r="B654" s="11" t="s">
        <v>538</v>
      </c>
      <c r="C654" s="11" t="s">
        <v>73</v>
      </c>
      <c r="D654" s="11" t="s">
        <v>35</v>
      </c>
      <c r="E654" s="11" t="s">
        <v>280</v>
      </c>
      <c r="F654" s="11"/>
      <c r="G654" s="22">
        <f>G655</f>
        <v>0</v>
      </c>
      <c r="H654" s="22"/>
      <c r="I654" s="22"/>
      <c r="J654" s="22"/>
      <c r="K654" s="22"/>
      <c r="L654" s="22">
        <f>L655</f>
        <v>0</v>
      </c>
      <c r="M654" s="12">
        <v>22.9</v>
      </c>
      <c r="N654" s="22">
        <f>N655</f>
        <v>24.28</v>
      </c>
      <c r="O654" s="22"/>
      <c r="P654" s="22"/>
      <c r="Q654" s="22"/>
      <c r="R654" s="22"/>
      <c r="S654" s="22">
        <f>S655</f>
        <v>24.28</v>
      </c>
      <c r="T654" s="12">
        <v>24.28</v>
      </c>
      <c r="U654" s="22">
        <f>U655</f>
        <v>25.74</v>
      </c>
      <c r="V654" s="22"/>
      <c r="W654" s="22"/>
      <c r="X654" s="22"/>
      <c r="Y654" s="22"/>
      <c r="Z654" s="22">
        <f>Z655</f>
        <v>25.74</v>
      </c>
      <c r="AA654" s="12">
        <v>25.74</v>
      </c>
      <c r="AB654" s="3"/>
    </row>
    <row r="655" spans="1:28" ht="38.25" outlineLevel="4" x14ac:dyDescent="0.25">
      <c r="A655" s="10" t="s">
        <v>527</v>
      </c>
      <c r="B655" s="11" t="s">
        <v>538</v>
      </c>
      <c r="C655" s="11" t="s">
        <v>73</v>
      </c>
      <c r="D655" s="11" t="s">
        <v>35</v>
      </c>
      <c r="E655" s="11" t="s">
        <v>528</v>
      </c>
      <c r="F655" s="11"/>
      <c r="G655" s="22">
        <f>G656</f>
        <v>0</v>
      </c>
      <c r="H655" s="22"/>
      <c r="I655" s="22"/>
      <c r="J655" s="22"/>
      <c r="K655" s="22"/>
      <c r="L655" s="22">
        <f>L656</f>
        <v>0</v>
      </c>
      <c r="M655" s="12">
        <v>22.9</v>
      </c>
      <c r="N655" s="22">
        <f>N656</f>
        <v>24.28</v>
      </c>
      <c r="O655" s="22"/>
      <c r="P655" s="22"/>
      <c r="Q655" s="22"/>
      <c r="R655" s="22"/>
      <c r="S655" s="22">
        <f>S656</f>
        <v>24.28</v>
      </c>
      <c r="T655" s="12">
        <v>24.28</v>
      </c>
      <c r="U655" s="22">
        <f>U656</f>
        <v>25.74</v>
      </c>
      <c r="V655" s="22"/>
      <c r="W655" s="22"/>
      <c r="X655" s="22"/>
      <c r="Y655" s="22"/>
      <c r="Z655" s="22">
        <f>Z656</f>
        <v>25.74</v>
      </c>
      <c r="AA655" s="12">
        <v>25.74</v>
      </c>
      <c r="AB655" s="3"/>
    </row>
    <row r="656" spans="1:28" ht="127.5" outlineLevel="5" x14ac:dyDescent="0.25">
      <c r="A656" s="10" t="s">
        <v>603</v>
      </c>
      <c r="B656" s="11" t="s">
        <v>538</v>
      </c>
      <c r="C656" s="11" t="s">
        <v>73</v>
      </c>
      <c r="D656" s="11" t="s">
        <v>35</v>
      </c>
      <c r="E656" s="11" t="s">
        <v>604</v>
      </c>
      <c r="F656" s="11"/>
      <c r="G656" s="22">
        <f>G657</f>
        <v>0</v>
      </c>
      <c r="H656" s="22"/>
      <c r="I656" s="22"/>
      <c r="J656" s="22"/>
      <c r="K656" s="22"/>
      <c r="L656" s="22">
        <f>L657</f>
        <v>0</v>
      </c>
      <c r="M656" s="12">
        <v>22.9</v>
      </c>
      <c r="N656" s="22">
        <f>N657</f>
        <v>24.28</v>
      </c>
      <c r="O656" s="22"/>
      <c r="P656" s="22"/>
      <c r="Q656" s="22"/>
      <c r="R656" s="22"/>
      <c r="S656" s="22">
        <f>S657</f>
        <v>24.28</v>
      </c>
      <c r="T656" s="12">
        <v>24.28</v>
      </c>
      <c r="U656" s="22">
        <f>U657</f>
        <v>25.74</v>
      </c>
      <c r="V656" s="22"/>
      <c r="W656" s="22"/>
      <c r="X656" s="22"/>
      <c r="Y656" s="22"/>
      <c r="Z656" s="22">
        <f>Z657</f>
        <v>25.74</v>
      </c>
      <c r="AA656" s="12">
        <v>25.74</v>
      </c>
      <c r="AB656" s="3"/>
    </row>
    <row r="657" spans="1:28" ht="38.25" outlineLevel="6" x14ac:dyDescent="0.25">
      <c r="A657" s="10" t="s">
        <v>106</v>
      </c>
      <c r="B657" s="11" t="s">
        <v>538</v>
      </c>
      <c r="C657" s="11" t="s">
        <v>73</v>
      </c>
      <c r="D657" s="11" t="s">
        <v>35</v>
      </c>
      <c r="E657" s="11" t="s">
        <v>604</v>
      </c>
      <c r="F657" s="11" t="s">
        <v>107</v>
      </c>
      <c r="G657" s="22"/>
      <c r="H657" s="22"/>
      <c r="I657" s="22"/>
      <c r="J657" s="22"/>
      <c r="K657" s="22"/>
      <c r="L657" s="30">
        <f t="shared" ref="L657" si="478">SUM(G657:K657)</f>
        <v>0</v>
      </c>
      <c r="M657" s="12">
        <v>22.9</v>
      </c>
      <c r="N657" s="22">
        <v>24.28</v>
      </c>
      <c r="O657" s="22"/>
      <c r="P657" s="22"/>
      <c r="Q657" s="22"/>
      <c r="R657" s="22"/>
      <c r="S657" s="30">
        <f t="shared" ref="S657" si="479">SUM(N657:R657)</f>
        <v>24.28</v>
      </c>
      <c r="T657" s="12">
        <v>24.28</v>
      </c>
      <c r="U657" s="22">
        <v>25.74</v>
      </c>
      <c r="V657" s="22"/>
      <c r="W657" s="22"/>
      <c r="X657" s="22"/>
      <c r="Y657" s="22"/>
      <c r="Z657" s="30">
        <f t="shared" ref="Z657" si="480">SUM(U657:Y657)</f>
        <v>25.74</v>
      </c>
      <c r="AA657" s="12">
        <v>25.74</v>
      </c>
      <c r="AB657" s="3"/>
    </row>
    <row r="658" spans="1:28" hidden="1" outlineLevel="2" x14ac:dyDescent="0.25">
      <c r="A658" s="10" t="s">
        <v>133</v>
      </c>
      <c r="B658" s="11" t="s">
        <v>538</v>
      </c>
      <c r="C658" s="11" t="s">
        <v>73</v>
      </c>
      <c r="D658" s="11" t="s">
        <v>118</v>
      </c>
      <c r="E658" s="11"/>
      <c r="F658" s="11"/>
      <c r="G658" s="22">
        <f>G659</f>
        <v>0</v>
      </c>
      <c r="H658" s="22"/>
      <c r="I658" s="22"/>
      <c r="J658" s="22"/>
      <c r="K658" s="22"/>
      <c r="L658" s="22">
        <f>L659</f>
        <v>0</v>
      </c>
      <c r="M658" s="12">
        <v>35007.250999999997</v>
      </c>
      <c r="N658" s="22">
        <f>N659</f>
        <v>0</v>
      </c>
      <c r="O658" s="22"/>
      <c r="P658" s="22"/>
      <c r="Q658" s="22"/>
      <c r="R658" s="22"/>
      <c r="S658" s="22">
        <f>S659</f>
        <v>0</v>
      </c>
      <c r="T658" s="12">
        <v>0</v>
      </c>
      <c r="U658" s="22">
        <f>U659</f>
        <v>0</v>
      </c>
      <c r="V658" s="22"/>
      <c r="W658" s="22"/>
      <c r="X658" s="22"/>
      <c r="Y658" s="22"/>
      <c r="Z658" s="22">
        <f>Z659</f>
        <v>0</v>
      </c>
      <c r="AA658" s="12">
        <v>0</v>
      </c>
      <c r="AB658" s="3"/>
    </row>
    <row r="659" spans="1:28" ht="25.5" hidden="1" outlineLevel="3" x14ac:dyDescent="0.25">
      <c r="A659" s="10" t="s">
        <v>325</v>
      </c>
      <c r="B659" s="11" t="s">
        <v>538</v>
      </c>
      <c r="C659" s="11" t="s">
        <v>73</v>
      </c>
      <c r="D659" s="11" t="s">
        <v>118</v>
      </c>
      <c r="E659" s="11" t="s">
        <v>326</v>
      </c>
      <c r="F659" s="11"/>
      <c r="G659" s="22">
        <f>G660</f>
        <v>0</v>
      </c>
      <c r="H659" s="22"/>
      <c r="I659" s="22"/>
      <c r="J659" s="22"/>
      <c r="K659" s="22"/>
      <c r="L659" s="22">
        <f>L660</f>
        <v>0</v>
      </c>
      <c r="M659" s="12">
        <v>35007.250999999997</v>
      </c>
      <c r="N659" s="22">
        <f>N660</f>
        <v>0</v>
      </c>
      <c r="O659" s="22"/>
      <c r="P659" s="22"/>
      <c r="Q659" s="22"/>
      <c r="R659" s="22"/>
      <c r="S659" s="22">
        <f>S660</f>
        <v>0</v>
      </c>
      <c r="T659" s="12">
        <v>0</v>
      </c>
      <c r="U659" s="22">
        <f>U660</f>
        <v>0</v>
      </c>
      <c r="V659" s="22"/>
      <c r="W659" s="22"/>
      <c r="X659" s="22"/>
      <c r="Y659" s="22"/>
      <c r="Z659" s="22">
        <f>Z660</f>
        <v>0</v>
      </c>
      <c r="AA659" s="12">
        <v>0</v>
      </c>
      <c r="AB659" s="3"/>
    </row>
    <row r="660" spans="1:28" ht="51" hidden="1" outlineLevel="4" x14ac:dyDescent="0.25">
      <c r="A660" s="10" t="s">
        <v>554</v>
      </c>
      <c r="B660" s="11" t="s">
        <v>538</v>
      </c>
      <c r="C660" s="11" t="s">
        <v>73</v>
      </c>
      <c r="D660" s="11" t="s">
        <v>118</v>
      </c>
      <c r="E660" s="11" t="s">
        <v>555</v>
      </c>
      <c r="F660" s="11"/>
      <c r="G660" s="22">
        <f>G661</f>
        <v>0</v>
      </c>
      <c r="H660" s="22"/>
      <c r="I660" s="22"/>
      <c r="J660" s="22"/>
      <c r="K660" s="22"/>
      <c r="L660" s="22">
        <f>L661</f>
        <v>0</v>
      </c>
      <c r="M660" s="12">
        <v>35007.250999999997</v>
      </c>
      <c r="N660" s="22">
        <f>N661</f>
        <v>0</v>
      </c>
      <c r="O660" s="22"/>
      <c r="P660" s="22"/>
      <c r="Q660" s="22"/>
      <c r="R660" s="22"/>
      <c r="S660" s="22">
        <f>S661</f>
        <v>0</v>
      </c>
      <c r="T660" s="12">
        <v>0</v>
      </c>
      <c r="U660" s="22">
        <f>U661</f>
        <v>0</v>
      </c>
      <c r="V660" s="22"/>
      <c r="W660" s="22"/>
      <c r="X660" s="22"/>
      <c r="Y660" s="22"/>
      <c r="Z660" s="22">
        <f>Z661</f>
        <v>0</v>
      </c>
      <c r="AA660" s="12">
        <v>0</v>
      </c>
      <c r="AB660" s="3"/>
    </row>
    <row r="661" spans="1:28" ht="76.5" hidden="1" outlineLevel="5" x14ac:dyDescent="0.25">
      <c r="A661" s="10" t="s">
        <v>556</v>
      </c>
      <c r="B661" s="11" t="s">
        <v>538</v>
      </c>
      <c r="C661" s="11" t="s">
        <v>73</v>
      </c>
      <c r="D661" s="11" t="s">
        <v>118</v>
      </c>
      <c r="E661" s="11" t="s">
        <v>557</v>
      </c>
      <c r="F661" s="11"/>
      <c r="G661" s="22">
        <f>G662</f>
        <v>0</v>
      </c>
      <c r="H661" s="22"/>
      <c r="I661" s="22"/>
      <c r="J661" s="22"/>
      <c r="K661" s="22"/>
      <c r="L661" s="22">
        <f>L662</f>
        <v>0</v>
      </c>
      <c r="M661" s="12">
        <v>35007.250999999997</v>
      </c>
      <c r="N661" s="22">
        <f>N662</f>
        <v>0</v>
      </c>
      <c r="O661" s="22"/>
      <c r="P661" s="22"/>
      <c r="Q661" s="22"/>
      <c r="R661" s="22"/>
      <c r="S661" s="22">
        <f>S662</f>
        <v>0</v>
      </c>
      <c r="T661" s="12">
        <v>0</v>
      </c>
      <c r="U661" s="22">
        <f>U662</f>
        <v>0</v>
      </c>
      <c r="V661" s="22"/>
      <c r="W661" s="22"/>
      <c r="X661" s="22"/>
      <c r="Y661" s="22"/>
      <c r="Z661" s="22">
        <f>Z662</f>
        <v>0</v>
      </c>
      <c r="AA661" s="12">
        <v>0</v>
      </c>
      <c r="AB661" s="3"/>
    </row>
    <row r="662" spans="1:28" ht="38.25" hidden="1" outlineLevel="6" x14ac:dyDescent="0.25">
      <c r="A662" s="10" t="s">
        <v>20</v>
      </c>
      <c r="B662" s="11" t="s">
        <v>538</v>
      </c>
      <c r="C662" s="11" t="s">
        <v>73</v>
      </c>
      <c r="D662" s="11" t="s">
        <v>118</v>
      </c>
      <c r="E662" s="11" t="s">
        <v>557</v>
      </c>
      <c r="F662" s="11" t="s">
        <v>21</v>
      </c>
      <c r="G662" s="22"/>
      <c r="H662" s="22"/>
      <c r="I662" s="22"/>
      <c r="J662" s="22"/>
      <c r="K662" s="22"/>
      <c r="L662" s="30">
        <f t="shared" ref="L662" si="481">SUM(G662:K662)</f>
        <v>0</v>
      </c>
      <c r="M662" s="12">
        <v>35007.250999999997</v>
      </c>
      <c r="N662" s="22">
        <v>0</v>
      </c>
      <c r="O662" s="22"/>
      <c r="P662" s="22"/>
      <c r="Q662" s="22"/>
      <c r="R662" s="22"/>
      <c r="S662" s="30">
        <f t="shared" ref="S662" si="482">SUM(N662:R662)</f>
        <v>0</v>
      </c>
      <c r="T662" s="12">
        <v>0</v>
      </c>
      <c r="U662" s="22"/>
      <c r="V662" s="22"/>
      <c r="W662" s="22"/>
      <c r="X662" s="22"/>
      <c r="Y662" s="22"/>
      <c r="Z662" s="30">
        <f t="shared" ref="Z662" si="483">SUM(U662:Y662)</f>
        <v>0</v>
      </c>
      <c r="AA662" s="12">
        <v>0</v>
      </c>
      <c r="AB662" s="3"/>
    </row>
    <row r="663" spans="1:28" ht="25.5" outlineLevel="2" collapsed="1" x14ac:dyDescent="0.25">
      <c r="A663" s="10" t="s">
        <v>142</v>
      </c>
      <c r="B663" s="11" t="s">
        <v>538</v>
      </c>
      <c r="C663" s="11" t="s">
        <v>73</v>
      </c>
      <c r="D663" s="11" t="s">
        <v>143</v>
      </c>
      <c r="E663" s="11"/>
      <c r="F663" s="11"/>
      <c r="G663" s="22">
        <f>G664+G676</f>
        <v>0</v>
      </c>
      <c r="H663" s="22"/>
      <c r="I663" s="22"/>
      <c r="J663" s="22"/>
      <c r="K663" s="22"/>
      <c r="L663" s="22">
        <f>L664+L676</f>
        <v>0</v>
      </c>
      <c r="M663" s="12">
        <v>22791.7</v>
      </c>
      <c r="N663" s="22">
        <f>N664+N676</f>
        <v>225</v>
      </c>
      <c r="O663" s="22"/>
      <c r="P663" s="22"/>
      <c r="Q663" s="22"/>
      <c r="R663" s="22"/>
      <c r="S663" s="22">
        <f>S664+S676</f>
        <v>225</v>
      </c>
      <c r="T663" s="12">
        <v>225</v>
      </c>
      <c r="U663" s="22">
        <f>U664+U676</f>
        <v>225</v>
      </c>
      <c r="V663" s="22"/>
      <c r="W663" s="22"/>
      <c r="X663" s="22"/>
      <c r="Y663" s="22"/>
      <c r="Z663" s="22">
        <f>Z664+Z676</f>
        <v>225</v>
      </c>
      <c r="AA663" s="12">
        <v>225</v>
      </c>
      <c r="AB663" s="3"/>
    </row>
    <row r="664" spans="1:28" ht="25.5" outlineLevel="3" x14ac:dyDescent="0.25">
      <c r="A664" s="10" t="s">
        <v>144</v>
      </c>
      <c r="B664" s="11" t="s">
        <v>538</v>
      </c>
      <c r="C664" s="11" t="s">
        <v>73</v>
      </c>
      <c r="D664" s="11" t="s">
        <v>143</v>
      </c>
      <c r="E664" s="11" t="s">
        <v>145</v>
      </c>
      <c r="F664" s="11"/>
      <c r="G664" s="22">
        <f>G665+G668</f>
        <v>0</v>
      </c>
      <c r="H664" s="22"/>
      <c r="I664" s="22"/>
      <c r="J664" s="22"/>
      <c r="K664" s="22"/>
      <c r="L664" s="22">
        <f>L665+L668</f>
        <v>0</v>
      </c>
      <c r="M664" s="12">
        <v>22716.7</v>
      </c>
      <c r="N664" s="22">
        <f>N665+N668</f>
        <v>150</v>
      </c>
      <c r="O664" s="22"/>
      <c r="P664" s="22"/>
      <c r="Q664" s="22"/>
      <c r="R664" s="22"/>
      <c r="S664" s="22">
        <f>S665+S668</f>
        <v>150</v>
      </c>
      <c r="T664" s="12">
        <v>150</v>
      </c>
      <c r="U664" s="22">
        <f>U665+U668</f>
        <v>150</v>
      </c>
      <c r="V664" s="22"/>
      <c r="W664" s="22"/>
      <c r="X664" s="22"/>
      <c r="Y664" s="22"/>
      <c r="Z664" s="22">
        <f>Z665+Z668</f>
        <v>150</v>
      </c>
      <c r="AA664" s="12">
        <v>150</v>
      </c>
      <c r="AB664" s="3"/>
    </row>
    <row r="665" spans="1:28" ht="25.5" outlineLevel="4" x14ac:dyDescent="0.25">
      <c r="A665" s="10" t="s">
        <v>309</v>
      </c>
      <c r="B665" s="11" t="s">
        <v>538</v>
      </c>
      <c r="C665" s="11" t="s">
        <v>73</v>
      </c>
      <c r="D665" s="11" t="s">
        <v>143</v>
      </c>
      <c r="E665" s="11" t="s">
        <v>310</v>
      </c>
      <c r="F665" s="11"/>
      <c r="G665" s="22">
        <f>G666</f>
        <v>0</v>
      </c>
      <c r="H665" s="22"/>
      <c r="I665" s="22"/>
      <c r="J665" s="22"/>
      <c r="K665" s="22"/>
      <c r="L665" s="22">
        <f>L666</f>
        <v>0</v>
      </c>
      <c r="M665" s="12">
        <v>132</v>
      </c>
      <c r="N665" s="22">
        <f>N666</f>
        <v>150</v>
      </c>
      <c r="O665" s="22"/>
      <c r="P665" s="22"/>
      <c r="Q665" s="22"/>
      <c r="R665" s="22"/>
      <c r="S665" s="22">
        <f>S666</f>
        <v>150</v>
      </c>
      <c r="T665" s="12">
        <v>150</v>
      </c>
      <c r="U665" s="22">
        <f>U666</f>
        <v>150</v>
      </c>
      <c r="V665" s="22"/>
      <c r="W665" s="22"/>
      <c r="X665" s="22"/>
      <c r="Y665" s="22"/>
      <c r="Z665" s="22">
        <f>Z666</f>
        <v>150</v>
      </c>
      <c r="AA665" s="12">
        <v>150</v>
      </c>
      <c r="AB665" s="3"/>
    </row>
    <row r="666" spans="1:28" ht="38.25" outlineLevel="5" x14ac:dyDescent="0.25">
      <c r="A666" s="10" t="s">
        <v>605</v>
      </c>
      <c r="B666" s="11" t="s">
        <v>538</v>
      </c>
      <c r="C666" s="11" t="s">
        <v>73</v>
      </c>
      <c r="D666" s="11" t="s">
        <v>143</v>
      </c>
      <c r="E666" s="11" t="s">
        <v>606</v>
      </c>
      <c r="F666" s="11"/>
      <c r="G666" s="22">
        <f>G667</f>
        <v>0</v>
      </c>
      <c r="H666" s="22"/>
      <c r="I666" s="22"/>
      <c r="J666" s="22"/>
      <c r="K666" s="22"/>
      <c r="L666" s="22">
        <f>L667</f>
        <v>0</v>
      </c>
      <c r="M666" s="12">
        <v>132</v>
      </c>
      <c r="N666" s="22">
        <f>N667</f>
        <v>150</v>
      </c>
      <c r="O666" s="22"/>
      <c r="P666" s="22"/>
      <c r="Q666" s="22"/>
      <c r="R666" s="22"/>
      <c r="S666" s="22">
        <f>S667</f>
        <v>150</v>
      </c>
      <c r="T666" s="12">
        <v>150</v>
      </c>
      <c r="U666" s="22">
        <f>U667</f>
        <v>150</v>
      </c>
      <c r="V666" s="22"/>
      <c r="W666" s="22"/>
      <c r="X666" s="22"/>
      <c r="Y666" s="22"/>
      <c r="Z666" s="22">
        <f>Z667</f>
        <v>150</v>
      </c>
      <c r="AA666" s="12">
        <v>150</v>
      </c>
      <c r="AB666" s="3"/>
    </row>
    <row r="667" spans="1:28" ht="38.25" outlineLevel="6" x14ac:dyDescent="0.25">
      <c r="A667" s="10" t="s">
        <v>607</v>
      </c>
      <c r="B667" s="11" t="s">
        <v>538</v>
      </c>
      <c r="C667" s="11" t="s">
        <v>73</v>
      </c>
      <c r="D667" s="11" t="s">
        <v>143</v>
      </c>
      <c r="E667" s="11" t="s">
        <v>606</v>
      </c>
      <c r="F667" s="11" t="s">
        <v>608</v>
      </c>
      <c r="G667" s="22"/>
      <c r="H667" s="22"/>
      <c r="I667" s="22"/>
      <c r="J667" s="22"/>
      <c r="K667" s="22"/>
      <c r="L667" s="30">
        <f t="shared" ref="L667" si="484">SUM(G667:K667)</f>
        <v>0</v>
      </c>
      <c r="M667" s="12">
        <v>132</v>
      </c>
      <c r="N667" s="22">
        <v>150</v>
      </c>
      <c r="O667" s="22"/>
      <c r="P667" s="22"/>
      <c r="Q667" s="22"/>
      <c r="R667" s="22"/>
      <c r="S667" s="30">
        <f t="shared" ref="S667" si="485">SUM(N667:R667)</f>
        <v>150</v>
      </c>
      <c r="T667" s="12">
        <v>150</v>
      </c>
      <c r="U667" s="22">
        <v>150</v>
      </c>
      <c r="V667" s="22"/>
      <c r="W667" s="22"/>
      <c r="X667" s="22"/>
      <c r="Y667" s="22"/>
      <c r="Z667" s="30">
        <f t="shared" ref="Z667" si="486">SUM(U667:Y667)</f>
        <v>150</v>
      </c>
      <c r="AA667" s="12">
        <v>150</v>
      </c>
      <c r="AB667" s="3"/>
    </row>
    <row r="668" spans="1:28" ht="63.75" hidden="1" outlineLevel="4" x14ac:dyDescent="0.25">
      <c r="A668" s="10" t="s">
        <v>319</v>
      </c>
      <c r="B668" s="11" t="s">
        <v>538</v>
      </c>
      <c r="C668" s="11" t="s">
        <v>73</v>
      </c>
      <c r="D668" s="11" t="s">
        <v>143</v>
      </c>
      <c r="E668" s="11" t="s">
        <v>320</v>
      </c>
      <c r="F668" s="11"/>
      <c r="G668" s="22">
        <f>G669+G671+G673</f>
        <v>0</v>
      </c>
      <c r="H668" s="22"/>
      <c r="I668" s="22"/>
      <c r="J668" s="22"/>
      <c r="K668" s="22"/>
      <c r="L668" s="22">
        <f>L669+L671+L673</f>
        <v>0</v>
      </c>
      <c r="M668" s="12">
        <v>22584.7</v>
      </c>
      <c r="N668" s="22">
        <f>N669+N671+N673</f>
        <v>0</v>
      </c>
      <c r="O668" s="22"/>
      <c r="P668" s="22"/>
      <c r="Q668" s="22"/>
      <c r="R668" s="22"/>
      <c r="S668" s="22">
        <f>S669+S671+S673</f>
        <v>0</v>
      </c>
      <c r="T668" s="12">
        <v>0</v>
      </c>
      <c r="U668" s="22">
        <f>U669+U671+U673</f>
        <v>0</v>
      </c>
      <c r="V668" s="22"/>
      <c r="W668" s="22"/>
      <c r="X668" s="22"/>
      <c r="Y668" s="22"/>
      <c r="Z668" s="22">
        <f>Z669+Z671+Z673</f>
        <v>0</v>
      </c>
      <c r="AA668" s="12">
        <v>0</v>
      </c>
      <c r="AB668" s="3"/>
    </row>
    <row r="669" spans="1:28" ht="38.25" hidden="1" outlineLevel="5" x14ac:dyDescent="0.25">
      <c r="A669" s="10" t="s">
        <v>609</v>
      </c>
      <c r="B669" s="11" t="s">
        <v>538</v>
      </c>
      <c r="C669" s="11" t="s">
        <v>73</v>
      </c>
      <c r="D669" s="11" t="s">
        <v>143</v>
      </c>
      <c r="E669" s="11" t="s">
        <v>610</v>
      </c>
      <c r="F669" s="11"/>
      <c r="G669" s="22">
        <f>G670</f>
        <v>0</v>
      </c>
      <c r="H669" s="22"/>
      <c r="I669" s="22"/>
      <c r="J669" s="22"/>
      <c r="K669" s="22"/>
      <c r="L669" s="22">
        <f>L670</f>
        <v>0</v>
      </c>
      <c r="M669" s="12">
        <v>10963</v>
      </c>
      <c r="N669" s="22">
        <f>N670</f>
        <v>0</v>
      </c>
      <c r="O669" s="22"/>
      <c r="P669" s="22"/>
      <c r="Q669" s="22"/>
      <c r="R669" s="22"/>
      <c r="S669" s="22">
        <f>S670</f>
        <v>0</v>
      </c>
      <c r="T669" s="12">
        <v>0</v>
      </c>
      <c r="U669" s="22">
        <f>U670</f>
        <v>0</v>
      </c>
      <c r="V669" s="22"/>
      <c r="W669" s="22"/>
      <c r="X669" s="22"/>
      <c r="Y669" s="22"/>
      <c r="Z669" s="22">
        <f>Z670</f>
        <v>0</v>
      </c>
      <c r="AA669" s="12">
        <v>0</v>
      </c>
      <c r="AB669" s="3"/>
    </row>
    <row r="670" spans="1:28" ht="38.25" hidden="1" outlineLevel="6" x14ac:dyDescent="0.25">
      <c r="A670" s="10" t="s">
        <v>20</v>
      </c>
      <c r="B670" s="11" t="s">
        <v>538</v>
      </c>
      <c r="C670" s="11" t="s">
        <v>73</v>
      </c>
      <c r="D670" s="11" t="s">
        <v>143</v>
      </c>
      <c r="E670" s="11" t="s">
        <v>610</v>
      </c>
      <c r="F670" s="11" t="s">
        <v>21</v>
      </c>
      <c r="G670" s="22"/>
      <c r="H670" s="22"/>
      <c r="I670" s="22"/>
      <c r="J670" s="22"/>
      <c r="K670" s="22"/>
      <c r="L670" s="30">
        <f t="shared" ref="L670" si="487">SUM(G670:K670)</f>
        <v>0</v>
      </c>
      <c r="M670" s="12">
        <v>10963</v>
      </c>
      <c r="N670" s="22">
        <v>0</v>
      </c>
      <c r="O670" s="22"/>
      <c r="P670" s="22"/>
      <c r="Q670" s="22"/>
      <c r="R670" s="22"/>
      <c r="S670" s="30">
        <f t="shared" ref="S670" si="488">SUM(N670:R670)</f>
        <v>0</v>
      </c>
      <c r="T670" s="12">
        <v>0</v>
      </c>
      <c r="U670" s="22"/>
      <c r="V670" s="22"/>
      <c r="W670" s="22"/>
      <c r="X670" s="22"/>
      <c r="Y670" s="22"/>
      <c r="Z670" s="30">
        <f t="shared" ref="Z670" si="489">SUM(U670:Y670)</f>
        <v>0</v>
      </c>
      <c r="AA670" s="12">
        <v>0</v>
      </c>
      <c r="AB670" s="3"/>
    </row>
    <row r="671" spans="1:28" ht="63.75" hidden="1" outlineLevel="5" x14ac:dyDescent="0.25">
      <c r="A671" s="10" t="s">
        <v>611</v>
      </c>
      <c r="B671" s="11" t="s">
        <v>538</v>
      </c>
      <c r="C671" s="11" t="s">
        <v>73</v>
      </c>
      <c r="D671" s="11" t="s">
        <v>143</v>
      </c>
      <c r="E671" s="11" t="s">
        <v>612</v>
      </c>
      <c r="F671" s="11"/>
      <c r="G671" s="22">
        <f>G672</f>
        <v>0</v>
      </c>
      <c r="H671" s="22"/>
      <c r="I671" s="22"/>
      <c r="J671" s="22"/>
      <c r="K671" s="22"/>
      <c r="L671" s="22">
        <f>L672</f>
        <v>0</v>
      </c>
      <c r="M671" s="12">
        <v>325.10000000000002</v>
      </c>
      <c r="N671" s="22">
        <f>N672</f>
        <v>0</v>
      </c>
      <c r="O671" s="22"/>
      <c r="P671" s="22"/>
      <c r="Q671" s="22"/>
      <c r="R671" s="22"/>
      <c r="S671" s="22">
        <f>S672</f>
        <v>0</v>
      </c>
      <c r="T671" s="12">
        <v>0</v>
      </c>
      <c r="U671" s="22">
        <f>U672</f>
        <v>0</v>
      </c>
      <c r="V671" s="22"/>
      <c r="W671" s="22"/>
      <c r="X671" s="22"/>
      <c r="Y671" s="22"/>
      <c r="Z671" s="22">
        <f>Z672</f>
        <v>0</v>
      </c>
      <c r="AA671" s="12">
        <v>0</v>
      </c>
      <c r="AB671" s="3"/>
    </row>
    <row r="672" spans="1:28" ht="38.25" hidden="1" outlineLevel="6" x14ac:dyDescent="0.25">
      <c r="A672" s="10" t="s">
        <v>20</v>
      </c>
      <c r="B672" s="11" t="s">
        <v>538</v>
      </c>
      <c r="C672" s="11" t="s">
        <v>73</v>
      </c>
      <c r="D672" s="11" t="s">
        <v>143</v>
      </c>
      <c r="E672" s="11" t="s">
        <v>612</v>
      </c>
      <c r="F672" s="11" t="s">
        <v>21</v>
      </c>
      <c r="G672" s="22"/>
      <c r="H672" s="22"/>
      <c r="I672" s="22"/>
      <c r="J672" s="22"/>
      <c r="K672" s="22"/>
      <c r="L672" s="30">
        <f t="shared" ref="L672" si="490">SUM(G672:K672)</f>
        <v>0</v>
      </c>
      <c r="M672" s="12">
        <v>325.10000000000002</v>
      </c>
      <c r="N672" s="22"/>
      <c r="O672" s="22"/>
      <c r="P672" s="22"/>
      <c r="Q672" s="22"/>
      <c r="R672" s="22"/>
      <c r="S672" s="30">
        <f t="shared" ref="S672" si="491">SUM(N672:R672)</f>
        <v>0</v>
      </c>
      <c r="T672" s="12">
        <v>0</v>
      </c>
      <c r="U672" s="22"/>
      <c r="V672" s="22"/>
      <c r="W672" s="22"/>
      <c r="X672" s="22"/>
      <c r="Y672" s="22"/>
      <c r="Z672" s="30">
        <f t="shared" ref="Z672" si="492">SUM(U672:Y672)</f>
        <v>0</v>
      </c>
      <c r="AA672" s="12">
        <v>0</v>
      </c>
      <c r="AB672" s="3"/>
    </row>
    <row r="673" spans="1:28" ht="51" hidden="1" outlineLevel="5" x14ac:dyDescent="0.25">
      <c r="A673" s="10" t="s">
        <v>613</v>
      </c>
      <c r="B673" s="11" t="s">
        <v>538</v>
      </c>
      <c r="C673" s="11" t="s">
        <v>73</v>
      </c>
      <c r="D673" s="11" t="s">
        <v>143</v>
      </c>
      <c r="E673" s="11" t="s">
        <v>614</v>
      </c>
      <c r="F673" s="11"/>
      <c r="G673" s="22">
        <f>G674+G675</f>
        <v>0</v>
      </c>
      <c r="H673" s="22"/>
      <c r="I673" s="22"/>
      <c r="J673" s="22"/>
      <c r="K673" s="22"/>
      <c r="L673" s="22">
        <f>L674+L675</f>
        <v>0</v>
      </c>
      <c r="M673" s="12">
        <v>11296.6</v>
      </c>
      <c r="N673" s="22">
        <f>N674+N675</f>
        <v>0</v>
      </c>
      <c r="O673" s="22"/>
      <c r="P673" s="22"/>
      <c r="Q673" s="22"/>
      <c r="R673" s="22"/>
      <c r="S673" s="22">
        <f>S674+S675</f>
        <v>0</v>
      </c>
      <c r="T673" s="12">
        <v>0</v>
      </c>
      <c r="U673" s="22">
        <f>U674+U675</f>
        <v>0</v>
      </c>
      <c r="V673" s="22"/>
      <c r="W673" s="22"/>
      <c r="X673" s="22"/>
      <c r="Y673" s="22"/>
      <c r="Z673" s="22">
        <f>Z674+Z675</f>
        <v>0</v>
      </c>
      <c r="AA673" s="12">
        <v>0</v>
      </c>
      <c r="AB673" s="3"/>
    </row>
    <row r="674" spans="1:28" ht="38.25" hidden="1" outlineLevel="6" x14ac:dyDescent="0.25">
      <c r="A674" s="10" t="s">
        <v>106</v>
      </c>
      <c r="B674" s="11" t="s">
        <v>538</v>
      </c>
      <c r="C674" s="11" t="s">
        <v>73</v>
      </c>
      <c r="D674" s="11" t="s">
        <v>143</v>
      </c>
      <c r="E674" s="11" t="s">
        <v>614</v>
      </c>
      <c r="F674" s="11" t="s">
        <v>107</v>
      </c>
      <c r="G674" s="22"/>
      <c r="H674" s="22"/>
      <c r="I674" s="22"/>
      <c r="J674" s="22"/>
      <c r="K674" s="22"/>
      <c r="L674" s="30">
        <f t="shared" ref="L674:L675" si="493">SUM(G674:K674)</f>
        <v>0</v>
      </c>
      <c r="M674" s="12">
        <v>811.64</v>
      </c>
      <c r="N674" s="22"/>
      <c r="O674" s="22"/>
      <c r="P674" s="22"/>
      <c r="Q674" s="22"/>
      <c r="R674" s="22"/>
      <c r="S674" s="30">
        <f t="shared" ref="S674:S675" si="494">SUM(N674:R674)</f>
        <v>0</v>
      </c>
      <c r="T674" s="12">
        <v>0</v>
      </c>
      <c r="U674" s="22"/>
      <c r="V674" s="22"/>
      <c r="W674" s="22"/>
      <c r="X674" s="22"/>
      <c r="Y674" s="22"/>
      <c r="Z674" s="30">
        <f t="shared" ref="Z674:Z675" si="495">SUM(U674:Y674)</f>
        <v>0</v>
      </c>
      <c r="AA674" s="12">
        <v>0</v>
      </c>
      <c r="AB674" s="3"/>
    </row>
    <row r="675" spans="1:28" ht="38.25" hidden="1" outlineLevel="6" x14ac:dyDescent="0.25">
      <c r="A675" s="10" t="s">
        <v>20</v>
      </c>
      <c r="B675" s="11" t="s">
        <v>538</v>
      </c>
      <c r="C675" s="11" t="s">
        <v>73</v>
      </c>
      <c r="D675" s="11" t="s">
        <v>143</v>
      </c>
      <c r="E675" s="11" t="s">
        <v>614</v>
      </c>
      <c r="F675" s="11" t="s">
        <v>21</v>
      </c>
      <c r="G675" s="22"/>
      <c r="H675" s="22"/>
      <c r="I675" s="22"/>
      <c r="J675" s="22"/>
      <c r="K675" s="22"/>
      <c r="L675" s="30">
        <f t="shared" si="493"/>
        <v>0</v>
      </c>
      <c r="M675" s="12">
        <v>10484.959999999999</v>
      </c>
      <c r="N675" s="22"/>
      <c r="O675" s="22"/>
      <c r="P675" s="22"/>
      <c r="Q675" s="22"/>
      <c r="R675" s="22"/>
      <c r="S675" s="30">
        <f t="shared" si="494"/>
        <v>0</v>
      </c>
      <c r="T675" s="12">
        <v>0</v>
      </c>
      <c r="U675" s="22"/>
      <c r="V675" s="22"/>
      <c r="W675" s="22"/>
      <c r="X675" s="22"/>
      <c r="Y675" s="22"/>
      <c r="Z675" s="30">
        <f t="shared" si="495"/>
        <v>0</v>
      </c>
      <c r="AA675" s="12">
        <v>0</v>
      </c>
      <c r="AB675" s="3"/>
    </row>
    <row r="676" spans="1:28" ht="25.5" outlineLevel="3" x14ac:dyDescent="0.25">
      <c r="A676" s="10" t="s">
        <v>615</v>
      </c>
      <c r="B676" s="11" t="s">
        <v>538</v>
      </c>
      <c r="C676" s="11" t="s">
        <v>73</v>
      </c>
      <c r="D676" s="11" t="s">
        <v>143</v>
      </c>
      <c r="E676" s="11" t="s">
        <v>616</v>
      </c>
      <c r="F676" s="11"/>
      <c r="G676" s="22">
        <f>G677</f>
        <v>0</v>
      </c>
      <c r="H676" s="22"/>
      <c r="I676" s="22"/>
      <c r="J676" s="22"/>
      <c r="K676" s="22"/>
      <c r="L676" s="22">
        <f>L677</f>
        <v>0</v>
      </c>
      <c r="M676" s="12">
        <v>75</v>
      </c>
      <c r="N676" s="22">
        <f>N677</f>
        <v>75</v>
      </c>
      <c r="O676" s="22"/>
      <c r="P676" s="22"/>
      <c r="Q676" s="22"/>
      <c r="R676" s="22"/>
      <c r="S676" s="22">
        <f>S677</f>
        <v>75</v>
      </c>
      <c r="T676" s="12">
        <v>75</v>
      </c>
      <c r="U676" s="22">
        <f>U677</f>
        <v>75</v>
      </c>
      <c r="V676" s="22"/>
      <c r="W676" s="22"/>
      <c r="X676" s="22"/>
      <c r="Y676" s="22"/>
      <c r="Z676" s="22">
        <f>Z677</f>
        <v>75</v>
      </c>
      <c r="AA676" s="12">
        <v>75</v>
      </c>
      <c r="AB676" s="3"/>
    </row>
    <row r="677" spans="1:28" ht="76.5" outlineLevel="4" x14ac:dyDescent="0.25">
      <c r="A677" s="10" t="s">
        <v>617</v>
      </c>
      <c r="B677" s="11" t="s">
        <v>538</v>
      </c>
      <c r="C677" s="11" t="s">
        <v>73</v>
      </c>
      <c r="D677" s="11" t="s">
        <v>143</v>
      </c>
      <c r="E677" s="11" t="s">
        <v>618</v>
      </c>
      <c r="F677" s="11"/>
      <c r="G677" s="22">
        <f>G678+G680</f>
        <v>0</v>
      </c>
      <c r="H677" s="22"/>
      <c r="I677" s="22"/>
      <c r="J677" s="22"/>
      <c r="K677" s="22"/>
      <c r="L677" s="22">
        <f>L678+L680</f>
        <v>0</v>
      </c>
      <c r="M677" s="12">
        <v>75</v>
      </c>
      <c r="N677" s="22">
        <f>N678+N680</f>
        <v>75</v>
      </c>
      <c r="O677" s="22"/>
      <c r="P677" s="22"/>
      <c r="Q677" s="22"/>
      <c r="R677" s="22"/>
      <c r="S677" s="22">
        <f>S678+S680</f>
        <v>75</v>
      </c>
      <c r="T677" s="12">
        <v>75</v>
      </c>
      <c r="U677" s="22">
        <f>U678+U680</f>
        <v>75</v>
      </c>
      <c r="V677" s="22"/>
      <c r="W677" s="22"/>
      <c r="X677" s="22"/>
      <c r="Y677" s="22"/>
      <c r="Z677" s="22">
        <f>Z678+Z680</f>
        <v>75</v>
      </c>
      <c r="AA677" s="12">
        <v>75</v>
      </c>
      <c r="AB677" s="3"/>
    </row>
    <row r="678" spans="1:28" ht="38.25" outlineLevel="5" x14ac:dyDescent="0.25">
      <c r="A678" s="10" t="s">
        <v>619</v>
      </c>
      <c r="B678" s="11" t="s">
        <v>538</v>
      </c>
      <c r="C678" s="11" t="s">
        <v>73</v>
      </c>
      <c r="D678" s="11" t="s">
        <v>143</v>
      </c>
      <c r="E678" s="11" t="s">
        <v>620</v>
      </c>
      <c r="F678" s="11"/>
      <c r="G678" s="22">
        <f>G679</f>
        <v>0</v>
      </c>
      <c r="H678" s="22"/>
      <c r="I678" s="22"/>
      <c r="J678" s="22"/>
      <c r="K678" s="22"/>
      <c r="L678" s="22">
        <f>L679</f>
        <v>0</v>
      </c>
      <c r="M678" s="12">
        <v>50</v>
      </c>
      <c r="N678" s="22">
        <f>N679</f>
        <v>50</v>
      </c>
      <c r="O678" s="22"/>
      <c r="P678" s="22"/>
      <c r="Q678" s="22"/>
      <c r="R678" s="22"/>
      <c r="S678" s="22">
        <f>S679</f>
        <v>50</v>
      </c>
      <c r="T678" s="12">
        <v>50</v>
      </c>
      <c r="U678" s="22">
        <f>U679</f>
        <v>50</v>
      </c>
      <c r="V678" s="22"/>
      <c r="W678" s="22"/>
      <c r="X678" s="22"/>
      <c r="Y678" s="22"/>
      <c r="Z678" s="22">
        <f>Z679</f>
        <v>50</v>
      </c>
      <c r="AA678" s="12">
        <v>50</v>
      </c>
      <c r="AB678" s="3"/>
    </row>
    <row r="679" spans="1:28" ht="38.25" outlineLevel="6" x14ac:dyDescent="0.25">
      <c r="A679" s="10" t="s">
        <v>20</v>
      </c>
      <c r="B679" s="11" t="s">
        <v>538</v>
      </c>
      <c r="C679" s="11" t="s">
        <v>73</v>
      </c>
      <c r="D679" s="11" t="s">
        <v>143</v>
      </c>
      <c r="E679" s="11" t="s">
        <v>620</v>
      </c>
      <c r="F679" s="11" t="s">
        <v>21</v>
      </c>
      <c r="G679" s="22"/>
      <c r="H679" s="22"/>
      <c r="I679" s="22"/>
      <c r="J679" s="22"/>
      <c r="K679" s="22"/>
      <c r="L679" s="30">
        <f t="shared" ref="L679" si="496">SUM(G679:K679)</f>
        <v>0</v>
      </c>
      <c r="M679" s="12">
        <v>50</v>
      </c>
      <c r="N679" s="22">
        <v>50</v>
      </c>
      <c r="O679" s="22"/>
      <c r="P679" s="22"/>
      <c r="Q679" s="22"/>
      <c r="R679" s="22"/>
      <c r="S679" s="30">
        <f t="shared" ref="S679" si="497">SUM(N679:R679)</f>
        <v>50</v>
      </c>
      <c r="T679" s="12">
        <v>50</v>
      </c>
      <c r="U679" s="22">
        <v>50</v>
      </c>
      <c r="V679" s="22"/>
      <c r="W679" s="22"/>
      <c r="X679" s="22"/>
      <c r="Y679" s="22"/>
      <c r="Z679" s="30">
        <f t="shared" ref="Z679" si="498">SUM(U679:Y679)</f>
        <v>50</v>
      </c>
      <c r="AA679" s="12">
        <v>50</v>
      </c>
      <c r="AB679" s="3"/>
    </row>
    <row r="680" spans="1:28" ht="38.25" outlineLevel="5" x14ac:dyDescent="0.25">
      <c r="A680" s="10" t="s">
        <v>621</v>
      </c>
      <c r="B680" s="11" t="s">
        <v>538</v>
      </c>
      <c r="C680" s="11" t="s">
        <v>73</v>
      </c>
      <c r="D680" s="11" t="s">
        <v>143</v>
      </c>
      <c r="E680" s="11" t="s">
        <v>622</v>
      </c>
      <c r="F680" s="11"/>
      <c r="G680" s="22">
        <f>G681</f>
        <v>0</v>
      </c>
      <c r="H680" s="22"/>
      <c r="I680" s="22"/>
      <c r="J680" s="22"/>
      <c r="K680" s="22"/>
      <c r="L680" s="22">
        <f>L681</f>
        <v>0</v>
      </c>
      <c r="M680" s="12">
        <v>25</v>
      </c>
      <c r="N680" s="22">
        <f>N681</f>
        <v>25</v>
      </c>
      <c r="O680" s="22"/>
      <c r="P680" s="22"/>
      <c r="Q680" s="22"/>
      <c r="R680" s="22"/>
      <c r="S680" s="22">
        <f>S681</f>
        <v>25</v>
      </c>
      <c r="T680" s="12">
        <v>25</v>
      </c>
      <c r="U680" s="22">
        <f>U681</f>
        <v>25</v>
      </c>
      <c r="V680" s="22"/>
      <c r="W680" s="22"/>
      <c r="X680" s="22"/>
      <c r="Y680" s="22"/>
      <c r="Z680" s="22">
        <f>Z681</f>
        <v>25</v>
      </c>
      <c r="AA680" s="12">
        <v>25</v>
      </c>
      <c r="AB680" s="3"/>
    </row>
    <row r="681" spans="1:28" ht="38.25" outlineLevel="6" x14ac:dyDescent="0.25">
      <c r="A681" s="10" t="s">
        <v>20</v>
      </c>
      <c r="B681" s="11" t="s">
        <v>538</v>
      </c>
      <c r="C681" s="11" t="s">
        <v>73</v>
      </c>
      <c r="D681" s="11" t="s">
        <v>143</v>
      </c>
      <c r="E681" s="11" t="s">
        <v>622</v>
      </c>
      <c r="F681" s="11" t="s">
        <v>21</v>
      </c>
      <c r="G681" s="22"/>
      <c r="H681" s="22"/>
      <c r="I681" s="22"/>
      <c r="J681" s="22"/>
      <c r="K681" s="22"/>
      <c r="L681" s="30">
        <f t="shared" ref="L681" si="499">SUM(G681:K681)</f>
        <v>0</v>
      </c>
      <c r="M681" s="12">
        <v>25</v>
      </c>
      <c r="N681" s="22">
        <v>25</v>
      </c>
      <c r="O681" s="22"/>
      <c r="P681" s="22"/>
      <c r="Q681" s="22"/>
      <c r="R681" s="22"/>
      <c r="S681" s="30">
        <f t="shared" ref="S681" si="500">SUM(N681:R681)</f>
        <v>25</v>
      </c>
      <c r="T681" s="12">
        <v>25</v>
      </c>
      <c r="U681" s="22">
        <v>25</v>
      </c>
      <c r="V681" s="22"/>
      <c r="W681" s="22"/>
      <c r="X681" s="22"/>
      <c r="Y681" s="22"/>
      <c r="Z681" s="30">
        <f t="shared" ref="Z681" si="501">SUM(U681:Y681)</f>
        <v>25</v>
      </c>
      <c r="AA681" s="12">
        <v>25</v>
      </c>
      <c r="AB681" s="3"/>
    </row>
    <row r="682" spans="1:28" ht="25.5" hidden="1" outlineLevel="1" x14ac:dyDescent="0.25">
      <c r="A682" s="10" t="s">
        <v>162</v>
      </c>
      <c r="B682" s="11" t="s">
        <v>538</v>
      </c>
      <c r="C682" s="11" t="s">
        <v>163</v>
      </c>
      <c r="D682" s="11"/>
      <c r="E682" s="11"/>
      <c r="F682" s="11"/>
      <c r="G682" s="22">
        <f>G683</f>
        <v>0</v>
      </c>
      <c r="H682" s="22"/>
      <c r="I682" s="22"/>
      <c r="J682" s="22"/>
      <c r="K682" s="22"/>
      <c r="L682" s="22">
        <f>L683</f>
        <v>0</v>
      </c>
      <c r="M682" s="12">
        <v>2320.65</v>
      </c>
      <c r="N682" s="22">
        <f>N683</f>
        <v>0</v>
      </c>
      <c r="O682" s="22"/>
      <c r="P682" s="22"/>
      <c r="Q682" s="22"/>
      <c r="R682" s="22"/>
      <c r="S682" s="22">
        <f>S683</f>
        <v>0</v>
      </c>
      <c r="T682" s="12">
        <v>0</v>
      </c>
      <c r="U682" s="22">
        <f>U683</f>
        <v>0</v>
      </c>
      <c r="V682" s="22"/>
      <c r="W682" s="22"/>
      <c r="X682" s="22"/>
      <c r="Y682" s="22"/>
      <c r="Z682" s="22">
        <f>Z683</f>
        <v>0</v>
      </c>
      <c r="AA682" s="12">
        <v>0</v>
      </c>
      <c r="AB682" s="3"/>
    </row>
    <row r="683" spans="1:28" hidden="1" outlineLevel="2" x14ac:dyDescent="0.25">
      <c r="A683" s="10" t="s">
        <v>175</v>
      </c>
      <c r="B683" s="11" t="s">
        <v>538</v>
      </c>
      <c r="C683" s="11" t="s">
        <v>163</v>
      </c>
      <c r="D683" s="11" t="s">
        <v>176</v>
      </c>
      <c r="E683" s="11"/>
      <c r="F683" s="11"/>
      <c r="G683" s="22">
        <f>G684</f>
        <v>0</v>
      </c>
      <c r="H683" s="22"/>
      <c r="I683" s="22"/>
      <c r="J683" s="22"/>
      <c r="K683" s="22"/>
      <c r="L683" s="22">
        <f>L684</f>
        <v>0</v>
      </c>
      <c r="M683" s="12">
        <v>2320.65</v>
      </c>
      <c r="N683" s="22">
        <f>N684</f>
        <v>0</v>
      </c>
      <c r="O683" s="22"/>
      <c r="P683" s="22"/>
      <c r="Q683" s="22"/>
      <c r="R683" s="22"/>
      <c r="S683" s="22">
        <f>S684</f>
        <v>0</v>
      </c>
      <c r="T683" s="12">
        <v>0</v>
      </c>
      <c r="U683" s="22">
        <f>U684</f>
        <v>0</v>
      </c>
      <c r="V683" s="22"/>
      <c r="W683" s="22"/>
      <c r="X683" s="22"/>
      <c r="Y683" s="22"/>
      <c r="Z683" s="22">
        <f>Z684</f>
        <v>0</v>
      </c>
      <c r="AA683" s="12">
        <v>0</v>
      </c>
      <c r="AB683" s="3"/>
    </row>
    <row r="684" spans="1:28" ht="25.5" hidden="1" outlineLevel="3" x14ac:dyDescent="0.25">
      <c r="A684" s="10" t="s">
        <v>279</v>
      </c>
      <c r="B684" s="11" t="s">
        <v>538</v>
      </c>
      <c r="C684" s="11" t="s">
        <v>163</v>
      </c>
      <c r="D684" s="11" t="s">
        <v>176</v>
      </c>
      <c r="E684" s="11" t="s">
        <v>280</v>
      </c>
      <c r="F684" s="11"/>
      <c r="G684" s="22">
        <f>G685</f>
        <v>0</v>
      </c>
      <c r="H684" s="22"/>
      <c r="I684" s="22"/>
      <c r="J684" s="22"/>
      <c r="K684" s="22"/>
      <c r="L684" s="22">
        <f>L685</f>
        <v>0</v>
      </c>
      <c r="M684" s="12">
        <v>2320.65</v>
      </c>
      <c r="N684" s="22">
        <f>N685</f>
        <v>0</v>
      </c>
      <c r="O684" s="22"/>
      <c r="P684" s="22"/>
      <c r="Q684" s="22"/>
      <c r="R684" s="22"/>
      <c r="S684" s="22">
        <f>S685</f>
        <v>0</v>
      </c>
      <c r="T684" s="12">
        <v>0</v>
      </c>
      <c r="U684" s="22">
        <f>U685</f>
        <v>0</v>
      </c>
      <c r="V684" s="22"/>
      <c r="W684" s="22"/>
      <c r="X684" s="22"/>
      <c r="Y684" s="22"/>
      <c r="Z684" s="22">
        <f>Z685</f>
        <v>0</v>
      </c>
      <c r="AA684" s="12">
        <v>0</v>
      </c>
      <c r="AB684" s="3"/>
    </row>
    <row r="685" spans="1:28" hidden="1" outlineLevel="4" x14ac:dyDescent="0.25">
      <c r="A685" s="10" t="s">
        <v>560</v>
      </c>
      <c r="B685" s="11" t="s">
        <v>538</v>
      </c>
      <c r="C685" s="11" t="s">
        <v>163</v>
      </c>
      <c r="D685" s="11" t="s">
        <v>176</v>
      </c>
      <c r="E685" s="11" t="s">
        <v>561</v>
      </c>
      <c r="F685" s="11"/>
      <c r="G685" s="22">
        <f>G686</f>
        <v>0</v>
      </c>
      <c r="H685" s="22"/>
      <c r="I685" s="22"/>
      <c r="J685" s="22"/>
      <c r="K685" s="22"/>
      <c r="L685" s="22">
        <f>L686</f>
        <v>0</v>
      </c>
      <c r="M685" s="12">
        <v>2320.65</v>
      </c>
      <c r="N685" s="22">
        <f>N686</f>
        <v>0</v>
      </c>
      <c r="O685" s="22"/>
      <c r="P685" s="22"/>
      <c r="Q685" s="22"/>
      <c r="R685" s="22"/>
      <c r="S685" s="22">
        <f>S686</f>
        <v>0</v>
      </c>
      <c r="T685" s="12">
        <v>0</v>
      </c>
      <c r="U685" s="22">
        <f>U686</f>
        <v>0</v>
      </c>
      <c r="V685" s="22"/>
      <c r="W685" s="22"/>
      <c r="X685" s="22"/>
      <c r="Y685" s="22"/>
      <c r="Z685" s="22">
        <f>Z686</f>
        <v>0</v>
      </c>
      <c r="AA685" s="12">
        <v>0</v>
      </c>
      <c r="AB685" s="3"/>
    </row>
    <row r="686" spans="1:28" ht="25.5" hidden="1" outlineLevel="5" x14ac:dyDescent="0.25">
      <c r="A686" s="10" t="s">
        <v>562</v>
      </c>
      <c r="B686" s="11" t="s">
        <v>538</v>
      </c>
      <c r="C686" s="11" t="s">
        <v>163</v>
      </c>
      <c r="D686" s="11" t="s">
        <v>176</v>
      </c>
      <c r="E686" s="11" t="s">
        <v>563</v>
      </c>
      <c r="F686" s="11"/>
      <c r="G686" s="22">
        <f>G687</f>
        <v>0</v>
      </c>
      <c r="H686" s="22"/>
      <c r="I686" s="22"/>
      <c r="J686" s="22"/>
      <c r="K686" s="22"/>
      <c r="L686" s="22">
        <f>L687</f>
        <v>0</v>
      </c>
      <c r="M686" s="12">
        <v>2320.65</v>
      </c>
      <c r="N686" s="22">
        <f>N687</f>
        <v>0</v>
      </c>
      <c r="O686" s="22"/>
      <c r="P686" s="22"/>
      <c r="Q686" s="22"/>
      <c r="R686" s="22"/>
      <c r="S686" s="22">
        <f>S687</f>
        <v>0</v>
      </c>
      <c r="T686" s="12">
        <v>0</v>
      </c>
      <c r="U686" s="22">
        <f>U687</f>
        <v>0</v>
      </c>
      <c r="V686" s="22"/>
      <c r="W686" s="22"/>
      <c r="X686" s="22"/>
      <c r="Y686" s="22"/>
      <c r="Z686" s="22">
        <f>Z687</f>
        <v>0</v>
      </c>
      <c r="AA686" s="12">
        <v>0</v>
      </c>
      <c r="AB686" s="3"/>
    </row>
    <row r="687" spans="1:28" hidden="1" outlineLevel="6" x14ac:dyDescent="0.25">
      <c r="A687" s="10" t="s">
        <v>294</v>
      </c>
      <c r="B687" s="11" t="s">
        <v>538</v>
      </c>
      <c r="C687" s="11" t="s">
        <v>163</v>
      </c>
      <c r="D687" s="11" t="s">
        <v>176</v>
      </c>
      <c r="E687" s="11" t="s">
        <v>563</v>
      </c>
      <c r="F687" s="11" t="s">
        <v>295</v>
      </c>
      <c r="G687" s="22"/>
      <c r="H687" s="22"/>
      <c r="I687" s="22"/>
      <c r="J687" s="22"/>
      <c r="K687" s="22"/>
      <c r="L687" s="30">
        <f t="shared" ref="L687" si="502">SUM(G687:K687)</f>
        <v>0</v>
      </c>
      <c r="M687" s="12">
        <v>2320.65</v>
      </c>
      <c r="N687" s="22">
        <v>0</v>
      </c>
      <c r="O687" s="22"/>
      <c r="P687" s="22"/>
      <c r="Q687" s="22"/>
      <c r="R687" s="22"/>
      <c r="S687" s="30">
        <f t="shared" ref="S687" si="503">SUM(N687:R687)</f>
        <v>0</v>
      </c>
      <c r="T687" s="12">
        <v>0</v>
      </c>
      <c r="U687" s="22"/>
      <c r="V687" s="22"/>
      <c r="W687" s="22"/>
      <c r="X687" s="22"/>
      <c r="Y687" s="22"/>
      <c r="Z687" s="30">
        <f t="shared" ref="Z687" si="504">SUM(U687:Y687)</f>
        <v>0</v>
      </c>
      <c r="AA687" s="12">
        <v>0</v>
      </c>
      <c r="AB687" s="3"/>
    </row>
    <row r="688" spans="1:28" outlineLevel="1" collapsed="1" x14ac:dyDescent="0.25">
      <c r="A688" s="10" t="s">
        <v>11</v>
      </c>
      <c r="B688" s="11" t="s">
        <v>538</v>
      </c>
      <c r="C688" s="11" t="s">
        <v>12</v>
      </c>
      <c r="D688" s="11"/>
      <c r="E688" s="11"/>
      <c r="F688" s="11"/>
      <c r="G688" s="22">
        <f>G689+G694</f>
        <v>0</v>
      </c>
      <c r="H688" s="22"/>
      <c r="I688" s="22"/>
      <c r="J688" s="22"/>
      <c r="K688" s="22"/>
      <c r="L688" s="22">
        <f>L689+L694</f>
        <v>0</v>
      </c>
      <c r="M688" s="12">
        <v>1325.2</v>
      </c>
      <c r="N688" s="22">
        <f>N689+N694</f>
        <v>1441.9</v>
      </c>
      <c r="O688" s="22"/>
      <c r="P688" s="22"/>
      <c r="Q688" s="22"/>
      <c r="R688" s="22"/>
      <c r="S688" s="22">
        <f>S689+S694</f>
        <v>1441.9</v>
      </c>
      <c r="T688" s="12">
        <v>1441.9</v>
      </c>
      <c r="U688" s="22">
        <f>U689+U694</f>
        <v>1491.69</v>
      </c>
      <c r="V688" s="22"/>
      <c r="W688" s="22"/>
      <c r="X688" s="22"/>
      <c r="Y688" s="22"/>
      <c r="Z688" s="22">
        <f>Z689+Z694</f>
        <v>1491.69</v>
      </c>
      <c r="AA688" s="12">
        <v>1491.693</v>
      </c>
      <c r="AB688" s="3"/>
    </row>
    <row r="689" spans="1:28" outlineLevel="2" x14ac:dyDescent="0.25">
      <c r="A689" s="10" t="s">
        <v>388</v>
      </c>
      <c r="B689" s="11" t="s">
        <v>538</v>
      </c>
      <c r="C689" s="11" t="s">
        <v>12</v>
      </c>
      <c r="D689" s="11" t="s">
        <v>176</v>
      </c>
      <c r="E689" s="11"/>
      <c r="F689" s="11"/>
      <c r="G689" s="22">
        <f>G690</f>
        <v>0</v>
      </c>
      <c r="H689" s="22"/>
      <c r="I689" s="22"/>
      <c r="J689" s="22"/>
      <c r="K689" s="22"/>
      <c r="L689" s="22">
        <f>L690</f>
        <v>0</v>
      </c>
      <c r="M689" s="12">
        <v>911.2</v>
      </c>
      <c r="N689" s="22">
        <f>N690</f>
        <v>1015.48</v>
      </c>
      <c r="O689" s="22"/>
      <c r="P689" s="22"/>
      <c r="Q689" s="22"/>
      <c r="R689" s="22"/>
      <c r="S689" s="22">
        <f>S690</f>
        <v>1015.48</v>
      </c>
      <c r="T689" s="12">
        <v>1015.48</v>
      </c>
      <c r="U689" s="22">
        <f>U690</f>
        <v>1052.48</v>
      </c>
      <c r="V689" s="22"/>
      <c r="W689" s="22"/>
      <c r="X689" s="22"/>
      <c r="Y689" s="22"/>
      <c r="Z689" s="22">
        <f>Z690</f>
        <v>1052.48</v>
      </c>
      <c r="AA689" s="12">
        <v>1052.48</v>
      </c>
      <c r="AB689" s="3"/>
    </row>
    <row r="690" spans="1:28" ht="25.5" outlineLevel="3" x14ac:dyDescent="0.25">
      <c r="A690" s="10" t="s">
        <v>372</v>
      </c>
      <c r="B690" s="11" t="s">
        <v>538</v>
      </c>
      <c r="C690" s="11" t="s">
        <v>12</v>
      </c>
      <c r="D690" s="11" t="s">
        <v>176</v>
      </c>
      <c r="E690" s="11" t="s">
        <v>373</v>
      </c>
      <c r="F690" s="11"/>
      <c r="G690" s="22">
        <f>G691</f>
        <v>0</v>
      </c>
      <c r="H690" s="22"/>
      <c r="I690" s="22"/>
      <c r="J690" s="22"/>
      <c r="K690" s="22"/>
      <c r="L690" s="22">
        <f>L691</f>
        <v>0</v>
      </c>
      <c r="M690" s="12">
        <v>911.2</v>
      </c>
      <c r="N690" s="22">
        <f>N691</f>
        <v>1015.48</v>
      </c>
      <c r="O690" s="22"/>
      <c r="P690" s="22"/>
      <c r="Q690" s="22"/>
      <c r="R690" s="22"/>
      <c r="S690" s="22">
        <f>S691</f>
        <v>1015.48</v>
      </c>
      <c r="T690" s="12">
        <v>1015.48</v>
      </c>
      <c r="U690" s="22">
        <f>U691</f>
        <v>1052.48</v>
      </c>
      <c r="V690" s="22"/>
      <c r="W690" s="22"/>
      <c r="X690" s="22"/>
      <c r="Y690" s="22"/>
      <c r="Z690" s="22">
        <f>Z691</f>
        <v>1052.48</v>
      </c>
      <c r="AA690" s="12">
        <v>1052.48</v>
      </c>
      <c r="AB690" s="3"/>
    </row>
    <row r="691" spans="1:28" ht="38.25" outlineLevel="4" x14ac:dyDescent="0.25">
      <c r="A691" s="10" t="s">
        <v>404</v>
      </c>
      <c r="B691" s="11" t="s">
        <v>538</v>
      </c>
      <c r="C691" s="11" t="s">
        <v>12</v>
      </c>
      <c r="D691" s="11" t="s">
        <v>176</v>
      </c>
      <c r="E691" s="11" t="s">
        <v>405</v>
      </c>
      <c r="F691" s="11"/>
      <c r="G691" s="22">
        <f>G692</f>
        <v>0</v>
      </c>
      <c r="H691" s="22"/>
      <c r="I691" s="22"/>
      <c r="J691" s="22"/>
      <c r="K691" s="22"/>
      <c r="L691" s="22">
        <f>L692</f>
        <v>0</v>
      </c>
      <c r="M691" s="12">
        <v>911.2</v>
      </c>
      <c r="N691" s="22">
        <f>N692</f>
        <v>1015.48</v>
      </c>
      <c r="O691" s="22"/>
      <c r="P691" s="22"/>
      <c r="Q691" s="22"/>
      <c r="R691" s="22"/>
      <c r="S691" s="22">
        <f>S692</f>
        <v>1015.48</v>
      </c>
      <c r="T691" s="12">
        <v>1015.48</v>
      </c>
      <c r="U691" s="22">
        <f>U692</f>
        <v>1052.48</v>
      </c>
      <c r="V691" s="22"/>
      <c r="W691" s="22"/>
      <c r="X691" s="22"/>
      <c r="Y691" s="22"/>
      <c r="Z691" s="22">
        <f>Z692</f>
        <v>1052.48</v>
      </c>
      <c r="AA691" s="12">
        <v>1052.48</v>
      </c>
      <c r="AB691" s="3"/>
    </row>
    <row r="692" spans="1:28" ht="38.25" outlineLevel="5" x14ac:dyDescent="0.25">
      <c r="A692" s="10" t="s">
        <v>406</v>
      </c>
      <c r="B692" s="11" t="s">
        <v>538</v>
      </c>
      <c r="C692" s="11" t="s">
        <v>12</v>
      </c>
      <c r="D692" s="11" t="s">
        <v>176</v>
      </c>
      <c r="E692" s="11" t="s">
        <v>407</v>
      </c>
      <c r="F692" s="11"/>
      <c r="G692" s="22">
        <f>G693</f>
        <v>0</v>
      </c>
      <c r="H692" s="22"/>
      <c r="I692" s="22"/>
      <c r="J692" s="22"/>
      <c r="K692" s="22"/>
      <c r="L692" s="22">
        <f>L693</f>
        <v>0</v>
      </c>
      <c r="M692" s="12">
        <v>911.2</v>
      </c>
      <c r="N692" s="22">
        <f>N693</f>
        <v>1015.48</v>
      </c>
      <c r="O692" s="22"/>
      <c r="P692" s="22"/>
      <c r="Q692" s="22"/>
      <c r="R692" s="22"/>
      <c r="S692" s="22">
        <f>S693</f>
        <v>1015.48</v>
      </c>
      <c r="T692" s="12">
        <v>1015.48</v>
      </c>
      <c r="U692" s="22">
        <f>U693</f>
        <v>1052.48</v>
      </c>
      <c r="V692" s="22"/>
      <c r="W692" s="22"/>
      <c r="X692" s="22"/>
      <c r="Y692" s="22"/>
      <c r="Z692" s="22">
        <f>Z693</f>
        <v>1052.48</v>
      </c>
      <c r="AA692" s="12">
        <v>1052.48</v>
      </c>
      <c r="AB692" s="3"/>
    </row>
    <row r="693" spans="1:28" ht="63.75" outlineLevel="6" x14ac:dyDescent="0.25">
      <c r="A693" s="10" t="s">
        <v>56</v>
      </c>
      <c r="B693" s="11" t="s">
        <v>538</v>
      </c>
      <c r="C693" s="11" t="s">
        <v>12</v>
      </c>
      <c r="D693" s="11" t="s">
        <v>176</v>
      </c>
      <c r="E693" s="11" t="s">
        <v>407</v>
      </c>
      <c r="F693" s="11" t="s">
        <v>57</v>
      </c>
      <c r="G693" s="22"/>
      <c r="H693" s="22"/>
      <c r="I693" s="22"/>
      <c r="J693" s="22"/>
      <c r="K693" s="22"/>
      <c r="L693" s="30">
        <f t="shared" ref="L693" si="505">SUM(G693:K693)</f>
        <v>0</v>
      </c>
      <c r="M693" s="12">
        <v>911.2</v>
      </c>
      <c r="N693" s="22">
        <v>1015.48</v>
      </c>
      <c r="O693" s="22"/>
      <c r="P693" s="22"/>
      <c r="Q693" s="22"/>
      <c r="R693" s="22"/>
      <c r="S693" s="30">
        <f t="shared" ref="S693" si="506">SUM(N693:R693)</f>
        <v>1015.48</v>
      </c>
      <c r="T693" s="12">
        <v>1015.48</v>
      </c>
      <c r="U693" s="22">
        <v>1052.48</v>
      </c>
      <c r="V693" s="22"/>
      <c r="W693" s="22"/>
      <c r="X693" s="22"/>
      <c r="Y693" s="22"/>
      <c r="Z693" s="30">
        <f t="shared" ref="Z693" si="507">SUM(U693:Y693)</f>
        <v>1052.48</v>
      </c>
      <c r="AA693" s="12">
        <v>1052.48</v>
      </c>
      <c r="AB693" s="3"/>
    </row>
    <row r="694" spans="1:28" outlineLevel="2" x14ac:dyDescent="0.25">
      <c r="A694" s="10" t="s">
        <v>623</v>
      </c>
      <c r="B694" s="11" t="s">
        <v>538</v>
      </c>
      <c r="C694" s="11" t="s">
        <v>12</v>
      </c>
      <c r="D694" s="11" t="s">
        <v>118</v>
      </c>
      <c r="E694" s="11"/>
      <c r="F694" s="11"/>
      <c r="G694" s="22">
        <f>G695</f>
        <v>0</v>
      </c>
      <c r="H694" s="22"/>
      <c r="I694" s="22"/>
      <c r="J694" s="22"/>
      <c r="K694" s="22"/>
      <c r="L694" s="22">
        <f>L695</f>
        <v>0</v>
      </c>
      <c r="M694" s="12">
        <v>414</v>
      </c>
      <c r="N694" s="22">
        <f>N695</f>
        <v>426.41999999999996</v>
      </c>
      <c r="O694" s="22"/>
      <c r="P694" s="22"/>
      <c r="Q694" s="22"/>
      <c r="R694" s="22"/>
      <c r="S694" s="22">
        <f>S695</f>
        <v>426.41999999999996</v>
      </c>
      <c r="T694" s="12">
        <v>426.42</v>
      </c>
      <c r="U694" s="22">
        <f>U695</f>
        <v>439.21000000000004</v>
      </c>
      <c r="V694" s="22"/>
      <c r="W694" s="22"/>
      <c r="X694" s="22"/>
      <c r="Y694" s="22"/>
      <c r="Z694" s="22">
        <f>Z695</f>
        <v>439.21000000000004</v>
      </c>
      <c r="AA694" s="12">
        <v>439.21300000000002</v>
      </c>
      <c r="AB694" s="3"/>
    </row>
    <row r="695" spans="1:28" ht="25.5" outlineLevel="3" x14ac:dyDescent="0.25">
      <c r="A695" s="10" t="s">
        <v>372</v>
      </c>
      <c r="B695" s="11" t="s">
        <v>538</v>
      </c>
      <c r="C695" s="11" t="s">
        <v>12</v>
      </c>
      <c r="D695" s="11" t="s">
        <v>118</v>
      </c>
      <c r="E695" s="11" t="s">
        <v>373</v>
      </c>
      <c r="F695" s="11"/>
      <c r="G695" s="22">
        <f>G696</f>
        <v>0</v>
      </c>
      <c r="H695" s="22"/>
      <c r="I695" s="22"/>
      <c r="J695" s="22"/>
      <c r="K695" s="22"/>
      <c r="L695" s="22">
        <f>L696</f>
        <v>0</v>
      </c>
      <c r="M695" s="12">
        <v>414</v>
      </c>
      <c r="N695" s="22">
        <f>N696</f>
        <v>426.41999999999996</v>
      </c>
      <c r="O695" s="22"/>
      <c r="P695" s="22"/>
      <c r="Q695" s="22"/>
      <c r="R695" s="22"/>
      <c r="S695" s="22">
        <f>S696</f>
        <v>426.41999999999996</v>
      </c>
      <c r="T695" s="12">
        <v>426.42</v>
      </c>
      <c r="U695" s="22">
        <f>U696</f>
        <v>439.21000000000004</v>
      </c>
      <c r="V695" s="22"/>
      <c r="W695" s="22"/>
      <c r="X695" s="22"/>
      <c r="Y695" s="22"/>
      <c r="Z695" s="22">
        <f>Z696</f>
        <v>439.21000000000004</v>
      </c>
      <c r="AA695" s="12">
        <v>439.21300000000002</v>
      </c>
      <c r="AB695" s="3"/>
    </row>
    <row r="696" spans="1:28" ht="51" outlineLevel="4" x14ac:dyDescent="0.25">
      <c r="A696" s="10" t="s">
        <v>624</v>
      </c>
      <c r="B696" s="11" t="s">
        <v>538</v>
      </c>
      <c r="C696" s="11" t="s">
        <v>12</v>
      </c>
      <c r="D696" s="11" t="s">
        <v>118</v>
      </c>
      <c r="E696" s="11" t="s">
        <v>625</v>
      </c>
      <c r="F696" s="11"/>
      <c r="G696" s="22">
        <f>G697</f>
        <v>0</v>
      </c>
      <c r="H696" s="22"/>
      <c r="I696" s="22"/>
      <c r="J696" s="22"/>
      <c r="K696" s="22"/>
      <c r="L696" s="22">
        <f>L697</f>
        <v>0</v>
      </c>
      <c r="M696" s="12">
        <v>414</v>
      </c>
      <c r="N696" s="22">
        <f>N697</f>
        <v>426.41999999999996</v>
      </c>
      <c r="O696" s="22"/>
      <c r="P696" s="22"/>
      <c r="Q696" s="22"/>
      <c r="R696" s="22"/>
      <c r="S696" s="22">
        <f>S697</f>
        <v>426.41999999999996</v>
      </c>
      <c r="T696" s="12">
        <v>426.42</v>
      </c>
      <c r="U696" s="22">
        <f>U697</f>
        <v>439.21000000000004</v>
      </c>
      <c r="V696" s="22"/>
      <c r="W696" s="22"/>
      <c r="X696" s="22"/>
      <c r="Y696" s="22"/>
      <c r="Z696" s="22">
        <f>Z697</f>
        <v>439.21000000000004</v>
      </c>
      <c r="AA696" s="12">
        <v>439.21300000000002</v>
      </c>
      <c r="AB696" s="3"/>
    </row>
    <row r="697" spans="1:28" ht="63.75" outlineLevel="5" x14ac:dyDescent="0.25">
      <c r="A697" s="10" t="s">
        <v>626</v>
      </c>
      <c r="B697" s="11" t="s">
        <v>538</v>
      </c>
      <c r="C697" s="11" t="s">
        <v>12</v>
      </c>
      <c r="D697" s="11" t="s">
        <v>118</v>
      </c>
      <c r="E697" s="11" t="s">
        <v>627</v>
      </c>
      <c r="F697" s="11"/>
      <c r="G697" s="22">
        <f>G698+G699</f>
        <v>0</v>
      </c>
      <c r="H697" s="22"/>
      <c r="I697" s="22"/>
      <c r="J697" s="22"/>
      <c r="K697" s="22"/>
      <c r="L697" s="22">
        <f>L698+L699</f>
        <v>0</v>
      </c>
      <c r="M697" s="12">
        <v>414</v>
      </c>
      <c r="N697" s="22">
        <f>N698+N699</f>
        <v>426.41999999999996</v>
      </c>
      <c r="O697" s="22"/>
      <c r="P697" s="22"/>
      <c r="Q697" s="22"/>
      <c r="R697" s="22"/>
      <c r="S697" s="22">
        <f>S698+S699</f>
        <v>426.41999999999996</v>
      </c>
      <c r="T697" s="12">
        <v>426.42</v>
      </c>
      <c r="U697" s="22">
        <f>U698+U699</f>
        <v>439.21000000000004</v>
      </c>
      <c r="V697" s="22"/>
      <c r="W697" s="22"/>
      <c r="X697" s="22"/>
      <c r="Y697" s="22"/>
      <c r="Z697" s="22">
        <f>Z698+Z699</f>
        <v>439.21000000000004</v>
      </c>
      <c r="AA697" s="12">
        <v>439.21300000000002</v>
      </c>
      <c r="AB697" s="3"/>
    </row>
    <row r="698" spans="1:28" ht="38.25" outlineLevel="6" x14ac:dyDescent="0.25">
      <c r="A698" s="10" t="s">
        <v>20</v>
      </c>
      <c r="B698" s="11" t="s">
        <v>538</v>
      </c>
      <c r="C698" s="11" t="s">
        <v>12</v>
      </c>
      <c r="D698" s="11" t="s">
        <v>118</v>
      </c>
      <c r="E698" s="11" t="s">
        <v>627</v>
      </c>
      <c r="F698" s="11" t="s">
        <v>21</v>
      </c>
      <c r="G698" s="22"/>
      <c r="H698" s="22"/>
      <c r="I698" s="22"/>
      <c r="J698" s="22"/>
      <c r="K698" s="22"/>
      <c r="L698" s="30">
        <f t="shared" ref="L698:L699" si="508">SUM(G698:K698)</f>
        <v>0</v>
      </c>
      <c r="M698" s="12">
        <v>168</v>
      </c>
      <c r="N698" s="22">
        <v>180.42</v>
      </c>
      <c r="O698" s="22"/>
      <c r="P698" s="22"/>
      <c r="Q698" s="22"/>
      <c r="R698" s="22"/>
      <c r="S698" s="30">
        <f t="shared" ref="S698:S699" si="509">SUM(N698:R698)</f>
        <v>180.42</v>
      </c>
      <c r="T698" s="12">
        <v>180.42</v>
      </c>
      <c r="U698" s="22">
        <v>193.21</v>
      </c>
      <c r="V698" s="22"/>
      <c r="W698" s="22"/>
      <c r="X698" s="22"/>
      <c r="Y698" s="22"/>
      <c r="Z698" s="30">
        <f t="shared" ref="Z698:Z699" si="510">SUM(U698:Y698)</f>
        <v>193.21</v>
      </c>
      <c r="AA698" s="12">
        <v>193.21299999999999</v>
      </c>
      <c r="AB698" s="3"/>
    </row>
    <row r="699" spans="1:28" outlineLevel="6" x14ac:dyDescent="0.25">
      <c r="A699" s="10" t="s">
        <v>628</v>
      </c>
      <c r="B699" s="11" t="s">
        <v>538</v>
      </c>
      <c r="C699" s="11" t="s">
        <v>12</v>
      </c>
      <c r="D699" s="11" t="s">
        <v>118</v>
      </c>
      <c r="E699" s="11" t="s">
        <v>627</v>
      </c>
      <c r="F699" s="11" t="s">
        <v>629</v>
      </c>
      <c r="G699" s="22"/>
      <c r="H699" s="22"/>
      <c r="I699" s="22"/>
      <c r="J699" s="22"/>
      <c r="K699" s="22"/>
      <c r="L699" s="30">
        <f t="shared" si="508"/>
        <v>0</v>
      </c>
      <c r="M699" s="12">
        <v>246</v>
      </c>
      <c r="N699" s="22">
        <v>246</v>
      </c>
      <c r="O699" s="22"/>
      <c r="P699" s="22"/>
      <c r="Q699" s="22"/>
      <c r="R699" s="22"/>
      <c r="S699" s="30">
        <f t="shared" si="509"/>
        <v>246</v>
      </c>
      <c r="T699" s="12">
        <v>246</v>
      </c>
      <c r="U699" s="22">
        <v>246</v>
      </c>
      <c r="V699" s="22"/>
      <c r="W699" s="22"/>
      <c r="X699" s="22"/>
      <c r="Y699" s="22"/>
      <c r="Z699" s="30">
        <f t="shared" si="510"/>
        <v>246</v>
      </c>
      <c r="AA699" s="12">
        <v>246</v>
      </c>
      <c r="AB699" s="3"/>
    </row>
    <row r="700" spans="1:28" outlineLevel="1" x14ac:dyDescent="0.25">
      <c r="A700" s="10" t="s">
        <v>460</v>
      </c>
      <c r="B700" s="11" t="s">
        <v>538</v>
      </c>
      <c r="C700" s="11" t="s">
        <v>461</v>
      </c>
      <c r="D700" s="11"/>
      <c r="E700" s="11"/>
      <c r="F700" s="11"/>
      <c r="G700" s="22">
        <f>G701</f>
        <v>0</v>
      </c>
      <c r="H700" s="22"/>
      <c r="I700" s="22"/>
      <c r="J700" s="22"/>
      <c r="K700" s="22"/>
      <c r="L700" s="22">
        <f>L701</f>
        <v>0</v>
      </c>
      <c r="M700" s="12">
        <v>1161.4000000000001</v>
      </c>
      <c r="N700" s="22">
        <f>N701</f>
        <v>687.9</v>
      </c>
      <c r="O700" s="22"/>
      <c r="P700" s="22"/>
      <c r="Q700" s="22"/>
      <c r="R700" s="22"/>
      <c r="S700" s="22">
        <f>S701</f>
        <v>687.9</v>
      </c>
      <c r="T700" s="12">
        <v>687.9</v>
      </c>
      <c r="U700" s="22">
        <f>U701</f>
        <v>715.9</v>
      </c>
      <c r="V700" s="22"/>
      <c r="W700" s="22"/>
      <c r="X700" s="22"/>
      <c r="Y700" s="22"/>
      <c r="Z700" s="22">
        <f>Z701</f>
        <v>715.9</v>
      </c>
      <c r="AA700" s="12">
        <v>715.9</v>
      </c>
      <c r="AB700" s="3"/>
    </row>
    <row r="701" spans="1:28" outlineLevel="2" x14ac:dyDescent="0.25">
      <c r="A701" s="10" t="s">
        <v>462</v>
      </c>
      <c r="B701" s="11" t="s">
        <v>538</v>
      </c>
      <c r="C701" s="11" t="s">
        <v>461</v>
      </c>
      <c r="D701" s="11" t="s">
        <v>35</v>
      </c>
      <c r="E701" s="11"/>
      <c r="F701" s="11"/>
      <c r="G701" s="22">
        <f>G702</f>
        <v>0</v>
      </c>
      <c r="H701" s="22"/>
      <c r="I701" s="22"/>
      <c r="J701" s="22"/>
      <c r="K701" s="22"/>
      <c r="L701" s="22">
        <f>L702</f>
        <v>0</v>
      </c>
      <c r="M701" s="12">
        <v>1161.4000000000001</v>
      </c>
      <c r="N701" s="22">
        <f>N702</f>
        <v>687.9</v>
      </c>
      <c r="O701" s="22"/>
      <c r="P701" s="22"/>
      <c r="Q701" s="22"/>
      <c r="R701" s="22"/>
      <c r="S701" s="22">
        <f>S702</f>
        <v>687.9</v>
      </c>
      <c r="T701" s="12">
        <v>687.9</v>
      </c>
      <c r="U701" s="22">
        <f>U702</f>
        <v>715.9</v>
      </c>
      <c r="V701" s="22"/>
      <c r="W701" s="22"/>
      <c r="X701" s="22"/>
      <c r="Y701" s="22"/>
      <c r="Z701" s="22">
        <f>Z702</f>
        <v>715.9</v>
      </c>
      <c r="AA701" s="12">
        <v>715.9</v>
      </c>
      <c r="AB701" s="3"/>
    </row>
    <row r="702" spans="1:28" ht="25.5" outlineLevel="3" x14ac:dyDescent="0.25">
      <c r="A702" s="10" t="s">
        <v>423</v>
      </c>
      <c r="B702" s="11" t="s">
        <v>538</v>
      </c>
      <c r="C702" s="11" t="s">
        <v>461</v>
      </c>
      <c r="D702" s="11" t="s">
        <v>35</v>
      </c>
      <c r="E702" s="11" t="s">
        <v>424</v>
      </c>
      <c r="F702" s="11"/>
      <c r="G702" s="22">
        <f>G703+G706</f>
        <v>0</v>
      </c>
      <c r="H702" s="22"/>
      <c r="I702" s="22"/>
      <c r="J702" s="22"/>
      <c r="K702" s="22"/>
      <c r="L702" s="22">
        <f>L703+L706</f>
        <v>0</v>
      </c>
      <c r="M702" s="12">
        <v>1161.4000000000001</v>
      </c>
      <c r="N702" s="22">
        <f>N703+N706</f>
        <v>687.9</v>
      </c>
      <c r="O702" s="22"/>
      <c r="P702" s="22"/>
      <c r="Q702" s="22"/>
      <c r="R702" s="22"/>
      <c r="S702" s="22">
        <f>S703+S706</f>
        <v>687.9</v>
      </c>
      <c r="T702" s="12">
        <v>687.9</v>
      </c>
      <c r="U702" s="22">
        <f>U703+U706</f>
        <v>715.9</v>
      </c>
      <c r="V702" s="22"/>
      <c r="W702" s="22"/>
      <c r="X702" s="22"/>
      <c r="Y702" s="22"/>
      <c r="Z702" s="22">
        <f>Z703+Z706</f>
        <v>715.9</v>
      </c>
      <c r="AA702" s="12">
        <v>715.9</v>
      </c>
      <c r="AB702" s="3"/>
    </row>
    <row r="703" spans="1:28" ht="76.5" hidden="1" outlineLevel="4" x14ac:dyDescent="0.25">
      <c r="A703" s="10" t="s">
        <v>463</v>
      </c>
      <c r="B703" s="11" t="s">
        <v>538</v>
      </c>
      <c r="C703" s="11" t="s">
        <v>461</v>
      </c>
      <c r="D703" s="11" t="s">
        <v>35</v>
      </c>
      <c r="E703" s="11" t="s">
        <v>464</v>
      </c>
      <c r="F703" s="11"/>
      <c r="G703" s="22">
        <f>G704</f>
        <v>0</v>
      </c>
      <c r="H703" s="22"/>
      <c r="I703" s="22"/>
      <c r="J703" s="22"/>
      <c r="K703" s="22"/>
      <c r="L703" s="22">
        <f>L704</f>
        <v>0</v>
      </c>
      <c r="M703" s="12">
        <v>500</v>
      </c>
      <c r="N703" s="22">
        <f>N704</f>
        <v>0</v>
      </c>
      <c r="O703" s="22"/>
      <c r="P703" s="22"/>
      <c r="Q703" s="22"/>
      <c r="R703" s="22"/>
      <c r="S703" s="22">
        <f>S704</f>
        <v>0</v>
      </c>
      <c r="T703" s="12">
        <v>0</v>
      </c>
      <c r="U703" s="22">
        <f>U704</f>
        <v>0</v>
      </c>
      <c r="V703" s="22"/>
      <c r="W703" s="22"/>
      <c r="X703" s="22"/>
      <c r="Y703" s="22"/>
      <c r="Z703" s="22">
        <f>Z704</f>
        <v>0</v>
      </c>
      <c r="AA703" s="12">
        <v>0</v>
      </c>
      <c r="AB703" s="3"/>
    </row>
    <row r="704" spans="1:28" ht="76.5" hidden="1" outlineLevel="5" x14ac:dyDescent="0.25">
      <c r="A704" s="10" t="s">
        <v>630</v>
      </c>
      <c r="B704" s="11" t="s">
        <v>538</v>
      </c>
      <c r="C704" s="11" t="s">
        <v>461</v>
      </c>
      <c r="D704" s="11" t="s">
        <v>35</v>
      </c>
      <c r="E704" s="11" t="s">
        <v>631</v>
      </c>
      <c r="F704" s="11"/>
      <c r="G704" s="22">
        <f>G705</f>
        <v>0</v>
      </c>
      <c r="H704" s="22"/>
      <c r="I704" s="22"/>
      <c r="J704" s="22"/>
      <c r="K704" s="22"/>
      <c r="L704" s="22">
        <f>L705</f>
        <v>0</v>
      </c>
      <c r="M704" s="12">
        <v>500</v>
      </c>
      <c r="N704" s="22">
        <f>N705</f>
        <v>0</v>
      </c>
      <c r="O704" s="22"/>
      <c r="P704" s="22"/>
      <c r="Q704" s="22"/>
      <c r="R704" s="22"/>
      <c r="S704" s="22">
        <f>S705</f>
        <v>0</v>
      </c>
      <c r="T704" s="12">
        <v>0</v>
      </c>
      <c r="U704" s="22">
        <f>U705</f>
        <v>0</v>
      </c>
      <c r="V704" s="22"/>
      <c r="W704" s="22"/>
      <c r="X704" s="22"/>
      <c r="Y704" s="22"/>
      <c r="Z704" s="22">
        <f>Z705</f>
        <v>0</v>
      </c>
      <c r="AA704" s="12">
        <v>0</v>
      </c>
      <c r="AB704" s="3"/>
    </row>
    <row r="705" spans="1:28" ht="38.25" hidden="1" outlineLevel="6" x14ac:dyDescent="0.25">
      <c r="A705" s="10" t="s">
        <v>20</v>
      </c>
      <c r="B705" s="11" t="s">
        <v>538</v>
      </c>
      <c r="C705" s="11" t="s">
        <v>461</v>
      </c>
      <c r="D705" s="11" t="s">
        <v>35</v>
      </c>
      <c r="E705" s="11" t="s">
        <v>631</v>
      </c>
      <c r="F705" s="11" t="s">
        <v>21</v>
      </c>
      <c r="G705" s="22"/>
      <c r="H705" s="22"/>
      <c r="I705" s="22"/>
      <c r="J705" s="22"/>
      <c r="K705" s="22"/>
      <c r="L705" s="30">
        <f t="shared" ref="L705" si="511">SUM(G705:K705)</f>
        <v>0</v>
      </c>
      <c r="M705" s="12">
        <v>500</v>
      </c>
      <c r="N705" s="22"/>
      <c r="O705" s="22"/>
      <c r="P705" s="22"/>
      <c r="Q705" s="22"/>
      <c r="R705" s="22"/>
      <c r="S705" s="30">
        <f t="shared" ref="S705" si="512">SUM(N705:R705)</f>
        <v>0</v>
      </c>
      <c r="T705" s="12">
        <v>0</v>
      </c>
      <c r="U705" s="22">
        <v>0</v>
      </c>
      <c r="V705" s="22"/>
      <c r="W705" s="22"/>
      <c r="X705" s="22"/>
      <c r="Y705" s="22"/>
      <c r="Z705" s="30">
        <f t="shared" ref="Z705" si="513">SUM(U705:Y705)</f>
        <v>0</v>
      </c>
      <c r="AA705" s="12">
        <v>0</v>
      </c>
      <c r="AB705" s="3"/>
    </row>
    <row r="706" spans="1:28" ht="153" outlineLevel="4" collapsed="1" x14ac:dyDescent="0.25">
      <c r="A706" s="10" t="s">
        <v>469</v>
      </c>
      <c r="B706" s="11" t="s">
        <v>538</v>
      </c>
      <c r="C706" s="11" t="s">
        <v>461</v>
      </c>
      <c r="D706" s="11" t="s">
        <v>35</v>
      </c>
      <c r="E706" s="11" t="s">
        <v>470</v>
      </c>
      <c r="F706" s="11"/>
      <c r="G706" s="22">
        <f>G707</f>
        <v>0</v>
      </c>
      <c r="H706" s="22"/>
      <c r="I706" s="22"/>
      <c r="J706" s="22"/>
      <c r="K706" s="22"/>
      <c r="L706" s="22">
        <f>L707</f>
        <v>0</v>
      </c>
      <c r="M706" s="12">
        <v>661.4</v>
      </c>
      <c r="N706" s="22">
        <f>N707</f>
        <v>687.9</v>
      </c>
      <c r="O706" s="22"/>
      <c r="P706" s="22"/>
      <c r="Q706" s="22"/>
      <c r="R706" s="22"/>
      <c r="S706" s="22">
        <f>S707</f>
        <v>687.9</v>
      </c>
      <c r="T706" s="12">
        <v>687.9</v>
      </c>
      <c r="U706" s="22">
        <f>U707</f>
        <v>715.9</v>
      </c>
      <c r="V706" s="22"/>
      <c r="W706" s="22"/>
      <c r="X706" s="22"/>
      <c r="Y706" s="22"/>
      <c r="Z706" s="22">
        <f>Z707</f>
        <v>715.9</v>
      </c>
      <c r="AA706" s="12">
        <v>715.9</v>
      </c>
      <c r="AB706" s="3"/>
    </row>
    <row r="707" spans="1:28" ht="38.25" outlineLevel="5" x14ac:dyDescent="0.25">
      <c r="A707" s="10" t="s">
        <v>473</v>
      </c>
      <c r="B707" s="11" t="s">
        <v>538</v>
      </c>
      <c r="C707" s="11" t="s">
        <v>461</v>
      </c>
      <c r="D707" s="11" t="s">
        <v>35</v>
      </c>
      <c r="E707" s="11" t="s">
        <v>474</v>
      </c>
      <c r="F707" s="11"/>
      <c r="G707" s="22">
        <f>G708</f>
        <v>0</v>
      </c>
      <c r="H707" s="22"/>
      <c r="I707" s="22"/>
      <c r="J707" s="22"/>
      <c r="K707" s="22"/>
      <c r="L707" s="22">
        <f>L708</f>
        <v>0</v>
      </c>
      <c r="M707" s="12">
        <v>661.4</v>
      </c>
      <c r="N707" s="22">
        <f>N708</f>
        <v>687.9</v>
      </c>
      <c r="O707" s="22"/>
      <c r="P707" s="22"/>
      <c r="Q707" s="22"/>
      <c r="R707" s="22"/>
      <c r="S707" s="22">
        <f>S708</f>
        <v>687.9</v>
      </c>
      <c r="T707" s="12">
        <v>687.9</v>
      </c>
      <c r="U707" s="22">
        <f>U708</f>
        <v>715.9</v>
      </c>
      <c r="V707" s="22"/>
      <c r="W707" s="22"/>
      <c r="X707" s="22"/>
      <c r="Y707" s="22"/>
      <c r="Z707" s="22">
        <f>Z708</f>
        <v>715.9</v>
      </c>
      <c r="AA707" s="12">
        <v>715.9</v>
      </c>
      <c r="AB707" s="3"/>
    </row>
    <row r="708" spans="1:28" ht="38.25" outlineLevel="6" x14ac:dyDescent="0.25">
      <c r="A708" s="10" t="s">
        <v>20</v>
      </c>
      <c r="B708" s="11" t="s">
        <v>538</v>
      </c>
      <c r="C708" s="11" t="s">
        <v>461</v>
      </c>
      <c r="D708" s="11" t="s">
        <v>35</v>
      </c>
      <c r="E708" s="11" t="s">
        <v>474</v>
      </c>
      <c r="F708" s="11" t="s">
        <v>21</v>
      </c>
      <c r="G708" s="22"/>
      <c r="H708" s="22"/>
      <c r="I708" s="22"/>
      <c r="J708" s="22"/>
      <c r="K708" s="22"/>
      <c r="L708" s="30">
        <f t="shared" ref="L708" si="514">SUM(G708:K708)</f>
        <v>0</v>
      </c>
      <c r="M708" s="12">
        <v>661.4</v>
      </c>
      <c r="N708" s="22">
        <v>687.9</v>
      </c>
      <c r="O708" s="22"/>
      <c r="P708" s="22"/>
      <c r="Q708" s="22"/>
      <c r="R708" s="22"/>
      <c r="S708" s="30">
        <f t="shared" ref="S708" si="515">SUM(N708:R708)</f>
        <v>687.9</v>
      </c>
      <c r="T708" s="12">
        <v>687.9</v>
      </c>
      <c r="U708" s="22">
        <v>715.9</v>
      </c>
      <c r="V708" s="22"/>
      <c r="W708" s="22"/>
      <c r="X708" s="22"/>
      <c r="Y708" s="22"/>
      <c r="Z708" s="30">
        <f t="shared" ref="Z708" si="516">SUM(U708:Y708)</f>
        <v>715.9</v>
      </c>
      <c r="AA708" s="12">
        <v>715.9</v>
      </c>
      <c r="AB708" s="3"/>
    </row>
    <row r="709" spans="1:28" outlineLevel="1" x14ac:dyDescent="0.25">
      <c r="A709" s="10" t="s">
        <v>496</v>
      </c>
      <c r="B709" s="11" t="s">
        <v>538</v>
      </c>
      <c r="C709" s="11" t="s">
        <v>497</v>
      </c>
      <c r="D709" s="11"/>
      <c r="E709" s="11"/>
      <c r="F709" s="11"/>
      <c r="G709" s="22">
        <f>G710</f>
        <v>0</v>
      </c>
      <c r="H709" s="22"/>
      <c r="I709" s="22"/>
      <c r="J709" s="22"/>
      <c r="K709" s="22"/>
      <c r="L709" s="22">
        <f>L710</f>
        <v>0</v>
      </c>
      <c r="M709" s="12">
        <v>650</v>
      </c>
      <c r="N709" s="22">
        <f>N710</f>
        <v>650</v>
      </c>
      <c r="O709" s="22"/>
      <c r="P709" s="22"/>
      <c r="Q709" s="22"/>
      <c r="R709" s="22"/>
      <c r="S709" s="22">
        <f>S710</f>
        <v>650</v>
      </c>
      <c r="T709" s="12">
        <v>650</v>
      </c>
      <c r="U709" s="22">
        <f>U710</f>
        <v>650</v>
      </c>
      <c r="V709" s="22"/>
      <c r="W709" s="22"/>
      <c r="X709" s="22"/>
      <c r="Y709" s="22"/>
      <c r="Z709" s="22">
        <f>Z710</f>
        <v>650</v>
      </c>
      <c r="AA709" s="12">
        <v>650</v>
      </c>
      <c r="AB709" s="3"/>
    </row>
    <row r="710" spans="1:28" outlineLevel="2" x14ac:dyDescent="0.25">
      <c r="A710" s="10" t="s">
        <v>498</v>
      </c>
      <c r="B710" s="11" t="s">
        <v>538</v>
      </c>
      <c r="C710" s="11" t="s">
        <v>497</v>
      </c>
      <c r="D710" s="11" t="s">
        <v>35</v>
      </c>
      <c r="E710" s="11"/>
      <c r="F710" s="11"/>
      <c r="G710" s="22">
        <f>G711</f>
        <v>0</v>
      </c>
      <c r="H710" s="22"/>
      <c r="I710" s="22"/>
      <c r="J710" s="22"/>
      <c r="K710" s="22"/>
      <c r="L710" s="22">
        <f>L711</f>
        <v>0</v>
      </c>
      <c r="M710" s="12">
        <v>650</v>
      </c>
      <c r="N710" s="22">
        <f>N711</f>
        <v>650</v>
      </c>
      <c r="O710" s="22"/>
      <c r="P710" s="22"/>
      <c r="Q710" s="22"/>
      <c r="R710" s="22"/>
      <c r="S710" s="22">
        <f>S711</f>
        <v>650</v>
      </c>
      <c r="T710" s="12">
        <v>650</v>
      </c>
      <c r="U710" s="22">
        <f>U711</f>
        <v>650</v>
      </c>
      <c r="V710" s="22"/>
      <c r="W710" s="22"/>
      <c r="X710" s="22"/>
      <c r="Y710" s="22"/>
      <c r="Z710" s="22">
        <f>Z711</f>
        <v>650</v>
      </c>
      <c r="AA710" s="12">
        <v>650</v>
      </c>
      <c r="AB710" s="3"/>
    </row>
    <row r="711" spans="1:28" ht="25.5" outlineLevel="3" x14ac:dyDescent="0.25">
      <c r="A711" s="10" t="s">
        <v>499</v>
      </c>
      <c r="B711" s="11" t="s">
        <v>538</v>
      </c>
      <c r="C711" s="11" t="s">
        <v>497</v>
      </c>
      <c r="D711" s="11" t="s">
        <v>35</v>
      </c>
      <c r="E711" s="11" t="s">
        <v>500</v>
      </c>
      <c r="F711" s="11"/>
      <c r="G711" s="22">
        <f>G712</f>
        <v>0</v>
      </c>
      <c r="H711" s="22"/>
      <c r="I711" s="22"/>
      <c r="J711" s="22"/>
      <c r="K711" s="22"/>
      <c r="L711" s="22">
        <f>L712</f>
        <v>0</v>
      </c>
      <c r="M711" s="12">
        <v>650</v>
      </c>
      <c r="N711" s="22">
        <f>N712</f>
        <v>650</v>
      </c>
      <c r="O711" s="22"/>
      <c r="P711" s="22"/>
      <c r="Q711" s="22"/>
      <c r="R711" s="22"/>
      <c r="S711" s="22">
        <f>S712</f>
        <v>650</v>
      </c>
      <c r="T711" s="12">
        <v>650</v>
      </c>
      <c r="U711" s="22">
        <f>U712</f>
        <v>650</v>
      </c>
      <c r="V711" s="22"/>
      <c r="W711" s="22"/>
      <c r="X711" s="22"/>
      <c r="Y711" s="22"/>
      <c r="Z711" s="22">
        <f>Z712</f>
        <v>650</v>
      </c>
      <c r="AA711" s="12">
        <v>650</v>
      </c>
      <c r="AB711" s="3"/>
    </row>
    <row r="712" spans="1:28" ht="38.25" outlineLevel="4" x14ac:dyDescent="0.25">
      <c r="A712" s="10" t="s">
        <v>509</v>
      </c>
      <c r="B712" s="11" t="s">
        <v>538</v>
      </c>
      <c r="C712" s="11" t="s">
        <v>497</v>
      </c>
      <c r="D712" s="11" t="s">
        <v>35</v>
      </c>
      <c r="E712" s="11" t="s">
        <v>510</v>
      </c>
      <c r="F712" s="11"/>
      <c r="G712" s="22">
        <f>G713+G715</f>
        <v>0</v>
      </c>
      <c r="H712" s="22"/>
      <c r="I712" s="22"/>
      <c r="J712" s="22"/>
      <c r="K712" s="22"/>
      <c r="L712" s="22">
        <f>L713+L715</f>
        <v>0</v>
      </c>
      <c r="M712" s="12">
        <v>650</v>
      </c>
      <c r="N712" s="22">
        <f>N713+N715</f>
        <v>650</v>
      </c>
      <c r="O712" s="22"/>
      <c r="P712" s="22"/>
      <c r="Q712" s="22"/>
      <c r="R712" s="22"/>
      <c r="S712" s="22">
        <f>S713+S715</f>
        <v>650</v>
      </c>
      <c r="T712" s="12">
        <v>650</v>
      </c>
      <c r="U712" s="22">
        <f>U713+U715</f>
        <v>650</v>
      </c>
      <c r="V712" s="22"/>
      <c r="W712" s="22"/>
      <c r="X712" s="22"/>
      <c r="Y712" s="22"/>
      <c r="Z712" s="22">
        <f>Z713+Z715</f>
        <v>650</v>
      </c>
      <c r="AA712" s="12">
        <v>650</v>
      </c>
      <c r="AB712" s="3"/>
    </row>
    <row r="713" spans="1:28" ht="38.25" outlineLevel="5" x14ac:dyDescent="0.25">
      <c r="A713" s="10" t="s">
        <v>511</v>
      </c>
      <c r="B713" s="11" t="s">
        <v>538</v>
      </c>
      <c r="C713" s="11" t="s">
        <v>497</v>
      </c>
      <c r="D713" s="11" t="s">
        <v>35</v>
      </c>
      <c r="E713" s="11" t="s">
        <v>512</v>
      </c>
      <c r="F713" s="11"/>
      <c r="G713" s="22">
        <f>G714</f>
        <v>0</v>
      </c>
      <c r="H713" s="22"/>
      <c r="I713" s="22"/>
      <c r="J713" s="22"/>
      <c r="K713" s="22"/>
      <c r="L713" s="22">
        <f>L714</f>
        <v>0</v>
      </c>
      <c r="M713" s="12">
        <v>150</v>
      </c>
      <c r="N713" s="22">
        <f>N714</f>
        <v>150</v>
      </c>
      <c r="O713" s="22"/>
      <c r="P713" s="22"/>
      <c r="Q713" s="22"/>
      <c r="R713" s="22"/>
      <c r="S713" s="22">
        <f>S714</f>
        <v>150</v>
      </c>
      <c r="T713" s="12">
        <v>150</v>
      </c>
      <c r="U713" s="22">
        <f>U714</f>
        <v>150</v>
      </c>
      <c r="V713" s="22"/>
      <c r="W713" s="22"/>
      <c r="X713" s="22"/>
      <c r="Y713" s="22"/>
      <c r="Z713" s="22">
        <f>Z714</f>
        <v>150</v>
      </c>
      <c r="AA713" s="12">
        <v>150</v>
      </c>
      <c r="AB713" s="3"/>
    </row>
    <row r="714" spans="1:28" ht="25.5" outlineLevel="6" x14ac:dyDescent="0.25">
      <c r="A714" s="10" t="s">
        <v>125</v>
      </c>
      <c r="B714" s="11" t="s">
        <v>538</v>
      </c>
      <c r="C714" s="11" t="s">
        <v>497</v>
      </c>
      <c r="D714" s="11" t="s">
        <v>35</v>
      </c>
      <c r="E714" s="11" t="s">
        <v>512</v>
      </c>
      <c r="F714" s="11" t="s">
        <v>126</v>
      </c>
      <c r="G714" s="22"/>
      <c r="H714" s="22"/>
      <c r="I714" s="22"/>
      <c r="J714" s="22"/>
      <c r="K714" s="22"/>
      <c r="L714" s="30">
        <f t="shared" ref="L714" si="517">SUM(G714:K714)</f>
        <v>0</v>
      </c>
      <c r="M714" s="12">
        <v>150</v>
      </c>
      <c r="N714" s="22">
        <v>150</v>
      </c>
      <c r="O714" s="22"/>
      <c r="P714" s="22"/>
      <c r="Q714" s="22"/>
      <c r="R714" s="22"/>
      <c r="S714" s="30">
        <f t="shared" ref="S714" si="518">SUM(N714:R714)</f>
        <v>150</v>
      </c>
      <c r="T714" s="12">
        <v>150</v>
      </c>
      <c r="U714" s="22">
        <v>150</v>
      </c>
      <c r="V714" s="22"/>
      <c r="W714" s="22"/>
      <c r="X714" s="22"/>
      <c r="Y714" s="22"/>
      <c r="Z714" s="30">
        <f t="shared" ref="Z714" si="519">SUM(U714:Y714)</f>
        <v>150</v>
      </c>
      <c r="AA714" s="12">
        <v>150</v>
      </c>
      <c r="AB714" s="3"/>
    </row>
    <row r="715" spans="1:28" ht="51" outlineLevel="5" x14ac:dyDescent="0.25">
      <c r="A715" s="10" t="s">
        <v>632</v>
      </c>
      <c r="B715" s="11" t="s">
        <v>538</v>
      </c>
      <c r="C715" s="11" t="s">
        <v>497</v>
      </c>
      <c r="D715" s="11" t="s">
        <v>35</v>
      </c>
      <c r="E715" s="11" t="s">
        <v>633</v>
      </c>
      <c r="F715" s="11"/>
      <c r="G715" s="22">
        <f>G716</f>
        <v>0</v>
      </c>
      <c r="H715" s="22"/>
      <c r="I715" s="22"/>
      <c r="J715" s="22"/>
      <c r="K715" s="22"/>
      <c r="L715" s="22">
        <f>L716</f>
        <v>0</v>
      </c>
      <c r="M715" s="12">
        <v>500</v>
      </c>
      <c r="N715" s="22">
        <f>N716</f>
        <v>500</v>
      </c>
      <c r="O715" s="22"/>
      <c r="P715" s="22"/>
      <c r="Q715" s="22"/>
      <c r="R715" s="22"/>
      <c r="S715" s="22">
        <f>S716</f>
        <v>500</v>
      </c>
      <c r="T715" s="12">
        <v>500</v>
      </c>
      <c r="U715" s="22">
        <f>U716</f>
        <v>500</v>
      </c>
      <c r="V715" s="22"/>
      <c r="W715" s="22"/>
      <c r="X715" s="22"/>
      <c r="Y715" s="22"/>
      <c r="Z715" s="22">
        <f>Z716</f>
        <v>500</v>
      </c>
      <c r="AA715" s="12">
        <v>500</v>
      </c>
      <c r="AB715" s="3"/>
    </row>
    <row r="716" spans="1:28" ht="25.5" outlineLevel="6" x14ac:dyDescent="0.25">
      <c r="A716" s="10" t="s">
        <v>125</v>
      </c>
      <c r="B716" s="11" t="s">
        <v>538</v>
      </c>
      <c r="C716" s="11" t="s">
        <v>497</v>
      </c>
      <c r="D716" s="11" t="s">
        <v>35</v>
      </c>
      <c r="E716" s="11" t="s">
        <v>633</v>
      </c>
      <c r="F716" s="11" t="s">
        <v>126</v>
      </c>
      <c r="G716" s="22"/>
      <c r="H716" s="22"/>
      <c r="I716" s="22"/>
      <c r="J716" s="22"/>
      <c r="K716" s="22"/>
      <c r="L716" s="30">
        <f t="shared" ref="L716" si="520">SUM(G716:K716)</f>
        <v>0</v>
      </c>
      <c r="M716" s="12">
        <v>500</v>
      </c>
      <c r="N716" s="22">
        <v>500</v>
      </c>
      <c r="O716" s="22"/>
      <c r="P716" s="22"/>
      <c r="Q716" s="22"/>
      <c r="R716" s="22"/>
      <c r="S716" s="30">
        <f t="shared" ref="S716" si="521">SUM(N716:R716)</f>
        <v>500</v>
      </c>
      <c r="T716" s="12">
        <v>500</v>
      </c>
      <c r="U716" s="22">
        <v>500</v>
      </c>
      <c r="V716" s="22"/>
      <c r="W716" s="22"/>
      <c r="X716" s="22"/>
      <c r="Y716" s="22"/>
      <c r="Z716" s="30">
        <f t="shared" ref="Z716" si="522">SUM(U716:Y716)</f>
        <v>500</v>
      </c>
      <c r="AA716" s="12">
        <v>500</v>
      </c>
      <c r="AB716" s="3"/>
    </row>
    <row r="717" spans="1:28" s="28" customFormat="1" ht="51" x14ac:dyDescent="0.2">
      <c r="A717" s="16" t="s">
        <v>634</v>
      </c>
      <c r="B717" s="17" t="s">
        <v>635</v>
      </c>
      <c r="C717" s="17"/>
      <c r="D717" s="17"/>
      <c r="E717" s="17"/>
      <c r="F717" s="17"/>
      <c r="G717" s="21">
        <f>G718</f>
        <v>0</v>
      </c>
      <c r="H717" s="21"/>
      <c r="I717" s="21"/>
      <c r="J717" s="21"/>
      <c r="K717" s="21"/>
      <c r="L717" s="21">
        <f>L718</f>
        <v>0</v>
      </c>
      <c r="M717" s="26">
        <v>8177.65</v>
      </c>
      <c r="N717" s="21">
        <f>N718</f>
        <v>5840.51</v>
      </c>
      <c r="O717" s="21"/>
      <c r="P717" s="21"/>
      <c r="Q717" s="21"/>
      <c r="R717" s="21"/>
      <c r="S717" s="21">
        <f>S718</f>
        <v>5840.51</v>
      </c>
      <c r="T717" s="26">
        <v>5840.51</v>
      </c>
      <c r="U717" s="21">
        <f>U718</f>
        <v>6120.24</v>
      </c>
      <c r="V717" s="21"/>
      <c r="W717" s="21"/>
      <c r="X717" s="21"/>
      <c r="Y717" s="21"/>
      <c r="Z717" s="21">
        <f>Z718</f>
        <v>6120.24</v>
      </c>
      <c r="AA717" s="26">
        <v>6120.25</v>
      </c>
      <c r="AB717" s="27"/>
    </row>
    <row r="718" spans="1:28" outlineLevel="1" x14ac:dyDescent="0.25">
      <c r="A718" s="10" t="s">
        <v>289</v>
      </c>
      <c r="B718" s="11" t="s">
        <v>635</v>
      </c>
      <c r="C718" s="11" t="s">
        <v>35</v>
      </c>
      <c r="D718" s="11"/>
      <c r="E718" s="11"/>
      <c r="F718" s="11"/>
      <c r="G718" s="22">
        <f>G719+G727</f>
        <v>0</v>
      </c>
      <c r="H718" s="22"/>
      <c r="I718" s="22"/>
      <c r="J718" s="22"/>
      <c r="K718" s="22"/>
      <c r="L718" s="22">
        <f>L719+L727</f>
        <v>0</v>
      </c>
      <c r="M718" s="12">
        <v>8177.65</v>
      </c>
      <c r="N718" s="22">
        <f>N719+N727</f>
        <v>5840.51</v>
      </c>
      <c r="O718" s="22"/>
      <c r="P718" s="22"/>
      <c r="Q718" s="22"/>
      <c r="R718" s="22"/>
      <c r="S718" s="22">
        <f>S719+S727</f>
        <v>5840.51</v>
      </c>
      <c r="T718" s="12">
        <v>5840.51</v>
      </c>
      <c r="U718" s="22">
        <f>U719+U727</f>
        <v>6120.24</v>
      </c>
      <c r="V718" s="22"/>
      <c r="W718" s="22"/>
      <c r="X718" s="22"/>
      <c r="Y718" s="22"/>
      <c r="Z718" s="22">
        <f>Z719+Z727</f>
        <v>6120.24</v>
      </c>
      <c r="AA718" s="12">
        <v>6120.25</v>
      </c>
      <c r="AB718" s="3"/>
    </row>
    <row r="719" spans="1:28" ht="63.75" outlineLevel="2" x14ac:dyDescent="0.25">
      <c r="A719" s="10" t="s">
        <v>636</v>
      </c>
      <c r="B719" s="11" t="s">
        <v>635</v>
      </c>
      <c r="C719" s="11" t="s">
        <v>35</v>
      </c>
      <c r="D719" s="11" t="s">
        <v>43</v>
      </c>
      <c r="E719" s="11"/>
      <c r="F719" s="11"/>
      <c r="G719" s="22">
        <f>G720</f>
        <v>0</v>
      </c>
      <c r="H719" s="22"/>
      <c r="I719" s="22"/>
      <c r="J719" s="22"/>
      <c r="K719" s="22"/>
      <c r="L719" s="22">
        <f>L720</f>
        <v>0</v>
      </c>
      <c r="M719" s="12">
        <v>3916.46</v>
      </c>
      <c r="N719" s="22">
        <f>N720</f>
        <v>4065.35</v>
      </c>
      <c r="O719" s="22"/>
      <c r="P719" s="22"/>
      <c r="Q719" s="22"/>
      <c r="R719" s="22"/>
      <c r="S719" s="22">
        <f>S720</f>
        <v>4065.35</v>
      </c>
      <c r="T719" s="12">
        <v>4065.35</v>
      </c>
      <c r="U719" s="22">
        <f>U720</f>
        <v>4256.45</v>
      </c>
      <c r="V719" s="22"/>
      <c r="W719" s="22"/>
      <c r="X719" s="22"/>
      <c r="Y719" s="22"/>
      <c r="Z719" s="22">
        <f>Z720</f>
        <v>4256.45</v>
      </c>
      <c r="AA719" s="12">
        <v>4256.45</v>
      </c>
      <c r="AB719" s="3"/>
    </row>
    <row r="720" spans="1:28" ht="25.5" outlineLevel="3" x14ac:dyDescent="0.25">
      <c r="A720" s="10" t="s">
        <v>279</v>
      </c>
      <c r="B720" s="11" t="s">
        <v>635</v>
      </c>
      <c r="C720" s="11" t="s">
        <v>35</v>
      </c>
      <c r="D720" s="11" t="s">
        <v>43</v>
      </c>
      <c r="E720" s="11" t="s">
        <v>280</v>
      </c>
      <c r="F720" s="11"/>
      <c r="G720" s="22">
        <f>G721</f>
        <v>0</v>
      </c>
      <c r="H720" s="22"/>
      <c r="I720" s="22"/>
      <c r="J720" s="22"/>
      <c r="K720" s="22"/>
      <c r="L720" s="22">
        <f>L721</f>
        <v>0</v>
      </c>
      <c r="M720" s="12">
        <v>3916.46</v>
      </c>
      <c r="N720" s="22">
        <f>N721</f>
        <v>4065.35</v>
      </c>
      <c r="O720" s="22"/>
      <c r="P720" s="22"/>
      <c r="Q720" s="22"/>
      <c r="R720" s="22"/>
      <c r="S720" s="22">
        <f>S721</f>
        <v>4065.35</v>
      </c>
      <c r="T720" s="12">
        <v>4065.35</v>
      </c>
      <c r="U720" s="22">
        <f>U721</f>
        <v>4256.45</v>
      </c>
      <c r="V720" s="22"/>
      <c r="W720" s="22"/>
      <c r="X720" s="22"/>
      <c r="Y720" s="22"/>
      <c r="Z720" s="22">
        <f>Z721</f>
        <v>4256.45</v>
      </c>
      <c r="AA720" s="12">
        <v>4256.45</v>
      </c>
      <c r="AB720" s="3"/>
    </row>
    <row r="721" spans="1:28" ht="25.5" outlineLevel="4" x14ac:dyDescent="0.25">
      <c r="A721" s="10" t="s">
        <v>540</v>
      </c>
      <c r="B721" s="11" t="s">
        <v>635</v>
      </c>
      <c r="C721" s="11" t="s">
        <v>35</v>
      </c>
      <c r="D721" s="11" t="s">
        <v>43</v>
      </c>
      <c r="E721" s="11" t="s">
        <v>541</v>
      </c>
      <c r="F721" s="11"/>
      <c r="G721" s="22">
        <f>G722+G724</f>
        <v>0</v>
      </c>
      <c r="H721" s="22"/>
      <c r="I721" s="22"/>
      <c r="J721" s="22"/>
      <c r="K721" s="22"/>
      <c r="L721" s="22">
        <f>L722+L724</f>
        <v>0</v>
      </c>
      <c r="M721" s="12">
        <v>3916.46</v>
      </c>
      <c r="N721" s="22">
        <f>N722+N724</f>
        <v>4065.35</v>
      </c>
      <c r="O721" s="22"/>
      <c r="P721" s="22"/>
      <c r="Q721" s="22"/>
      <c r="R721" s="22"/>
      <c r="S721" s="22">
        <f>S722+S724</f>
        <v>4065.35</v>
      </c>
      <c r="T721" s="12">
        <v>4065.35</v>
      </c>
      <c r="U721" s="22">
        <f>U722+U724</f>
        <v>4256.45</v>
      </c>
      <c r="V721" s="22"/>
      <c r="W721" s="22"/>
      <c r="X721" s="22"/>
      <c r="Y721" s="22"/>
      <c r="Z721" s="22">
        <f>Z722+Z724</f>
        <v>4256.45</v>
      </c>
      <c r="AA721" s="12">
        <v>4256.45</v>
      </c>
      <c r="AB721" s="3"/>
    </row>
    <row r="722" spans="1:28" ht="25.5" outlineLevel="5" x14ac:dyDescent="0.25">
      <c r="A722" s="10" t="s">
        <v>637</v>
      </c>
      <c r="B722" s="11" t="s">
        <v>635</v>
      </c>
      <c r="C722" s="11" t="s">
        <v>35</v>
      </c>
      <c r="D722" s="11" t="s">
        <v>43</v>
      </c>
      <c r="E722" s="11" t="s">
        <v>638</v>
      </c>
      <c r="F722" s="11"/>
      <c r="G722" s="22">
        <f>G723</f>
        <v>0</v>
      </c>
      <c r="H722" s="22"/>
      <c r="I722" s="22"/>
      <c r="J722" s="22"/>
      <c r="K722" s="22"/>
      <c r="L722" s="22">
        <f>L723</f>
        <v>0</v>
      </c>
      <c r="M722" s="12">
        <v>2213.58</v>
      </c>
      <c r="N722" s="22">
        <f>N723</f>
        <v>2289.6999999999998</v>
      </c>
      <c r="O722" s="22"/>
      <c r="P722" s="22"/>
      <c r="Q722" s="22"/>
      <c r="R722" s="22"/>
      <c r="S722" s="22">
        <f>S723</f>
        <v>2289.6999999999998</v>
      </c>
      <c r="T722" s="12">
        <v>2289.6999999999998</v>
      </c>
      <c r="U722" s="22">
        <f>U723</f>
        <v>2404.1999999999998</v>
      </c>
      <c r="V722" s="22"/>
      <c r="W722" s="22"/>
      <c r="X722" s="22"/>
      <c r="Y722" s="22"/>
      <c r="Z722" s="22">
        <f>Z723</f>
        <v>2404.1999999999998</v>
      </c>
      <c r="AA722" s="12">
        <v>2404.1999999999998</v>
      </c>
      <c r="AB722" s="3"/>
    </row>
    <row r="723" spans="1:28" ht="38.25" outlineLevel="6" x14ac:dyDescent="0.25">
      <c r="A723" s="10" t="s">
        <v>106</v>
      </c>
      <c r="B723" s="11" t="s">
        <v>635</v>
      </c>
      <c r="C723" s="11" t="s">
        <v>35</v>
      </c>
      <c r="D723" s="11" t="s">
        <v>43</v>
      </c>
      <c r="E723" s="11" t="s">
        <v>638</v>
      </c>
      <c r="F723" s="11" t="s">
        <v>107</v>
      </c>
      <c r="G723" s="22"/>
      <c r="H723" s="22"/>
      <c r="I723" s="22"/>
      <c r="J723" s="22"/>
      <c r="K723" s="22"/>
      <c r="L723" s="30">
        <f t="shared" ref="L723" si="523">SUM(G723:K723)</f>
        <v>0</v>
      </c>
      <c r="M723" s="12">
        <v>2213.58</v>
      </c>
      <c r="N723" s="22">
        <v>2289.6999999999998</v>
      </c>
      <c r="O723" s="22"/>
      <c r="P723" s="22"/>
      <c r="Q723" s="22"/>
      <c r="R723" s="22"/>
      <c r="S723" s="30">
        <f t="shared" ref="S723" si="524">SUM(N723:R723)</f>
        <v>2289.6999999999998</v>
      </c>
      <c r="T723" s="12">
        <v>2289.6999999999998</v>
      </c>
      <c r="U723" s="22">
        <v>2404.1999999999998</v>
      </c>
      <c r="V723" s="22"/>
      <c r="W723" s="22"/>
      <c r="X723" s="22"/>
      <c r="Y723" s="22"/>
      <c r="Z723" s="30">
        <f t="shared" ref="Z723" si="525">SUM(U723:Y723)</f>
        <v>2404.1999999999998</v>
      </c>
      <c r="AA723" s="12">
        <v>2404.1999999999998</v>
      </c>
      <c r="AB723" s="3"/>
    </row>
    <row r="724" spans="1:28" ht="25.5" outlineLevel="5" x14ac:dyDescent="0.25">
      <c r="A724" s="10" t="s">
        <v>544</v>
      </c>
      <c r="B724" s="11" t="s">
        <v>635</v>
      </c>
      <c r="C724" s="11" t="s">
        <v>35</v>
      </c>
      <c r="D724" s="11" t="s">
        <v>43</v>
      </c>
      <c r="E724" s="11" t="s">
        <v>545</v>
      </c>
      <c r="F724" s="11"/>
      <c r="G724" s="22">
        <f>G725+G726</f>
        <v>0</v>
      </c>
      <c r="H724" s="22"/>
      <c r="I724" s="22"/>
      <c r="J724" s="22"/>
      <c r="K724" s="22"/>
      <c r="L724" s="22">
        <f>L725+L726</f>
        <v>0</v>
      </c>
      <c r="M724" s="12">
        <v>1702.88</v>
      </c>
      <c r="N724" s="22">
        <f>N725+N726</f>
        <v>1775.65</v>
      </c>
      <c r="O724" s="22"/>
      <c r="P724" s="22"/>
      <c r="Q724" s="22"/>
      <c r="R724" s="22"/>
      <c r="S724" s="22">
        <f>S725+S726</f>
        <v>1775.65</v>
      </c>
      <c r="T724" s="12">
        <v>1775.65</v>
      </c>
      <c r="U724" s="22">
        <f>U725+U726</f>
        <v>1852.25</v>
      </c>
      <c r="V724" s="22"/>
      <c r="W724" s="22"/>
      <c r="X724" s="22"/>
      <c r="Y724" s="22"/>
      <c r="Z724" s="22">
        <f>Z725+Z726</f>
        <v>1852.25</v>
      </c>
      <c r="AA724" s="12">
        <v>1852.25</v>
      </c>
      <c r="AB724" s="3"/>
    </row>
    <row r="725" spans="1:28" ht="38.25" outlineLevel="6" x14ac:dyDescent="0.25">
      <c r="A725" s="10" t="s">
        <v>106</v>
      </c>
      <c r="B725" s="11" t="s">
        <v>635</v>
      </c>
      <c r="C725" s="11" t="s">
        <v>35</v>
      </c>
      <c r="D725" s="11" t="s">
        <v>43</v>
      </c>
      <c r="E725" s="11" t="s">
        <v>545</v>
      </c>
      <c r="F725" s="11" t="s">
        <v>107</v>
      </c>
      <c r="G725" s="22"/>
      <c r="H725" s="22"/>
      <c r="I725" s="22"/>
      <c r="J725" s="22"/>
      <c r="K725" s="22"/>
      <c r="L725" s="30">
        <f t="shared" ref="L725:L726" si="526">SUM(G725:K725)</f>
        <v>0</v>
      </c>
      <c r="M725" s="12">
        <v>1457.13</v>
      </c>
      <c r="N725" s="22">
        <v>1529.9</v>
      </c>
      <c r="O725" s="22"/>
      <c r="P725" s="22"/>
      <c r="Q725" s="22"/>
      <c r="R725" s="22"/>
      <c r="S725" s="30">
        <f t="shared" ref="S725:S726" si="527">SUM(N725:R725)</f>
        <v>1529.9</v>
      </c>
      <c r="T725" s="12">
        <v>1529.9</v>
      </c>
      <c r="U725" s="22">
        <v>1606.5</v>
      </c>
      <c r="V725" s="22"/>
      <c r="W725" s="22"/>
      <c r="X725" s="22"/>
      <c r="Y725" s="22"/>
      <c r="Z725" s="30">
        <f t="shared" ref="Z725:Z726" si="528">SUM(U725:Y725)</f>
        <v>1606.5</v>
      </c>
      <c r="AA725" s="12">
        <v>1606.5</v>
      </c>
      <c r="AB725" s="3"/>
    </row>
    <row r="726" spans="1:28" ht="38.25" outlineLevel="6" x14ac:dyDescent="0.25">
      <c r="A726" s="10" t="s">
        <v>20</v>
      </c>
      <c r="B726" s="11" t="s">
        <v>635</v>
      </c>
      <c r="C726" s="11" t="s">
        <v>35</v>
      </c>
      <c r="D726" s="11" t="s">
        <v>43</v>
      </c>
      <c r="E726" s="11" t="s">
        <v>545</v>
      </c>
      <c r="F726" s="11" t="s">
        <v>21</v>
      </c>
      <c r="G726" s="22"/>
      <c r="H726" s="22"/>
      <c r="I726" s="22"/>
      <c r="J726" s="22"/>
      <c r="K726" s="22"/>
      <c r="L726" s="30">
        <f t="shared" si="526"/>
        <v>0</v>
      </c>
      <c r="M726" s="12">
        <v>245.75</v>
      </c>
      <c r="N726" s="22">
        <v>245.75</v>
      </c>
      <c r="O726" s="22"/>
      <c r="P726" s="22"/>
      <c r="Q726" s="22"/>
      <c r="R726" s="22"/>
      <c r="S726" s="30">
        <f t="shared" si="527"/>
        <v>245.75</v>
      </c>
      <c r="T726" s="12">
        <v>245.75</v>
      </c>
      <c r="U726" s="22">
        <v>245.75</v>
      </c>
      <c r="V726" s="22"/>
      <c r="W726" s="22"/>
      <c r="X726" s="22"/>
      <c r="Y726" s="22"/>
      <c r="Z726" s="30">
        <f t="shared" si="528"/>
        <v>245.75</v>
      </c>
      <c r="AA726" s="12">
        <v>245.75</v>
      </c>
      <c r="AB726" s="3"/>
    </row>
    <row r="727" spans="1:28" ht="51" outlineLevel="2" x14ac:dyDescent="0.25">
      <c r="A727" s="10" t="s">
        <v>298</v>
      </c>
      <c r="B727" s="11" t="s">
        <v>635</v>
      </c>
      <c r="C727" s="11" t="s">
        <v>35</v>
      </c>
      <c r="D727" s="11" t="s">
        <v>101</v>
      </c>
      <c r="E727" s="11"/>
      <c r="F727" s="11"/>
      <c r="G727" s="22">
        <f>G728</f>
        <v>0</v>
      </c>
      <c r="H727" s="22"/>
      <c r="I727" s="22"/>
      <c r="J727" s="22"/>
      <c r="K727" s="22"/>
      <c r="L727" s="22">
        <f>L728</f>
        <v>0</v>
      </c>
      <c r="M727" s="12">
        <v>4261.1899999999996</v>
      </c>
      <c r="N727" s="22">
        <f>N728</f>
        <v>1775.16</v>
      </c>
      <c r="O727" s="22"/>
      <c r="P727" s="22"/>
      <c r="Q727" s="22"/>
      <c r="R727" s="22"/>
      <c r="S727" s="22">
        <f>S728</f>
        <v>1775.16</v>
      </c>
      <c r="T727" s="12">
        <v>1775.16</v>
      </c>
      <c r="U727" s="22">
        <f>U728</f>
        <v>1863.79</v>
      </c>
      <c r="V727" s="22"/>
      <c r="W727" s="22"/>
      <c r="X727" s="22"/>
      <c r="Y727" s="22"/>
      <c r="Z727" s="22">
        <f>Z728</f>
        <v>1863.79</v>
      </c>
      <c r="AA727" s="12">
        <v>1863.8</v>
      </c>
      <c r="AB727" s="3"/>
    </row>
    <row r="728" spans="1:28" ht="25.5" outlineLevel="3" x14ac:dyDescent="0.25">
      <c r="A728" s="10" t="s">
        <v>279</v>
      </c>
      <c r="B728" s="11" t="s">
        <v>635</v>
      </c>
      <c r="C728" s="11" t="s">
        <v>35</v>
      </c>
      <c r="D728" s="11" t="s">
        <v>101</v>
      </c>
      <c r="E728" s="11" t="s">
        <v>280</v>
      </c>
      <c r="F728" s="11"/>
      <c r="G728" s="22">
        <f>G729</f>
        <v>0</v>
      </c>
      <c r="H728" s="22"/>
      <c r="I728" s="22"/>
      <c r="J728" s="22"/>
      <c r="K728" s="22"/>
      <c r="L728" s="22">
        <f>L729</f>
        <v>0</v>
      </c>
      <c r="M728" s="12">
        <v>4261.1899999999996</v>
      </c>
      <c r="N728" s="22">
        <f>N729</f>
        <v>1775.16</v>
      </c>
      <c r="O728" s="22"/>
      <c r="P728" s="22"/>
      <c r="Q728" s="22"/>
      <c r="R728" s="22"/>
      <c r="S728" s="22">
        <f>S729</f>
        <v>1775.16</v>
      </c>
      <c r="T728" s="12">
        <v>1775.16</v>
      </c>
      <c r="U728" s="22">
        <f>U729</f>
        <v>1863.79</v>
      </c>
      <c r="V728" s="22"/>
      <c r="W728" s="22"/>
      <c r="X728" s="22"/>
      <c r="Y728" s="22"/>
      <c r="Z728" s="22">
        <f>Z729</f>
        <v>1863.79</v>
      </c>
      <c r="AA728" s="12">
        <v>1863.8</v>
      </c>
      <c r="AB728" s="3"/>
    </row>
    <row r="729" spans="1:28" ht="25.5" outlineLevel="4" x14ac:dyDescent="0.25">
      <c r="A729" s="10" t="s">
        <v>540</v>
      </c>
      <c r="B729" s="11" t="s">
        <v>635</v>
      </c>
      <c r="C729" s="11" t="s">
        <v>35</v>
      </c>
      <c r="D729" s="11" t="s">
        <v>101</v>
      </c>
      <c r="E729" s="11" t="s">
        <v>541</v>
      </c>
      <c r="F729" s="11"/>
      <c r="G729" s="22">
        <f>G730</f>
        <v>0</v>
      </c>
      <c r="H729" s="22"/>
      <c r="I729" s="22"/>
      <c r="J729" s="22"/>
      <c r="K729" s="22"/>
      <c r="L729" s="22">
        <f>L730</f>
        <v>0</v>
      </c>
      <c r="M729" s="12">
        <v>4261.1899999999996</v>
      </c>
      <c r="N729" s="22">
        <f>N730</f>
        <v>1775.16</v>
      </c>
      <c r="O729" s="22"/>
      <c r="P729" s="22"/>
      <c r="Q729" s="22"/>
      <c r="R729" s="22"/>
      <c r="S729" s="22">
        <f>S730</f>
        <v>1775.16</v>
      </c>
      <c r="T729" s="12">
        <v>1775.16</v>
      </c>
      <c r="U729" s="22">
        <f>U730</f>
        <v>1863.79</v>
      </c>
      <c r="V729" s="22"/>
      <c r="W729" s="22"/>
      <c r="X729" s="22"/>
      <c r="Y729" s="22"/>
      <c r="Z729" s="22">
        <f>Z730</f>
        <v>1863.79</v>
      </c>
      <c r="AA729" s="12">
        <v>1863.8</v>
      </c>
      <c r="AB729" s="3"/>
    </row>
    <row r="730" spans="1:28" ht="25.5" outlineLevel="5" x14ac:dyDescent="0.25">
      <c r="A730" s="10" t="s">
        <v>639</v>
      </c>
      <c r="B730" s="11" t="s">
        <v>635</v>
      </c>
      <c r="C730" s="11" t="s">
        <v>35</v>
      </c>
      <c r="D730" s="11" t="s">
        <v>101</v>
      </c>
      <c r="E730" s="11" t="s">
        <v>640</v>
      </c>
      <c r="F730" s="11"/>
      <c r="G730" s="22">
        <f>G731+G732</f>
        <v>0</v>
      </c>
      <c r="H730" s="22"/>
      <c r="I730" s="22"/>
      <c r="J730" s="22"/>
      <c r="K730" s="22"/>
      <c r="L730" s="22">
        <f>L731+L732</f>
        <v>0</v>
      </c>
      <c r="M730" s="12">
        <v>4261.1899999999996</v>
      </c>
      <c r="N730" s="22">
        <f>N731+N732</f>
        <v>1775.16</v>
      </c>
      <c r="O730" s="22"/>
      <c r="P730" s="22"/>
      <c r="Q730" s="22"/>
      <c r="R730" s="22"/>
      <c r="S730" s="22">
        <f>S731+S732</f>
        <v>1775.16</v>
      </c>
      <c r="T730" s="12">
        <v>1775.16</v>
      </c>
      <c r="U730" s="22">
        <f>U731+U732</f>
        <v>1863.79</v>
      </c>
      <c r="V730" s="22"/>
      <c r="W730" s="22"/>
      <c r="X730" s="22"/>
      <c r="Y730" s="22"/>
      <c r="Z730" s="22">
        <f>Z731+Z732</f>
        <v>1863.79</v>
      </c>
      <c r="AA730" s="12">
        <v>1863.8</v>
      </c>
      <c r="AB730" s="3"/>
    </row>
    <row r="731" spans="1:28" ht="38.25" outlineLevel="6" x14ac:dyDescent="0.25">
      <c r="A731" s="10" t="s">
        <v>106</v>
      </c>
      <c r="B731" s="11" t="s">
        <v>635</v>
      </c>
      <c r="C731" s="11" t="s">
        <v>35</v>
      </c>
      <c r="D731" s="11" t="s">
        <v>101</v>
      </c>
      <c r="E731" s="11" t="s">
        <v>640</v>
      </c>
      <c r="F731" s="11" t="s">
        <v>107</v>
      </c>
      <c r="G731" s="22"/>
      <c r="H731" s="22"/>
      <c r="I731" s="22"/>
      <c r="J731" s="22"/>
      <c r="K731" s="22"/>
      <c r="L731" s="30">
        <f t="shared" ref="L731:L732" si="529">SUM(G731:K731)</f>
        <v>0</v>
      </c>
      <c r="M731" s="12">
        <v>4111.1899999999996</v>
      </c>
      <c r="N731" s="22">
        <v>1775.16</v>
      </c>
      <c r="O731" s="22"/>
      <c r="P731" s="22"/>
      <c r="Q731" s="22"/>
      <c r="R731" s="22"/>
      <c r="S731" s="30">
        <f t="shared" ref="S731:S733" si="530">SUM(N731:R731)</f>
        <v>1775.16</v>
      </c>
      <c r="T731" s="12">
        <v>1775.16</v>
      </c>
      <c r="U731" s="22">
        <v>1863.79</v>
      </c>
      <c r="V731" s="22"/>
      <c r="W731" s="22"/>
      <c r="X731" s="22"/>
      <c r="Y731" s="22"/>
      <c r="Z731" s="30">
        <f t="shared" ref="Z731:Z733" si="531">SUM(U731:Y731)</f>
        <v>1863.79</v>
      </c>
      <c r="AA731" s="12">
        <v>1863.8</v>
      </c>
      <c r="AB731" s="3"/>
    </row>
    <row r="732" spans="1:28" ht="38.25" outlineLevel="6" x14ac:dyDescent="0.25">
      <c r="A732" s="10" t="s">
        <v>20</v>
      </c>
      <c r="B732" s="11" t="s">
        <v>635</v>
      </c>
      <c r="C732" s="11" t="s">
        <v>35</v>
      </c>
      <c r="D732" s="11" t="s">
        <v>101</v>
      </c>
      <c r="E732" s="11" t="s">
        <v>640</v>
      </c>
      <c r="F732" s="11" t="s">
        <v>21</v>
      </c>
      <c r="G732" s="22"/>
      <c r="H732" s="22"/>
      <c r="I732" s="22"/>
      <c r="J732" s="22"/>
      <c r="K732" s="22"/>
      <c r="L732" s="30">
        <f t="shared" si="529"/>
        <v>0</v>
      </c>
      <c r="M732" s="12">
        <v>150</v>
      </c>
      <c r="N732" s="22"/>
      <c r="O732" s="22"/>
      <c r="P732" s="22"/>
      <c r="Q732" s="22"/>
      <c r="R732" s="22"/>
      <c r="S732" s="30">
        <f t="shared" si="530"/>
        <v>0</v>
      </c>
      <c r="T732" s="12">
        <v>0</v>
      </c>
      <c r="U732" s="22"/>
      <c r="V732" s="22"/>
      <c r="W732" s="22"/>
      <c r="X732" s="22"/>
      <c r="Y732" s="22"/>
      <c r="Z732" s="30">
        <f t="shared" si="531"/>
        <v>0</v>
      </c>
      <c r="AA732" s="12">
        <v>0</v>
      </c>
      <c r="AB732" s="3"/>
    </row>
    <row r="733" spans="1:28" outlineLevel="6" x14ac:dyDescent="0.25">
      <c r="A733" s="10" t="s">
        <v>650</v>
      </c>
      <c r="B733" s="11"/>
      <c r="C733" s="11"/>
      <c r="D733" s="11"/>
      <c r="E733" s="11"/>
      <c r="F733" s="11"/>
      <c r="G733" s="22"/>
      <c r="H733" s="22"/>
      <c r="I733" s="22"/>
      <c r="J733" s="22"/>
      <c r="K733" s="22"/>
      <c r="L733" s="30"/>
      <c r="M733" s="12"/>
      <c r="N733" s="22">
        <v>15748.82</v>
      </c>
      <c r="O733" s="22"/>
      <c r="P733" s="22"/>
      <c r="Q733" s="22"/>
      <c r="R733" s="22"/>
      <c r="S733" s="30">
        <f t="shared" si="530"/>
        <v>15748.82</v>
      </c>
      <c r="T733" s="12"/>
      <c r="U733" s="22">
        <v>21765</v>
      </c>
      <c r="V733" s="22"/>
      <c r="W733" s="22"/>
      <c r="X733" s="22"/>
      <c r="Y733" s="22"/>
      <c r="Z733" s="30">
        <f t="shared" si="531"/>
        <v>21765</v>
      </c>
      <c r="AA733" s="12"/>
      <c r="AB733" s="3"/>
    </row>
    <row r="734" spans="1:28" s="28" customFormat="1" ht="12.75" customHeight="1" x14ac:dyDescent="0.2">
      <c r="A734" s="45" t="s">
        <v>641</v>
      </c>
      <c r="B734" s="45"/>
      <c r="C734" s="45"/>
      <c r="D734" s="45"/>
      <c r="E734" s="45"/>
      <c r="F734" s="45"/>
      <c r="G734" s="25">
        <f>G16+G104+G246+G255+G552+G561+G717</f>
        <v>0</v>
      </c>
      <c r="H734" s="23"/>
      <c r="I734" s="23"/>
      <c r="J734" s="23"/>
      <c r="K734" s="23"/>
      <c r="L734" s="25">
        <f>L16+L104+L246+L255+L552+L561+L717</f>
        <v>0</v>
      </c>
      <c r="M734" s="29">
        <v>1188823.33</v>
      </c>
      <c r="N734" s="25">
        <f>N16+N104+N246+N255+N552+N561+N717+N733</f>
        <v>1062664.5900000001</v>
      </c>
      <c r="O734" s="23"/>
      <c r="P734" s="23"/>
      <c r="Q734" s="23"/>
      <c r="R734" s="23"/>
      <c r="S734" s="25">
        <f>S16+S104+S246+S255+S552+S561+S717+S733</f>
        <v>1268390.79</v>
      </c>
      <c r="T734" s="29">
        <v>1046915.775</v>
      </c>
      <c r="U734" s="25">
        <f>U16+U104+U246+U255+U552+U561+U717+U733</f>
        <v>650791.24</v>
      </c>
      <c r="V734" s="23"/>
      <c r="W734" s="23"/>
      <c r="X734" s="23"/>
      <c r="Y734" s="23"/>
      <c r="Z734" s="25">
        <f>Z16+Z104+Z246+Z255+Z552+Z561+Z717+Z733</f>
        <v>650791.24</v>
      </c>
      <c r="AA734" s="29">
        <v>629026.23800000001</v>
      </c>
      <c r="AB734" s="27"/>
    </row>
    <row r="735" spans="1:28" ht="12.75" customHeight="1" x14ac:dyDescent="0.25">
      <c r="A735" s="13"/>
      <c r="B735" s="13"/>
      <c r="C735" s="13"/>
      <c r="D735" s="13"/>
      <c r="E735" s="13"/>
      <c r="F735" s="13"/>
      <c r="G735" s="24"/>
      <c r="H735" s="24"/>
      <c r="I735" s="24"/>
      <c r="J735" s="24"/>
      <c r="K735" s="24"/>
      <c r="L735" s="24"/>
      <c r="M735" s="13"/>
      <c r="N735" s="24"/>
      <c r="O735" s="24"/>
      <c r="P735" s="24"/>
      <c r="Q735" s="24"/>
      <c r="R735" s="24"/>
      <c r="S735" s="24"/>
      <c r="T735" s="13"/>
      <c r="U735" s="24"/>
      <c r="V735" s="24"/>
      <c r="W735" s="24"/>
      <c r="X735" s="24"/>
      <c r="Y735" s="24"/>
      <c r="Z735" s="24"/>
      <c r="AA735" s="13"/>
      <c r="AB735" s="3"/>
    </row>
    <row r="736" spans="1:28" x14ac:dyDescent="0.25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W736" s="38"/>
      <c r="X736" s="38"/>
      <c r="Y736" s="38"/>
      <c r="Z736" s="38"/>
      <c r="AA736" s="38"/>
      <c r="AB736" s="3"/>
    </row>
    <row r="737" spans="14:21" x14ac:dyDescent="0.25">
      <c r="N737" s="14">
        <f>T734-N734</f>
        <v>-15748.815000000061</v>
      </c>
      <c r="T737" s="31">
        <f>T734+S733</f>
        <v>1062664.595</v>
      </c>
      <c r="U737" s="31">
        <v>650791.24</v>
      </c>
    </row>
    <row r="738" spans="14:21" x14ac:dyDescent="0.25">
      <c r="U738" s="31">
        <f>U737-U734</f>
        <v>0</v>
      </c>
    </row>
  </sheetData>
  <mergeCells count="24">
    <mergeCell ref="A6:Z6"/>
    <mergeCell ref="A7:Z7"/>
    <mergeCell ref="A8:Z8"/>
    <mergeCell ref="A9:Z9"/>
    <mergeCell ref="A734:F734"/>
    <mergeCell ref="M12:AA12"/>
    <mergeCell ref="M10:AA10"/>
    <mergeCell ref="A11:AA11"/>
    <mergeCell ref="A1:Z1"/>
    <mergeCell ref="A2:Z2"/>
    <mergeCell ref="A3:Z3"/>
    <mergeCell ref="A4:Z4"/>
    <mergeCell ref="A736:AA736"/>
    <mergeCell ref="G13:G14"/>
    <mergeCell ref="L13:L14"/>
    <mergeCell ref="H13:K13"/>
    <mergeCell ref="O13:R13"/>
    <mergeCell ref="N13:N14"/>
    <mergeCell ref="S13:S14"/>
    <mergeCell ref="U13:U14"/>
    <mergeCell ref="V13:Y13"/>
    <mergeCell ref="Z13:Z14"/>
    <mergeCell ref="A13:A14"/>
    <mergeCell ref="B13:F13"/>
  </mergeCells>
  <pageMargins left="0.78740157480314965" right="0.19685039370078741" top="0.59055118110236227" bottom="0.19685039370078741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2&lt;/string&gt;&#10;    &lt;string&gt;03.01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4F978D-00A6-4FBA-BC52-D053183DC3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2022-12-09T12:25:43Z</cp:lastPrinted>
  <dcterms:created xsi:type="dcterms:W3CDTF">2021-12-13T08:30:30Z</dcterms:created>
  <dcterms:modified xsi:type="dcterms:W3CDTF">2022-12-09T12:25:57Z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21.1.1422.2124394345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