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C527D906-8A49-42AE-8CE0-0A71E88CC58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Лист1!$11:$15</definedName>
  </definedNames>
  <calcPr calcId="191029"/>
</workbook>
</file>

<file path=xl/calcChain.xml><?xml version="1.0" encoding="utf-8"?>
<calcChain xmlns="http://schemas.openxmlformats.org/spreadsheetml/2006/main">
  <c r="M22" i="1" l="1"/>
  <c r="N20" i="1"/>
  <c r="O20" i="1"/>
  <c r="P20" i="1"/>
  <c r="M20" i="1"/>
  <c r="N18" i="1"/>
  <c r="O18" i="1"/>
  <c r="P18" i="1"/>
  <c r="M18" i="1"/>
  <c r="N43" i="1"/>
  <c r="O43" i="1"/>
  <c r="P43" i="1"/>
  <c r="M43" i="1"/>
  <c r="M33" i="1"/>
  <c r="N33" i="1"/>
  <c r="N22" i="1"/>
  <c r="O33" i="1"/>
  <c r="P33" i="1"/>
  <c r="O22" i="1"/>
  <c r="P22" i="1"/>
  <c r="O17" i="1" l="1"/>
  <c r="N17" i="1"/>
  <c r="M17" i="1"/>
  <c r="P17" i="1"/>
  <c r="N32" i="1"/>
  <c r="O32" i="1"/>
  <c r="P32" i="1"/>
  <c r="M32" i="1"/>
  <c r="N16" i="1" l="1"/>
  <c r="P16" i="1"/>
  <c r="M16" i="1"/>
  <c r="O16" i="1"/>
</calcChain>
</file>

<file path=xl/sharedStrings.xml><?xml version="1.0" encoding="utf-8"?>
<sst xmlns="http://schemas.openxmlformats.org/spreadsheetml/2006/main" count="256" uniqueCount="107">
  <si>
    <t>ПЛАН</t>
  </si>
  <si>
    <t>на 2024 г. и плановый период 2025-2026 гг.</t>
  </si>
  <si>
    <t>Код подмероприятия</t>
  </si>
  <si>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</si>
  <si>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</si>
  <si>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</si>
  <si>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</si>
  <si>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</si>
  <si>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</si>
  <si>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</si>
  <si>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</si>
  <si>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</si>
  <si>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2024 год</t>
  </si>
  <si>
    <t>2025 год</t>
  </si>
  <si>
    <t>2026 год</t>
  </si>
  <si>
    <t>Срок реализации</t>
  </si>
  <si>
    <t>x</t>
  </si>
  <si>
    <t>Всего по программе</t>
  </si>
  <si>
    <t>Формирование комфортной туристской среды</t>
  </si>
  <si>
    <t>Численность граждан, размещённых в коллективных средствах размещения (в год)</t>
  </si>
  <si>
    <t>тыс. человек</t>
  </si>
  <si>
    <t>Развитие туристической инфраструктуры</t>
  </si>
  <si>
    <t>МКУ «Отдел ЖКХ Светлогорского городского округа»</t>
  </si>
  <si>
    <t>Содержание морских пляжей в границах муниципального образования</t>
  </si>
  <si>
    <t>Выполнение мероприятий в соответствии с Соглашением</t>
  </si>
  <si>
    <t>усл.ед.</t>
  </si>
  <si>
    <t>декабрь 2024 г.</t>
  </si>
  <si>
    <t>Капитальный ремонт и ремонт объектов туристской инфраструктуры и их оснащение</t>
  </si>
  <si>
    <t>МУ «Отдел по бюджету и финансам СГО»/ МАУ «ИТЦ СГО»</t>
  </si>
  <si>
    <t>Ремонт фасада здания МАУ «Информационно-туристический центр Светлогорского городского округа»</t>
  </si>
  <si>
    <t>Количество объектов</t>
  </si>
  <si>
    <t>ед.</t>
  </si>
  <si>
    <t>Оснащение помещений здания МАУ «Информационно-туристический центр Светлогорского городского округа» системой видеонаблюдения</t>
  </si>
  <si>
    <t>Приобретение мебели для МАУ «Информационно-туристический центр Светлогорского городского округа» (стулья для конференций, диваны для посетителей)</t>
  </si>
  <si>
    <t>Количество</t>
  </si>
  <si>
    <t>шт.</t>
  </si>
  <si>
    <t>Ремонт интерактивного киоска МАУ «Информационно-туристический центр Светлогорского городского округа»</t>
  </si>
  <si>
    <t>Поставка и монтаж жалюзи для МАУ «Информационно-туристический центр Светлогорского городского округа»</t>
  </si>
  <si>
    <t>Мероприятия по продвижению туристского продукта и информированию о туристских ресурсах</t>
  </si>
  <si>
    <t>Количество туристских посещений (в год)</t>
  </si>
  <si>
    <t>Создание конкурентоспособного туристского продукта и его продвижение на внутреннем рынке</t>
  </si>
  <si>
    <t>Расходы, связанные с приобретением сувенирной продукции</t>
  </si>
  <si>
    <t>Количество сувениров</t>
  </si>
  <si>
    <t>Экскурсионное обслуживание (услуги гида)</t>
  </si>
  <si>
    <t>Количество экскурсий</t>
  </si>
  <si>
    <t>Разработка новых, актуализация разработанных ранее туристических маршрутов</t>
  </si>
  <si>
    <t>Количество разработанных маршрутов ежегодно</t>
  </si>
  <si>
    <t>Субсидия на финансовое обеспечение деятельности по предоставлению туристических информационных услуг согласно муниципальному заданию</t>
  </si>
  <si>
    <t>Количество туристских посещений (в год) в стационарных условиях и удалённо через интернет</t>
  </si>
  <si>
    <t>Повышение уровня туристского сервиса</t>
  </si>
  <si>
    <t>Повышение уровня сервиса и кадрового обеспечения в сфере туризма</t>
  </si>
  <si>
    <t>Актуализация системы туристской навигации в городе Светлогорске (навигационные указатели, информационные табло)</t>
  </si>
  <si>
    <t>01</t>
  </si>
  <si>
    <t>1.1</t>
  </si>
  <si>
    <t>1.2</t>
  </si>
  <si>
    <t>1.3</t>
  </si>
  <si>
    <t>1.4</t>
  </si>
  <si>
    <t>1.5</t>
  </si>
  <si>
    <t>1.6</t>
  </si>
  <si>
    <t>02</t>
  </si>
  <si>
    <t>Количество экземпляров (выпуск газеты тиражом 1500 шт. один раз в неделю)</t>
  </si>
  <si>
    <t>2.1</t>
  </si>
  <si>
    <t>2.2</t>
  </si>
  <si>
    <t>2.3</t>
  </si>
  <si>
    <t>2.4</t>
  </si>
  <si>
    <t>2.5</t>
  </si>
  <si>
    <t>2.6</t>
  </si>
  <si>
    <t>2.7</t>
  </si>
  <si>
    <t>Количество ежегодных семинаров, конференций, курсов</t>
  </si>
  <si>
    <t xml:space="preserve">Субсидия на мероприятия по обеспечению информационной открытости органов местного самоуправления и взаимодействия с гражданским обществом, в т.ч.: на издание печатного средства массовой информации, подготовка статей и фоторепортажей, рассказывающих о деятельности органов местного самоуправления, 
духовно-нравственном воспитании подрастающего поколения, о развитии туризма, сферах образования, культуры, социального обслуживания населения и пр.
</t>
  </si>
  <si>
    <t>Изготовление и размещение новостных сюжетов</t>
  </si>
  <si>
    <t>Количество сюжетов</t>
  </si>
  <si>
    <t>Изготовление видеоролика</t>
  </si>
  <si>
    <t>Количество видеороликов</t>
  </si>
  <si>
    <t>2.8</t>
  </si>
  <si>
    <t>2.9</t>
  </si>
  <si>
    <t>МУ «Отдел по бюджету и финансам СГО»/ МБУ «Редакция газеты «Вестник Светлогорска»»</t>
  </si>
  <si>
    <r>
      <t>реализации муниципальной программы</t>
    </r>
    <r>
      <rPr>
        <b/>
        <sz val="12"/>
        <color theme="1"/>
        <rFont val="Times New Roman"/>
        <family val="1"/>
        <charset val="204"/>
      </rPr>
      <t xml:space="preserve"> "Развитие туризма"</t>
    </r>
  </si>
  <si>
    <t>S1380</t>
  </si>
  <si>
    <t>84320/       S1250</t>
  </si>
  <si>
    <t>ОБ</t>
  </si>
  <si>
    <t>в том числе:</t>
  </si>
  <si>
    <t>11.1</t>
  </si>
  <si>
    <t>3.0</t>
  </si>
  <si>
    <t>3.1</t>
  </si>
  <si>
    <t>Подготовка и публикация материала о муниципальном образовании "Светлогорский городской округ" в альманахе "КУЛЬТУРА Калининград"</t>
  </si>
  <si>
    <t>Количество мероприятий</t>
  </si>
  <si>
    <t>Количество альманахов</t>
  </si>
  <si>
    <t>Приобретение издания альманаха "КУЛЬТУРА Калининград"</t>
  </si>
  <si>
    <t>3.2</t>
  </si>
  <si>
    <t>Количество обучающихся</t>
  </si>
  <si>
    <t>чел.</t>
  </si>
  <si>
    <t>Обучение на тему "Развитие туризма" в Московской школе управления "Сколково"</t>
  </si>
  <si>
    <t>1.7</t>
  </si>
  <si>
    <t xml:space="preserve">Ремонт помещения в здании МАУ «Информационно-туристический центр Светлогорского городского округа» </t>
  </si>
  <si>
    <t>1.8</t>
  </si>
  <si>
    <t xml:space="preserve">Ремонт системы охранной сигнализации в здании МАУ «Информационно-туристический центр Светлогорского городского округа» </t>
  </si>
  <si>
    <t>МУ «Отдел по бюджету и финансам СГО»/ МБУ «Светлогорский рынок»</t>
  </si>
  <si>
    <t>Площадь эксплуатируемого помещения</t>
  </si>
  <si>
    <t>кв.м.</t>
  </si>
  <si>
    <t>Содержание объектов туристической инфраструктуры</t>
  </si>
  <si>
    <t>1.9</t>
  </si>
  <si>
    <t>Субсидия на финансовое обеспечение выполнения муниципального задания в сфере предоставления услуг туристической инфраструктуры</t>
  </si>
  <si>
    <t>2.0</t>
  </si>
  <si>
    <t>Приобретение компьютера для нужд МАУ "Информационно-туристический центр Светлогорского городского округа"</t>
  </si>
  <si>
    <t>Ремонт системы освещения витрин в здании МАУ "Информационно-туристический центр Светлогорского городского округа"</t>
  </si>
  <si>
    <t xml:space="preserve">Приложение к распоряжению 
администрации муниципального образования 
"Светлогорский городской округ" 
от «28» октября 2024 года № 411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</si>
</sst>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" fontId="0" fillId="0" borderId="0" xfId="0" applyNumberFormat="1"/>
    <xf numFmtId="4" fontId="0" fillId="0" borderId="0" xfId="0" applyNumberFormat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 wrapText="1"/>
    </xf>
    <xf numFmtId="4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0" fillId="0" borderId="3" xfId="0" applyNumberForma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50"/>
  <sheetViews>
    <sheetView tabSelected="1" zoomScale="95" zoomScaleNormal="95" workbookViewId="0">
      <selection activeCell="R11" sqref="R11"/>
    </sheetView>
  </sheetViews>
  <sheetFormatPr defaultRowHeight="14.4" x14ac:dyDescent="0.3"/>
  <cols>
    <col min="1" max="1" width="0.109375" customWidth="1"/>
    <col min="2" max="2" width="5.33203125" customWidth="1"/>
    <col min="3" max="3" width="7.88671875" customWidth="1"/>
    <col min="4" max="4" width="9.21875" customWidth="1"/>
    <col min="5" max="5" width="14.44140625" customWidth="1"/>
    <col min="6" max="6" width="21.88671875" customWidth="1"/>
    <col min="7" max="7" width="14.33203125" customWidth="1"/>
    <col min="9" max="9" width="8.33203125" customWidth="1"/>
    <col min="10" max="10" width="8.6640625" customWidth="1"/>
    <col min="11" max="12" width="8.5546875" customWidth="1"/>
    <col min="13" max="14" width="11.33203125" customWidth="1"/>
    <col min="15" max="15" width="10.33203125" customWidth="1"/>
    <col min="16" max="16" width="10.109375" customWidth="1"/>
    <col min="17" max="17" width="18.44140625" customWidth="1"/>
    <col min="18" max="18" width="39.88671875" customWidth="1"/>
    <col min="19" max="19" width="18.6640625" customWidth="1"/>
  </cols>
  <sheetData>
    <row r="1" spans="2:18" ht="15.6" customHeight="1" x14ac:dyDescent="0.3">
      <c r="M1" s="52" t="s">
        <v>106</v>
      </c>
      <c r="N1" s="52"/>
      <c r="O1" s="52"/>
      <c r="P1" s="52"/>
    </row>
    <row r="2" spans="2:18" ht="15.6" customHeight="1" x14ac:dyDescent="0.3">
      <c r="M2" s="52"/>
      <c r="N2" s="52"/>
      <c r="O2" s="52"/>
      <c r="P2" s="52"/>
    </row>
    <row r="3" spans="2:18" ht="15.6" customHeight="1" x14ac:dyDescent="0.3">
      <c r="M3" s="52"/>
      <c r="N3" s="52"/>
      <c r="O3" s="52"/>
      <c r="P3" s="52"/>
    </row>
    <row r="4" spans="2:18" ht="19.95" customHeight="1" x14ac:dyDescent="0.3">
      <c r="M4" s="52"/>
      <c r="N4" s="52"/>
      <c r="O4" s="52"/>
      <c r="P4" s="52"/>
    </row>
    <row r="5" spans="2:18" ht="15.6" customHeight="1" x14ac:dyDescent="0.3">
      <c r="M5" s="52"/>
      <c r="N5" s="52"/>
      <c r="O5" s="52"/>
      <c r="P5" s="52"/>
    </row>
    <row r="6" spans="2:18" ht="15.6" customHeight="1" x14ac:dyDescent="0.3">
      <c r="M6" s="36"/>
      <c r="N6" s="36"/>
      <c r="O6" s="36"/>
      <c r="P6" s="36"/>
    </row>
    <row r="7" spans="2:18" ht="15.6" x14ac:dyDescent="0.3">
      <c r="B7" s="1"/>
      <c r="G7" s="1" t="s">
        <v>0</v>
      </c>
      <c r="N7" s="34"/>
      <c r="R7" s="34"/>
    </row>
    <row r="8" spans="2:18" ht="15.6" x14ac:dyDescent="0.3">
      <c r="B8" s="1"/>
      <c r="G8" s="1" t="s">
        <v>77</v>
      </c>
      <c r="N8" s="34"/>
      <c r="R8" s="34"/>
    </row>
    <row r="9" spans="2:18" ht="15.6" x14ac:dyDescent="0.3">
      <c r="B9" s="1"/>
      <c r="G9" s="1" t="s">
        <v>1</v>
      </c>
      <c r="N9" s="34"/>
      <c r="R9" s="34"/>
    </row>
    <row r="10" spans="2:18" ht="15.6" x14ac:dyDescent="0.3">
      <c r="B10" s="2"/>
      <c r="N10" s="35"/>
      <c r="R10" s="34"/>
    </row>
    <row r="11" spans="2:18" ht="45" customHeight="1" x14ac:dyDescent="0.3">
      <c r="B11" s="49" t="s">
        <v>2</v>
      </c>
      <c r="C11" s="49" t="s">
        <v>3</v>
      </c>
      <c r="D11" s="49" t="s">
        <v>4</v>
      </c>
      <c r="E11" s="49" t="s">
        <v>5</v>
      </c>
      <c r="F11" s="49" t="s">
        <v>6</v>
      </c>
      <c r="G11" s="49" t="s">
        <v>7</v>
      </c>
      <c r="H11" s="49"/>
      <c r="I11" s="49"/>
      <c r="J11" s="49"/>
      <c r="K11" s="49"/>
      <c r="L11" s="49"/>
      <c r="M11" s="49" t="s">
        <v>8</v>
      </c>
      <c r="N11" s="49"/>
      <c r="O11" s="49"/>
      <c r="P11" s="49"/>
      <c r="R11" s="35"/>
    </row>
    <row r="12" spans="2:18" x14ac:dyDescent="0.3">
      <c r="B12" s="49"/>
      <c r="C12" s="49"/>
      <c r="D12" s="49"/>
      <c r="E12" s="49"/>
      <c r="F12" s="49"/>
      <c r="G12" s="49" t="s">
        <v>9</v>
      </c>
      <c r="H12" s="49" t="s">
        <v>10</v>
      </c>
      <c r="I12" s="49" t="s">
        <v>11</v>
      </c>
      <c r="J12" s="49"/>
      <c r="K12" s="49"/>
      <c r="L12" s="49"/>
      <c r="M12" s="49" t="s">
        <v>12</v>
      </c>
      <c r="N12" s="4" t="s">
        <v>81</v>
      </c>
      <c r="O12" s="49" t="s">
        <v>13</v>
      </c>
      <c r="P12" s="49" t="s">
        <v>14</v>
      </c>
    </row>
    <row r="13" spans="2:18" x14ac:dyDescent="0.3">
      <c r="B13" s="49"/>
      <c r="C13" s="49"/>
      <c r="D13" s="49"/>
      <c r="E13" s="49"/>
      <c r="F13" s="49"/>
      <c r="G13" s="49"/>
      <c r="H13" s="49"/>
      <c r="I13" s="49" t="s">
        <v>12</v>
      </c>
      <c r="J13" s="49"/>
      <c r="K13" s="49" t="s">
        <v>13</v>
      </c>
      <c r="L13" s="49" t="s">
        <v>14</v>
      </c>
      <c r="M13" s="49"/>
      <c r="N13" s="50" t="s">
        <v>80</v>
      </c>
      <c r="O13" s="49"/>
      <c r="P13" s="49"/>
    </row>
    <row r="14" spans="2:18" ht="24" x14ac:dyDescent="0.3">
      <c r="B14" s="49"/>
      <c r="C14" s="49"/>
      <c r="D14" s="49"/>
      <c r="E14" s="49"/>
      <c r="F14" s="49"/>
      <c r="G14" s="49"/>
      <c r="H14" s="49"/>
      <c r="I14" s="3"/>
      <c r="J14" s="32" t="s">
        <v>15</v>
      </c>
      <c r="K14" s="49"/>
      <c r="L14" s="49"/>
      <c r="M14" s="49"/>
      <c r="N14" s="51"/>
      <c r="O14" s="49"/>
      <c r="P14" s="49"/>
    </row>
    <row r="15" spans="2:18" x14ac:dyDescent="0.3">
      <c r="B15" s="4"/>
      <c r="C15" s="4">
        <v>1</v>
      </c>
      <c r="D15" s="4">
        <v>2</v>
      </c>
      <c r="E15" s="4">
        <v>3</v>
      </c>
      <c r="F15" s="4">
        <v>4</v>
      </c>
      <c r="G15" s="4">
        <v>5</v>
      </c>
      <c r="H15" s="4">
        <v>6</v>
      </c>
      <c r="I15" s="4">
        <v>7</v>
      </c>
      <c r="J15" s="4">
        <v>8</v>
      </c>
      <c r="K15" s="4">
        <v>9</v>
      </c>
      <c r="L15" s="4">
        <v>10</v>
      </c>
      <c r="M15" s="4">
        <v>11</v>
      </c>
      <c r="N15" s="33" t="s">
        <v>82</v>
      </c>
      <c r="O15" s="4">
        <v>12</v>
      </c>
      <c r="P15" s="4">
        <v>13</v>
      </c>
    </row>
    <row r="16" spans="2:18" ht="19.2" customHeight="1" x14ac:dyDescent="0.3">
      <c r="B16" s="4"/>
      <c r="C16" s="4" t="s">
        <v>16</v>
      </c>
      <c r="D16" s="4" t="s">
        <v>16</v>
      </c>
      <c r="E16" s="4" t="s">
        <v>16</v>
      </c>
      <c r="F16" s="3" t="s">
        <v>17</v>
      </c>
      <c r="G16" s="4" t="s">
        <v>16</v>
      </c>
      <c r="H16" s="4" t="s">
        <v>16</v>
      </c>
      <c r="I16" s="4" t="s">
        <v>16</v>
      </c>
      <c r="J16" s="4" t="s">
        <v>16</v>
      </c>
      <c r="K16" s="4" t="s">
        <v>16</v>
      </c>
      <c r="L16" s="4" t="s">
        <v>16</v>
      </c>
      <c r="M16" s="21">
        <f>M17+M32</f>
        <v>25785.35</v>
      </c>
      <c r="N16" s="21">
        <f>N17+N32</f>
        <v>2947.6</v>
      </c>
      <c r="O16" s="21">
        <f>O17+O32</f>
        <v>18901</v>
      </c>
      <c r="P16" s="21">
        <f>P17+P32</f>
        <v>18955</v>
      </c>
      <c r="Q16" s="29"/>
    </row>
    <row r="17" spans="2:19" ht="93" customHeight="1" x14ac:dyDescent="0.3">
      <c r="B17" s="12"/>
      <c r="C17" s="13" t="s">
        <v>52</v>
      </c>
      <c r="D17" s="14" t="s">
        <v>16</v>
      </c>
      <c r="E17" s="14" t="s">
        <v>16</v>
      </c>
      <c r="F17" s="24" t="s">
        <v>18</v>
      </c>
      <c r="G17" s="5" t="s">
        <v>19</v>
      </c>
      <c r="H17" s="24" t="s">
        <v>20</v>
      </c>
      <c r="I17" s="14">
        <v>120</v>
      </c>
      <c r="J17" s="14" t="s">
        <v>16</v>
      </c>
      <c r="K17" s="14">
        <v>125</v>
      </c>
      <c r="L17" s="14">
        <v>130</v>
      </c>
      <c r="M17" s="21">
        <f>M18+M22+M20</f>
        <v>5058.2899999999991</v>
      </c>
      <c r="N17" s="21">
        <f t="shared" ref="N17:P17" si="0">N18+N22+N20</f>
        <v>2000</v>
      </c>
      <c r="O17" s="21">
        <f t="shared" si="0"/>
        <v>2000</v>
      </c>
      <c r="P17" s="21">
        <f t="shared" si="0"/>
        <v>2000</v>
      </c>
      <c r="Q17" s="29"/>
      <c r="S17" s="34"/>
    </row>
    <row r="18" spans="2:19" ht="40.200000000000003" x14ac:dyDescent="0.3">
      <c r="B18" s="12"/>
      <c r="C18" s="12" t="s">
        <v>52</v>
      </c>
      <c r="D18" s="15"/>
      <c r="E18" s="15" t="s">
        <v>16</v>
      </c>
      <c r="F18" s="6" t="s">
        <v>21</v>
      </c>
      <c r="G18" s="15" t="s">
        <v>16</v>
      </c>
      <c r="H18" s="15" t="s">
        <v>16</v>
      </c>
      <c r="I18" s="15" t="s">
        <v>16</v>
      </c>
      <c r="J18" s="15" t="s">
        <v>16</v>
      </c>
      <c r="K18" s="15" t="s">
        <v>16</v>
      </c>
      <c r="L18" s="15" t="s">
        <v>16</v>
      </c>
      <c r="M18" s="21">
        <f>M19</f>
        <v>3703.7</v>
      </c>
      <c r="N18" s="21">
        <f t="shared" ref="N18:P18" si="1">N19</f>
        <v>2000</v>
      </c>
      <c r="O18" s="21">
        <f t="shared" si="1"/>
        <v>2000</v>
      </c>
      <c r="P18" s="21">
        <f t="shared" si="1"/>
        <v>2000</v>
      </c>
      <c r="S18" s="34"/>
    </row>
    <row r="19" spans="2:19" ht="55.2" customHeight="1" x14ac:dyDescent="0.3">
      <c r="B19" s="16" t="s">
        <v>53</v>
      </c>
      <c r="C19" s="16" t="s">
        <v>52</v>
      </c>
      <c r="D19" s="30" t="s">
        <v>78</v>
      </c>
      <c r="E19" s="9" t="s">
        <v>22</v>
      </c>
      <c r="F19" s="10" t="s">
        <v>23</v>
      </c>
      <c r="G19" s="10" t="s">
        <v>24</v>
      </c>
      <c r="H19" s="17" t="s">
        <v>25</v>
      </c>
      <c r="I19" s="17">
        <v>1</v>
      </c>
      <c r="J19" s="17" t="s">
        <v>26</v>
      </c>
      <c r="K19" s="17">
        <v>1</v>
      </c>
      <c r="L19" s="17">
        <v>1</v>
      </c>
      <c r="M19" s="23">
        <v>3703.7</v>
      </c>
      <c r="N19" s="23">
        <v>2000</v>
      </c>
      <c r="O19" s="23">
        <v>2000</v>
      </c>
      <c r="P19" s="23">
        <v>2000</v>
      </c>
      <c r="R19" s="28"/>
      <c r="S19" s="34"/>
    </row>
    <row r="20" spans="2:19" ht="50.4" customHeight="1" x14ac:dyDescent="0.3">
      <c r="B20" s="16"/>
      <c r="C20" s="16" t="s">
        <v>52</v>
      </c>
      <c r="D20" s="48"/>
      <c r="E20" s="15" t="s">
        <v>16</v>
      </c>
      <c r="F20" s="47" t="s">
        <v>100</v>
      </c>
      <c r="G20" s="15" t="s">
        <v>16</v>
      </c>
      <c r="H20" s="15" t="s">
        <v>16</v>
      </c>
      <c r="I20" s="15" t="s">
        <v>16</v>
      </c>
      <c r="J20" s="15" t="s">
        <v>16</v>
      </c>
      <c r="K20" s="15" t="s">
        <v>16</v>
      </c>
      <c r="L20" s="15" t="s">
        <v>16</v>
      </c>
      <c r="M20" s="20">
        <f>M21</f>
        <v>41.2</v>
      </c>
      <c r="N20" s="20">
        <f t="shared" ref="N20:P20" si="2">N21</f>
        <v>0</v>
      </c>
      <c r="O20" s="20">
        <f t="shared" si="2"/>
        <v>0</v>
      </c>
      <c r="P20" s="20">
        <f t="shared" si="2"/>
        <v>0</v>
      </c>
      <c r="R20" s="28"/>
      <c r="S20" s="34"/>
    </row>
    <row r="21" spans="2:19" ht="83.4" customHeight="1" x14ac:dyDescent="0.3">
      <c r="B21" s="16" t="s">
        <v>54</v>
      </c>
      <c r="C21" s="16" t="s">
        <v>52</v>
      </c>
      <c r="D21" s="30">
        <v>84750</v>
      </c>
      <c r="E21" s="43" t="s">
        <v>97</v>
      </c>
      <c r="F21" s="43" t="s">
        <v>102</v>
      </c>
      <c r="G21" s="41" t="s">
        <v>98</v>
      </c>
      <c r="H21" s="41" t="s">
        <v>99</v>
      </c>
      <c r="I21" s="41">
        <v>21.1</v>
      </c>
      <c r="J21" s="41" t="s">
        <v>26</v>
      </c>
      <c r="K21" s="41"/>
      <c r="L21" s="41"/>
      <c r="M21" s="37">
        <v>41.2</v>
      </c>
      <c r="N21" s="37"/>
      <c r="O21" s="46"/>
      <c r="P21" s="46"/>
      <c r="R21" s="28"/>
      <c r="S21" s="34"/>
    </row>
    <row r="22" spans="2:19" ht="68.400000000000006" customHeight="1" x14ac:dyDescent="0.3">
      <c r="B22" s="12"/>
      <c r="C22" s="12" t="s">
        <v>52</v>
      </c>
      <c r="D22" s="31">
        <v>84720</v>
      </c>
      <c r="E22" s="15" t="s">
        <v>16</v>
      </c>
      <c r="F22" s="6" t="s">
        <v>27</v>
      </c>
      <c r="G22" s="15" t="s">
        <v>16</v>
      </c>
      <c r="H22" s="15" t="s">
        <v>16</v>
      </c>
      <c r="I22" s="15" t="s">
        <v>16</v>
      </c>
      <c r="J22" s="15" t="s">
        <v>16</v>
      </c>
      <c r="K22" s="15" t="s">
        <v>16</v>
      </c>
      <c r="L22" s="15" t="s">
        <v>16</v>
      </c>
      <c r="M22" s="21">
        <f>M23+M24+M25+M26+M27+M28+M29+M30+M31</f>
        <v>1313.3899999999996</v>
      </c>
      <c r="N22" s="21">
        <f>N23+N24+N25+N26+N27</f>
        <v>0</v>
      </c>
      <c r="O22" s="21">
        <f>O23+O24+O25+O26+O27</f>
        <v>0</v>
      </c>
      <c r="P22" s="21">
        <f>P23+P24+P25+P26+P27</f>
        <v>0</v>
      </c>
      <c r="Q22" s="28"/>
      <c r="S22" s="34"/>
    </row>
    <row r="23" spans="2:19" ht="79.2" customHeight="1" x14ac:dyDescent="0.3">
      <c r="B23" s="12" t="s">
        <v>55</v>
      </c>
      <c r="C23" s="12" t="s">
        <v>52</v>
      </c>
      <c r="D23" s="31">
        <v>84720</v>
      </c>
      <c r="E23" s="25" t="s">
        <v>28</v>
      </c>
      <c r="F23" s="3" t="s">
        <v>29</v>
      </c>
      <c r="G23" s="15" t="s">
        <v>30</v>
      </c>
      <c r="H23" s="15" t="s">
        <v>31</v>
      </c>
      <c r="I23" s="15">
        <v>1</v>
      </c>
      <c r="J23" s="15" t="s">
        <v>26</v>
      </c>
      <c r="K23" s="15"/>
      <c r="L23" s="15"/>
      <c r="M23" s="40">
        <v>535.42999999999995</v>
      </c>
      <c r="N23" s="22"/>
      <c r="O23" s="22"/>
      <c r="P23" s="22"/>
      <c r="S23" s="35"/>
    </row>
    <row r="24" spans="2:19" ht="109.8" customHeight="1" x14ac:dyDescent="0.3">
      <c r="B24" s="12" t="s">
        <v>56</v>
      </c>
      <c r="C24" s="12" t="s">
        <v>52</v>
      </c>
      <c r="D24" s="31">
        <v>84720</v>
      </c>
      <c r="E24" s="25" t="s">
        <v>28</v>
      </c>
      <c r="F24" s="3" t="s">
        <v>32</v>
      </c>
      <c r="G24" s="15" t="s">
        <v>30</v>
      </c>
      <c r="H24" s="15" t="s">
        <v>31</v>
      </c>
      <c r="I24" s="15">
        <v>1</v>
      </c>
      <c r="J24" s="15" t="s">
        <v>26</v>
      </c>
      <c r="K24" s="15"/>
      <c r="L24" s="15"/>
      <c r="M24" s="40">
        <v>113</v>
      </c>
      <c r="N24" s="22"/>
      <c r="O24" s="22"/>
      <c r="P24" s="22"/>
    </row>
    <row r="25" spans="2:19" ht="97.8" customHeight="1" x14ac:dyDescent="0.3">
      <c r="B25" s="12" t="s">
        <v>57</v>
      </c>
      <c r="C25" s="12" t="s">
        <v>52</v>
      </c>
      <c r="D25" s="31">
        <v>84720</v>
      </c>
      <c r="E25" s="25" t="s">
        <v>28</v>
      </c>
      <c r="F25" s="3" t="s">
        <v>33</v>
      </c>
      <c r="G25" s="15" t="s">
        <v>34</v>
      </c>
      <c r="H25" s="15" t="s">
        <v>35</v>
      </c>
      <c r="I25" s="15">
        <v>32</v>
      </c>
      <c r="J25" s="15" t="s">
        <v>26</v>
      </c>
      <c r="K25" s="15"/>
      <c r="L25" s="15"/>
      <c r="M25" s="40">
        <v>235.04</v>
      </c>
      <c r="N25" s="22"/>
      <c r="O25" s="22"/>
      <c r="P25" s="22"/>
    </row>
    <row r="26" spans="2:19" ht="85.8" customHeight="1" x14ac:dyDescent="0.3">
      <c r="B26" s="12" t="s">
        <v>58</v>
      </c>
      <c r="C26" s="12" t="s">
        <v>52</v>
      </c>
      <c r="D26" s="31">
        <v>84720</v>
      </c>
      <c r="E26" s="25" t="s">
        <v>28</v>
      </c>
      <c r="F26" s="3" t="s">
        <v>36</v>
      </c>
      <c r="G26" s="15" t="s">
        <v>30</v>
      </c>
      <c r="H26" s="15" t="s">
        <v>31</v>
      </c>
      <c r="I26" s="15">
        <v>1</v>
      </c>
      <c r="J26" s="15" t="s">
        <v>26</v>
      </c>
      <c r="K26" s="15"/>
      <c r="L26" s="15"/>
      <c r="M26" s="22">
        <v>25</v>
      </c>
      <c r="N26" s="22"/>
      <c r="O26" s="22"/>
      <c r="P26" s="22"/>
    </row>
    <row r="27" spans="2:19" ht="85.2" customHeight="1" x14ac:dyDescent="0.3">
      <c r="B27" s="12" t="s">
        <v>93</v>
      </c>
      <c r="C27" s="12" t="s">
        <v>52</v>
      </c>
      <c r="D27" s="31">
        <v>84720</v>
      </c>
      <c r="E27" s="25" t="s">
        <v>28</v>
      </c>
      <c r="F27" s="3" t="s">
        <v>37</v>
      </c>
      <c r="G27" s="15" t="s">
        <v>34</v>
      </c>
      <c r="H27" s="15" t="s">
        <v>35</v>
      </c>
      <c r="I27" s="15">
        <v>4</v>
      </c>
      <c r="J27" s="15" t="s">
        <v>26</v>
      </c>
      <c r="K27" s="15"/>
      <c r="L27" s="15"/>
      <c r="M27" s="22">
        <v>29.9</v>
      </c>
      <c r="N27" s="22"/>
      <c r="O27" s="22"/>
      <c r="P27" s="22"/>
    </row>
    <row r="28" spans="2:19" ht="85.2" customHeight="1" x14ac:dyDescent="0.3">
      <c r="B28" s="38" t="s">
        <v>95</v>
      </c>
      <c r="C28" s="16" t="s">
        <v>52</v>
      </c>
      <c r="D28" s="31">
        <v>84720</v>
      </c>
      <c r="E28" s="25" t="s">
        <v>28</v>
      </c>
      <c r="F28" s="10" t="s">
        <v>94</v>
      </c>
      <c r="G28" s="15" t="s">
        <v>30</v>
      </c>
      <c r="H28" s="15" t="s">
        <v>31</v>
      </c>
      <c r="I28" s="15">
        <v>1</v>
      </c>
      <c r="J28" s="15" t="s">
        <v>26</v>
      </c>
      <c r="K28" s="17"/>
      <c r="L28" s="17"/>
      <c r="M28" s="37">
        <v>212.29</v>
      </c>
      <c r="N28" s="23"/>
      <c r="O28" s="23"/>
      <c r="P28" s="23"/>
    </row>
    <row r="29" spans="2:19" ht="85.2" customHeight="1" x14ac:dyDescent="0.3">
      <c r="B29" s="38" t="s">
        <v>101</v>
      </c>
      <c r="C29" s="38" t="s">
        <v>52</v>
      </c>
      <c r="D29" s="31">
        <v>84720</v>
      </c>
      <c r="E29" s="42" t="s">
        <v>28</v>
      </c>
      <c r="F29" s="43" t="s">
        <v>96</v>
      </c>
      <c r="G29" s="44" t="s">
        <v>30</v>
      </c>
      <c r="H29" s="44" t="s">
        <v>31</v>
      </c>
      <c r="I29" s="44">
        <v>1</v>
      </c>
      <c r="J29" s="44" t="s">
        <v>26</v>
      </c>
      <c r="K29" s="41"/>
      <c r="L29" s="41"/>
      <c r="M29" s="37">
        <v>68.099999999999994</v>
      </c>
      <c r="N29" s="23"/>
      <c r="O29" s="23"/>
      <c r="P29" s="23"/>
    </row>
    <row r="30" spans="2:19" ht="98.4" customHeight="1" x14ac:dyDescent="0.3">
      <c r="B30" s="38" t="s">
        <v>103</v>
      </c>
      <c r="C30" s="38" t="s">
        <v>52</v>
      </c>
      <c r="D30" s="30">
        <v>84720</v>
      </c>
      <c r="E30" s="42" t="s">
        <v>28</v>
      </c>
      <c r="F30" s="43" t="s">
        <v>105</v>
      </c>
      <c r="G30" s="44" t="s">
        <v>30</v>
      </c>
      <c r="H30" s="44" t="s">
        <v>31</v>
      </c>
      <c r="I30" s="44">
        <v>1</v>
      </c>
      <c r="J30" s="44" t="s">
        <v>26</v>
      </c>
      <c r="K30" s="41"/>
      <c r="L30" s="41"/>
      <c r="M30" s="37">
        <v>23.6</v>
      </c>
      <c r="N30" s="23"/>
      <c r="O30" s="23"/>
      <c r="P30" s="23"/>
    </row>
    <row r="31" spans="2:19" ht="84" customHeight="1" x14ac:dyDescent="0.3">
      <c r="B31" s="38" t="s">
        <v>61</v>
      </c>
      <c r="C31" s="38" t="s">
        <v>52</v>
      </c>
      <c r="D31" s="30">
        <v>84720</v>
      </c>
      <c r="E31" s="42" t="s">
        <v>28</v>
      </c>
      <c r="F31" s="43" t="s">
        <v>104</v>
      </c>
      <c r="G31" s="41" t="s">
        <v>34</v>
      </c>
      <c r="H31" s="41" t="s">
        <v>35</v>
      </c>
      <c r="I31" s="41">
        <v>1</v>
      </c>
      <c r="J31" s="44" t="s">
        <v>26</v>
      </c>
      <c r="K31" s="41"/>
      <c r="L31" s="41"/>
      <c r="M31" s="37">
        <v>71.03</v>
      </c>
      <c r="N31" s="23"/>
      <c r="O31" s="23"/>
      <c r="P31" s="23"/>
    </row>
    <row r="32" spans="2:19" ht="69.599999999999994" customHeight="1" x14ac:dyDescent="0.3">
      <c r="B32" s="18"/>
      <c r="C32" s="18" t="s">
        <v>59</v>
      </c>
      <c r="D32" s="17" t="s">
        <v>16</v>
      </c>
      <c r="E32" s="17" t="s">
        <v>16</v>
      </c>
      <c r="F32" s="11" t="s">
        <v>38</v>
      </c>
      <c r="G32" s="19" t="s">
        <v>39</v>
      </c>
      <c r="H32" s="19" t="s">
        <v>20</v>
      </c>
      <c r="I32" s="19">
        <v>800</v>
      </c>
      <c r="J32" s="19" t="s">
        <v>16</v>
      </c>
      <c r="K32" s="19">
        <v>900</v>
      </c>
      <c r="L32" s="19">
        <v>1000</v>
      </c>
      <c r="M32" s="20">
        <f>M33+M43</f>
        <v>20727.060000000001</v>
      </c>
      <c r="N32" s="20">
        <f>N33+N43</f>
        <v>947.6</v>
      </c>
      <c r="O32" s="20">
        <f>O33+O43</f>
        <v>16901</v>
      </c>
      <c r="P32" s="20">
        <f>P33+P43</f>
        <v>16955</v>
      </c>
      <c r="Q32" s="28"/>
    </row>
    <row r="33" spans="2:19" ht="66" x14ac:dyDescent="0.3">
      <c r="B33" s="13"/>
      <c r="C33" s="12" t="s">
        <v>59</v>
      </c>
      <c r="D33" s="15"/>
      <c r="E33" s="15" t="s">
        <v>16</v>
      </c>
      <c r="F33" s="7" t="s">
        <v>40</v>
      </c>
      <c r="G33" s="15" t="s">
        <v>16</v>
      </c>
      <c r="H33" s="15" t="s">
        <v>16</v>
      </c>
      <c r="I33" s="15" t="s">
        <v>16</v>
      </c>
      <c r="J33" s="15" t="s">
        <v>16</v>
      </c>
      <c r="K33" s="15" t="s">
        <v>16</v>
      </c>
      <c r="L33" s="15" t="s">
        <v>16</v>
      </c>
      <c r="M33" s="21">
        <f>SUM(M34:M42)</f>
        <v>16958.010000000002</v>
      </c>
      <c r="N33" s="21">
        <f>N34+N35+N38+N39+N40+N36+N37</f>
        <v>947.6</v>
      </c>
      <c r="O33" s="21">
        <f>O34+O35+O38+O39+O40+O36+O37</f>
        <v>16866</v>
      </c>
      <c r="P33" s="21">
        <f>P34+P35+P38+P39+P40+P36+P37</f>
        <v>16918</v>
      </c>
    </row>
    <row r="34" spans="2:19" ht="67.8" customHeight="1" x14ac:dyDescent="0.3">
      <c r="B34" s="12" t="s">
        <v>61</v>
      </c>
      <c r="C34" s="12" t="s">
        <v>59</v>
      </c>
      <c r="D34" s="31">
        <v>84730</v>
      </c>
      <c r="E34" s="25" t="s">
        <v>28</v>
      </c>
      <c r="F34" s="26" t="s">
        <v>41</v>
      </c>
      <c r="G34" s="15" t="s">
        <v>42</v>
      </c>
      <c r="H34" s="15" t="s">
        <v>35</v>
      </c>
      <c r="I34" s="15">
        <v>950</v>
      </c>
      <c r="J34" s="15" t="s">
        <v>26</v>
      </c>
      <c r="K34" s="15">
        <v>950</v>
      </c>
      <c r="L34" s="15">
        <v>950</v>
      </c>
      <c r="M34" s="22">
        <v>500</v>
      </c>
      <c r="N34" s="22"/>
      <c r="O34" s="22">
        <v>550</v>
      </c>
      <c r="P34" s="22">
        <v>600</v>
      </c>
      <c r="Q34" s="28"/>
      <c r="R34" s="28"/>
      <c r="S34" s="28"/>
    </row>
    <row r="35" spans="2:19" ht="67.8" customHeight="1" x14ac:dyDescent="0.3">
      <c r="B35" s="12" t="s">
        <v>62</v>
      </c>
      <c r="C35" s="12" t="s">
        <v>59</v>
      </c>
      <c r="D35" s="31">
        <v>84730</v>
      </c>
      <c r="E35" s="25" t="s">
        <v>28</v>
      </c>
      <c r="F35" s="26" t="s">
        <v>43</v>
      </c>
      <c r="G35" s="15" t="s">
        <v>44</v>
      </c>
      <c r="H35" s="15" t="s">
        <v>35</v>
      </c>
      <c r="I35" s="44">
        <v>48</v>
      </c>
      <c r="J35" s="44" t="s">
        <v>26</v>
      </c>
      <c r="K35" s="44">
        <v>40</v>
      </c>
      <c r="L35" s="44">
        <v>40</v>
      </c>
      <c r="M35" s="40">
        <v>148.30000000000001</v>
      </c>
      <c r="N35" s="22"/>
      <c r="O35" s="22">
        <v>100</v>
      </c>
      <c r="P35" s="22">
        <v>100</v>
      </c>
    </row>
    <row r="36" spans="2:19" ht="77.400000000000006" customHeight="1" x14ac:dyDescent="0.3">
      <c r="B36" s="39" t="s">
        <v>63</v>
      </c>
      <c r="C36" s="12" t="s">
        <v>59</v>
      </c>
      <c r="D36" s="31">
        <v>84730</v>
      </c>
      <c r="E36" s="27" t="s">
        <v>28</v>
      </c>
      <c r="F36" s="26" t="s">
        <v>45</v>
      </c>
      <c r="G36" s="15" t="s">
        <v>46</v>
      </c>
      <c r="H36" s="15" t="s">
        <v>35</v>
      </c>
      <c r="I36" s="15">
        <v>1</v>
      </c>
      <c r="J36" s="15" t="s">
        <v>26</v>
      </c>
      <c r="K36" s="15">
        <v>1</v>
      </c>
      <c r="L36" s="15">
        <v>1</v>
      </c>
      <c r="M36" s="40">
        <v>7.71</v>
      </c>
      <c r="N36" s="22"/>
      <c r="O36" s="22">
        <v>15</v>
      </c>
      <c r="P36" s="22">
        <v>17</v>
      </c>
    </row>
    <row r="37" spans="2:19" ht="79.95" customHeight="1" x14ac:dyDescent="0.3">
      <c r="B37" s="12" t="s">
        <v>64</v>
      </c>
      <c r="C37" s="12" t="s">
        <v>59</v>
      </c>
      <c r="D37" s="31">
        <v>84320</v>
      </c>
      <c r="E37" s="27" t="s">
        <v>76</v>
      </c>
      <c r="F37" s="26" t="s">
        <v>72</v>
      </c>
      <c r="G37" s="15" t="s">
        <v>73</v>
      </c>
      <c r="H37" s="15" t="s">
        <v>35</v>
      </c>
      <c r="I37" s="15">
        <v>1</v>
      </c>
      <c r="J37" s="15" t="s">
        <v>26</v>
      </c>
      <c r="K37" s="15">
        <v>1</v>
      </c>
      <c r="L37" s="15">
        <v>1</v>
      </c>
      <c r="M37" s="22">
        <v>250</v>
      </c>
      <c r="N37" s="22"/>
      <c r="O37" s="22">
        <v>250</v>
      </c>
      <c r="P37" s="22">
        <v>250</v>
      </c>
    </row>
    <row r="38" spans="2:19" ht="116.4" customHeight="1" x14ac:dyDescent="0.3">
      <c r="B38" s="12" t="s">
        <v>65</v>
      </c>
      <c r="C38" s="12" t="s">
        <v>59</v>
      </c>
      <c r="D38" s="31">
        <v>84320</v>
      </c>
      <c r="E38" s="27" t="s">
        <v>76</v>
      </c>
      <c r="F38" s="26" t="s">
        <v>70</v>
      </c>
      <c r="G38" s="15" t="s">
        <v>71</v>
      </c>
      <c r="H38" s="15" t="s">
        <v>35</v>
      </c>
      <c r="I38" s="15">
        <v>26</v>
      </c>
      <c r="J38" s="15" t="s">
        <v>26</v>
      </c>
      <c r="K38" s="15">
        <v>26</v>
      </c>
      <c r="L38" s="15">
        <v>26</v>
      </c>
      <c r="M38" s="22">
        <v>975</v>
      </c>
      <c r="N38" s="22"/>
      <c r="O38" s="22">
        <v>975</v>
      </c>
      <c r="P38" s="22">
        <v>975</v>
      </c>
    </row>
    <row r="39" spans="2:19" ht="125.4" customHeight="1" x14ac:dyDescent="0.3">
      <c r="B39" s="12" t="s">
        <v>66</v>
      </c>
      <c r="C39" s="12" t="s">
        <v>59</v>
      </c>
      <c r="D39" s="31">
        <v>84310</v>
      </c>
      <c r="E39" s="25" t="s">
        <v>28</v>
      </c>
      <c r="F39" s="26" t="s">
        <v>47</v>
      </c>
      <c r="G39" s="15" t="s">
        <v>48</v>
      </c>
      <c r="H39" s="15" t="s">
        <v>20</v>
      </c>
      <c r="I39" s="15">
        <v>28.5</v>
      </c>
      <c r="J39" s="15" t="s">
        <v>26</v>
      </c>
      <c r="K39" s="15">
        <v>29</v>
      </c>
      <c r="L39" s="15">
        <v>29.5</v>
      </c>
      <c r="M39" s="22">
        <v>5027.6000000000004</v>
      </c>
      <c r="N39" s="22"/>
      <c r="O39" s="22">
        <v>5027.6000000000004</v>
      </c>
      <c r="P39" s="22">
        <v>5027.6000000000004</v>
      </c>
    </row>
    <row r="40" spans="2:19" ht="108.6" customHeight="1" x14ac:dyDescent="0.3">
      <c r="B40" s="12" t="s">
        <v>67</v>
      </c>
      <c r="C40" s="12" t="s">
        <v>59</v>
      </c>
      <c r="D40" s="31" t="s">
        <v>79</v>
      </c>
      <c r="E40" s="25" t="s">
        <v>76</v>
      </c>
      <c r="F40" s="8" t="s">
        <v>69</v>
      </c>
      <c r="G40" s="15" t="s">
        <v>60</v>
      </c>
      <c r="H40" s="15" t="s">
        <v>35</v>
      </c>
      <c r="I40" s="15">
        <v>76500</v>
      </c>
      <c r="J40" s="15" t="s">
        <v>26</v>
      </c>
      <c r="K40" s="15">
        <v>76500</v>
      </c>
      <c r="L40" s="15">
        <v>76500</v>
      </c>
      <c r="M40" s="22">
        <v>9919.4</v>
      </c>
      <c r="N40" s="22">
        <v>947.6</v>
      </c>
      <c r="O40" s="22">
        <v>9948.4</v>
      </c>
      <c r="P40" s="22">
        <v>9948.4</v>
      </c>
    </row>
    <row r="41" spans="2:19" ht="111.6" customHeight="1" x14ac:dyDescent="0.3">
      <c r="B41" s="12" t="s">
        <v>74</v>
      </c>
      <c r="C41" s="12" t="s">
        <v>59</v>
      </c>
      <c r="D41" s="31"/>
      <c r="E41" s="25" t="s">
        <v>28</v>
      </c>
      <c r="F41" s="8" t="s">
        <v>85</v>
      </c>
      <c r="G41" s="15" t="s">
        <v>86</v>
      </c>
      <c r="H41" s="15" t="s">
        <v>31</v>
      </c>
      <c r="I41" s="15">
        <v>1</v>
      </c>
      <c r="J41" s="15" t="s">
        <v>26</v>
      </c>
      <c r="K41" s="15"/>
      <c r="L41" s="15"/>
      <c r="M41" s="22">
        <v>79</v>
      </c>
      <c r="N41" s="22"/>
      <c r="O41" s="22"/>
      <c r="P41" s="22"/>
    </row>
    <row r="42" spans="2:19" ht="75.599999999999994" customHeight="1" x14ac:dyDescent="0.3">
      <c r="B42" s="12" t="s">
        <v>75</v>
      </c>
      <c r="C42" s="12" t="s">
        <v>59</v>
      </c>
      <c r="D42" s="31"/>
      <c r="E42" s="25" t="s">
        <v>28</v>
      </c>
      <c r="F42" s="8" t="s">
        <v>88</v>
      </c>
      <c r="G42" s="15" t="s">
        <v>87</v>
      </c>
      <c r="H42" s="15" t="s">
        <v>35</v>
      </c>
      <c r="I42" s="15">
        <v>30</v>
      </c>
      <c r="J42" s="15" t="s">
        <v>26</v>
      </c>
      <c r="K42" s="15"/>
      <c r="L42" s="15"/>
      <c r="M42" s="22">
        <v>51</v>
      </c>
      <c r="N42" s="22"/>
      <c r="O42" s="22"/>
      <c r="P42" s="22"/>
    </row>
    <row r="43" spans="2:19" ht="34.950000000000003" customHeight="1" x14ac:dyDescent="0.3">
      <c r="B43" s="12"/>
      <c r="C43" s="12" t="s">
        <v>59</v>
      </c>
      <c r="D43" s="15"/>
      <c r="E43" s="15" t="s">
        <v>16</v>
      </c>
      <c r="F43" s="7" t="s">
        <v>49</v>
      </c>
      <c r="G43" s="15" t="s">
        <v>16</v>
      </c>
      <c r="H43" s="15" t="s">
        <v>16</v>
      </c>
      <c r="I43" s="15" t="s">
        <v>16</v>
      </c>
      <c r="J43" s="15" t="s">
        <v>16</v>
      </c>
      <c r="K43" s="15" t="s">
        <v>16</v>
      </c>
      <c r="L43" s="15" t="s">
        <v>16</v>
      </c>
      <c r="M43" s="21">
        <f>SUM(M44:M46)</f>
        <v>3769.05</v>
      </c>
      <c r="N43" s="21">
        <f t="shared" ref="N43:P43" si="3">SUM(N44:N46)</f>
        <v>0</v>
      </c>
      <c r="O43" s="21">
        <f t="shared" si="3"/>
        <v>35</v>
      </c>
      <c r="P43" s="21">
        <f t="shared" si="3"/>
        <v>37</v>
      </c>
    </row>
    <row r="44" spans="2:19" ht="89.4" customHeight="1" x14ac:dyDescent="0.3">
      <c r="B44" s="39" t="s">
        <v>83</v>
      </c>
      <c r="C44" s="39" t="s">
        <v>59</v>
      </c>
      <c r="D44" s="45">
        <v>84740</v>
      </c>
      <c r="E44" s="42" t="s">
        <v>28</v>
      </c>
      <c r="F44" s="42" t="s">
        <v>50</v>
      </c>
      <c r="G44" s="44" t="s">
        <v>68</v>
      </c>
      <c r="H44" s="44" t="s">
        <v>31</v>
      </c>
      <c r="I44" s="44">
        <v>1</v>
      </c>
      <c r="J44" s="44" t="s">
        <v>26</v>
      </c>
      <c r="K44" s="44">
        <v>2</v>
      </c>
      <c r="L44" s="44">
        <v>2</v>
      </c>
      <c r="M44" s="40">
        <v>51.9</v>
      </c>
      <c r="N44" s="22"/>
      <c r="O44" s="22">
        <v>35</v>
      </c>
      <c r="P44" s="22">
        <v>37</v>
      </c>
    </row>
    <row r="45" spans="2:19" ht="75.599999999999994" customHeight="1" x14ac:dyDescent="0.3">
      <c r="B45" s="12" t="s">
        <v>84</v>
      </c>
      <c r="C45" s="12" t="s">
        <v>59</v>
      </c>
      <c r="D45" s="31">
        <v>84740</v>
      </c>
      <c r="E45" s="25" t="s">
        <v>28</v>
      </c>
      <c r="F45" s="26" t="s">
        <v>92</v>
      </c>
      <c r="G45" s="15" t="s">
        <v>90</v>
      </c>
      <c r="H45" s="15" t="s">
        <v>91</v>
      </c>
      <c r="I45" s="15">
        <v>1</v>
      </c>
      <c r="J45" s="15" t="s">
        <v>26</v>
      </c>
      <c r="K45" s="15"/>
      <c r="L45" s="15"/>
      <c r="M45" s="40">
        <v>162.65</v>
      </c>
      <c r="N45" s="22"/>
      <c r="O45" s="22"/>
      <c r="P45" s="22"/>
    </row>
    <row r="46" spans="2:19" ht="93" customHeight="1" x14ac:dyDescent="0.3">
      <c r="B46" s="12" t="s">
        <v>89</v>
      </c>
      <c r="C46" s="12" t="s">
        <v>59</v>
      </c>
      <c r="D46" s="31">
        <v>84740</v>
      </c>
      <c r="E46" s="25" t="s">
        <v>28</v>
      </c>
      <c r="F46" s="3" t="s">
        <v>51</v>
      </c>
      <c r="G46" s="15" t="s">
        <v>34</v>
      </c>
      <c r="H46" s="15" t="s">
        <v>31</v>
      </c>
      <c r="I46" s="15">
        <v>1</v>
      </c>
      <c r="J46" s="15" t="s">
        <v>26</v>
      </c>
      <c r="K46" s="15"/>
      <c r="L46" s="15"/>
      <c r="M46" s="22">
        <v>3554.5</v>
      </c>
      <c r="N46" s="22"/>
      <c r="O46" s="22"/>
      <c r="P46" s="22"/>
    </row>
    <row r="50" spans="13:13" x14ac:dyDescent="0.3">
      <c r="M50" s="28"/>
    </row>
  </sheetData>
  <mergeCells count="18">
    <mergeCell ref="K13:K14"/>
    <mergeCell ref="L13:L14"/>
    <mergeCell ref="G11:L11"/>
    <mergeCell ref="N13:N14"/>
    <mergeCell ref="M1:P5"/>
    <mergeCell ref="M11:P11"/>
    <mergeCell ref="G12:G14"/>
    <mergeCell ref="H12:H14"/>
    <mergeCell ref="I12:L12"/>
    <mergeCell ref="M12:M14"/>
    <mergeCell ref="O12:O14"/>
    <mergeCell ref="P12:P14"/>
    <mergeCell ref="I13:J13"/>
    <mergeCell ref="B11:B14"/>
    <mergeCell ref="C11:C14"/>
    <mergeCell ref="D11:D14"/>
    <mergeCell ref="E11:E14"/>
    <mergeCell ref="F11:F14"/>
  </mergeCells>
  <pageMargins left="0.70866141732283472" right="0.31496062992125984" top="0.74803149606299213" bottom="0.15748031496062992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2024-10-29T14:02:45Z</dcterms:modified>
</cp:coreProperties>
</file>