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125ECBF4-68B8-4451-A25F-D80FC90D0CA7}" xr6:coauthVersionLast="47" xr6:coauthVersionMax="47" xr10:uidLastSave="{00000000-0000-0000-0000-000000000000}"/>
  <bookViews>
    <workbookView xWindow="-120" yWindow="-120" windowWidth="28095" windowHeight="16440" tabRatio="273" xr2:uid="{00000000-000D-0000-FFFF-FFFF00000000}"/>
  </bookViews>
  <sheets>
    <sheet name="прил.источники" sheetId="13" r:id="rId1"/>
  </sheets>
  <definedNames>
    <definedName name="_xlnm.Print_Titles" localSheetId="0">прил.источники!$9:$9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3" i="13" l="1"/>
  <c r="S21" i="13"/>
  <c r="S17" i="13"/>
  <c r="S16" i="13" s="1"/>
  <c r="S15" i="13"/>
  <c r="S14" i="13"/>
  <c r="S13" i="13"/>
  <c r="S12" i="13"/>
  <c r="S10" i="13" s="1"/>
  <c r="S11" i="13"/>
  <c r="P23" i="13"/>
  <c r="Q21" i="13"/>
  <c r="O21" i="13"/>
  <c r="L23" i="13"/>
  <c r="M21" i="13"/>
  <c r="K21" i="13"/>
  <c r="I21" i="13"/>
  <c r="G23" i="13"/>
  <c r="I23" i="13" s="1"/>
  <c r="K23" i="13" s="1"/>
  <c r="S28" i="13" l="1"/>
  <c r="M23" i="13"/>
  <c r="O23" i="13" s="1"/>
  <c r="Q23" i="13" s="1"/>
  <c r="G11" i="13"/>
  <c r="I11" i="13" s="1"/>
  <c r="K11" i="13" s="1"/>
  <c r="G21" i="13"/>
  <c r="M11" i="13" l="1"/>
  <c r="O11" i="13" s="1"/>
  <c r="Q11" i="13" s="1"/>
  <c r="C10" i="13"/>
  <c r="E17" i="13"/>
  <c r="E21" i="13"/>
  <c r="E15" i="13"/>
  <c r="G15" i="13" s="1"/>
  <c r="I15" i="13" s="1"/>
  <c r="K15" i="13" s="1"/>
  <c r="M15" i="13" s="1"/>
  <c r="O15" i="13" s="1"/>
  <c r="Q15" i="13" s="1"/>
  <c r="E14" i="13"/>
  <c r="G14" i="13" s="1"/>
  <c r="E12" i="13"/>
  <c r="G12" i="13" s="1"/>
  <c r="C13" i="13"/>
  <c r="C21" i="13"/>
  <c r="C26" i="13"/>
  <c r="C18" i="13"/>
  <c r="C16" i="13"/>
  <c r="G10" i="13" l="1"/>
  <c r="I12" i="13"/>
  <c r="G13" i="13"/>
  <c r="I14" i="13"/>
  <c r="E16" i="13"/>
  <c r="G17" i="13"/>
  <c r="E13" i="13"/>
  <c r="E10" i="13"/>
  <c r="C24" i="13"/>
  <c r="C28" i="13" s="1"/>
  <c r="I10" i="13" l="1"/>
  <c r="K12" i="13"/>
  <c r="I13" i="13"/>
  <c r="K14" i="13"/>
  <c r="G16" i="13"/>
  <c r="G28" i="13" s="1"/>
  <c r="I17" i="13"/>
  <c r="E28" i="13"/>
  <c r="M12" i="13" l="1"/>
  <c r="K10" i="13"/>
  <c r="I16" i="13"/>
  <c r="I28" i="13" s="1"/>
  <c r="K17" i="13"/>
  <c r="K13" i="13"/>
  <c r="M14" i="13"/>
  <c r="M13" i="13" l="1"/>
  <c r="O14" i="13"/>
  <c r="M10" i="13"/>
  <c r="O12" i="13"/>
  <c r="K16" i="13"/>
  <c r="K28" i="13" s="1"/>
  <c r="M17" i="13"/>
  <c r="O10" i="13" l="1"/>
  <c r="Q12" i="13"/>
  <c r="Q10" i="13" s="1"/>
  <c r="O13" i="13"/>
  <c r="Q14" i="13"/>
  <c r="Q13" i="13" s="1"/>
  <c r="M16" i="13"/>
  <c r="M28" i="13" s="1"/>
  <c r="O17" i="13"/>
  <c r="O16" i="13" l="1"/>
  <c r="O28" i="13" s="1"/>
  <c r="Q17" i="13"/>
  <c r="Q16" i="13" s="1"/>
  <c r="Q28" i="13"/>
</calcChain>
</file>

<file path=xl/sharedStrings.xml><?xml version="1.0" encoding="utf-8"?>
<sst xmlns="http://schemas.openxmlformats.org/spreadsheetml/2006/main" count="53" uniqueCount="38">
  <si>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</si>
  <si>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</si>
  <si>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</si>
  <si>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</si>
  <si>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</si>
  <si>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</si>
  <si>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</si>
  <si>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</si>
  <si>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</si>
  <si>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</si>
  <si>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</si>
  <si>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</si>
  <si>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</si>
  <si>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</si>
  <si>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</si>
  <si>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</si>
  <si>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</si>
  <si>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</si>
  <si>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</si>
  <si>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</si>
  <si>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</si>
  <si>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</si>
  <si>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</si>
  <si>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</si>
  <si>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</si>
  <si>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</si>
  <si>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</si>
  <si>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</si>
  <si>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</si>
  <si>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</si>
  <si>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356 01 06 0400 04 0000 810</t>
  </si>
  <si>
    <t>356 01 06 0501 04 0000 640</t>
  </si>
  <si>
    <t xml:space="preserve">к  решению окружногоСовета депутатов </t>
  </si>
  <si>
    <t xml:space="preserve"> МО "Светлогорский городской округ"</t>
  </si>
  <si>
    <t>Источники финансирования дефицита бюджета муниципального образования «Светлогорский городской округ» на 2021 год</t>
  </si>
  <si>
    <t>(в редакции решений окружного Совета депутатов МО "Светлогорский городской округ" от 22.03.2021 № 15; от 24.05.2021 № 22; от 28.06.2021 № 27; от 30.08.2021 № 35; от 25.10.2021 № 52)</t>
  </si>
  <si>
    <t>от "    "                  2021 года №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</si>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</sst>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4" fontId="3" fillId="2" borderId="1" xfId="0" applyNumberFormat="1" applyFont="1" applyFill="1" applyBorder="1"/>
    <xf numFmtId="0" fontId="5" fillId="0" borderId="0" xfId="1" applyFont="1" applyAlignment="1">
      <alignment horizontal="center" wrapText="1"/>
    </xf>
    <xf numFmtId="0" fontId="7" fillId="0" borderId="0" xfId="1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2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2" fontId="1" fillId="0" borderId="0" xfId="1" applyNumberFormat="1" applyFont="1" applyAlignment="1">
      <alignment horizontal="right" wrapText="1"/>
    </xf>
    <xf numFmtId="2" fontId="0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0" fontId="5" fillId="0" borderId="0" xfId="1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tabSelected="1" zoomScaleNormal="100" workbookViewId="0">
      <selection activeCell="A2" sqref="A2:S2"/>
    </sheetView>
  </sheetViews>
  <sheetFormatPr defaultRowHeight="15.75" x14ac:dyDescent="0.25"/>
  <cols>
    <col min="1" max="1" width="28.140625" style="1" customWidth="1"/>
    <col min="2" max="2" width="46.28515625" style="1" customWidth="1"/>
    <col min="3" max="3" width="8" style="15" hidden="1" customWidth="1"/>
    <col min="4" max="4" width="3.28515625" style="1" hidden="1" customWidth="1"/>
    <col min="5" max="5" width="7.140625" style="16" hidden="1" customWidth="1"/>
    <col min="6" max="6" width="2.85546875" style="1" hidden="1" customWidth="1"/>
    <col min="7" max="7" width="4.85546875" style="16" hidden="1" customWidth="1"/>
    <col min="8" max="8" width="4.5703125" style="1" hidden="1" customWidth="1"/>
    <col min="9" max="9" width="14.85546875" style="16" hidden="1" customWidth="1"/>
    <col min="10" max="10" width="9.140625" style="1" hidden="1" customWidth="1"/>
    <col min="11" max="11" width="12.5703125" style="16" hidden="1" customWidth="1"/>
    <col min="12" max="12" width="9.140625" style="1" hidden="1" customWidth="1"/>
    <col min="13" max="13" width="14.7109375" style="16" hidden="1" customWidth="1"/>
    <col min="14" max="14" width="9.140625" style="1" hidden="1" customWidth="1"/>
    <col min="15" max="15" width="16.7109375" style="16" hidden="1" customWidth="1"/>
    <col min="16" max="16" width="9.140625" style="1" hidden="1" customWidth="1"/>
    <col min="17" max="17" width="21.7109375" style="16" hidden="1" customWidth="1"/>
    <col min="18" max="18" width="0" style="1" hidden="1" customWidth="1"/>
    <col min="19" max="19" width="21.7109375" style="16" customWidth="1"/>
    <col min="20" max="16384" width="9.140625" style="1"/>
  </cols>
  <sheetData>
    <row r="1" spans="1:19" ht="15" x14ac:dyDescent="0.25">
      <c r="A1" s="32" t="s">
        <v>37</v>
      </c>
      <c r="B1" s="32"/>
      <c r="C1" s="32"/>
      <c r="D1" s="33"/>
      <c r="E1" s="33"/>
      <c r="F1" s="33"/>
      <c r="G1" s="33"/>
      <c r="H1" s="34"/>
      <c r="I1" s="34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.75" customHeight="1" x14ac:dyDescent="0.25">
      <c r="A2" s="32" t="s">
        <v>32</v>
      </c>
      <c r="B2" s="32"/>
      <c r="C2" s="32"/>
      <c r="D2" s="33"/>
      <c r="E2" s="33"/>
      <c r="F2" s="33"/>
      <c r="G2" s="33"/>
      <c r="H2" s="34"/>
      <c r="I2" s="34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15.75" customHeight="1" x14ac:dyDescent="0.25">
      <c r="A3" s="32" t="s">
        <v>33</v>
      </c>
      <c r="B3" s="32"/>
      <c r="C3" s="32"/>
      <c r="D3" s="33"/>
      <c r="E3" s="33"/>
      <c r="F3" s="33"/>
      <c r="G3" s="33"/>
      <c r="H3" s="34"/>
      <c r="I3" s="34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15" customHeight="1" x14ac:dyDescent="0.25">
      <c r="A4" s="32" t="s">
        <v>36</v>
      </c>
      <c r="B4" s="32"/>
      <c r="C4" s="32"/>
      <c r="D4" s="33"/>
      <c r="E4" s="33"/>
      <c r="F4" s="33"/>
      <c r="G4" s="33"/>
      <c r="H4" s="34"/>
      <c r="I4" s="34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19" ht="49.5" customHeight="1" x14ac:dyDescent="0.25">
      <c r="A5" s="35" t="s">
        <v>34</v>
      </c>
      <c r="B5" s="35"/>
      <c r="C5" s="35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23"/>
      <c r="S5" s="23"/>
    </row>
    <row r="6" spans="1:19" ht="29.25" customHeight="1" x14ac:dyDescent="0.25">
      <c r="A6" s="21" t="s">
        <v>35</v>
      </c>
      <c r="B6" s="21"/>
      <c r="C6" s="21"/>
      <c r="D6" s="22"/>
      <c r="E6" s="22"/>
      <c r="F6" s="22"/>
      <c r="G6" s="22"/>
      <c r="H6" s="22"/>
      <c r="I6" s="22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19" ht="4.5" customHeight="1" x14ac:dyDescent="0.3">
      <c r="A7" s="20"/>
      <c r="B7" s="20"/>
      <c r="C7" s="20"/>
    </row>
    <row r="8" spans="1:19" x14ac:dyDescent="0.25">
      <c r="A8" s="2"/>
      <c r="B8" s="2"/>
      <c r="C8" s="12" t="s">
        <v>1</v>
      </c>
      <c r="E8" s="16" t="s">
        <v>23</v>
      </c>
      <c r="G8" s="16" t="s">
        <v>23</v>
      </c>
      <c r="I8" s="16" t="s">
        <v>23</v>
      </c>
      <c r="K8" s="16" t="s">
        <v>23</v>
      </c>
      <c r="M8" s="16" t="s">
        <v>23</v>
      </c>
      <c r="S8" s="16" t="s">
        <v>23</v>
      </c>
    </row>
    <row r="9" spans="1:19" ht="56.25" customHeight="1" x14ac:dyDescent="0.2">
      <c r="A9" s="10" t="s">
        <v>2</v>
      </c>
      <c r="B9" s="11" t="s">
        <v>0</v>
      </c>
      <c r="C9" s="9" t="s">
        <v>3</v>
      </c>
      <c r="E9" s="9" t="s">
        <v>3</v>
      </c>
      <c r="G9" s="9" t="s">
        <v>3</v>
      </c>
      <c r="I9" s="9" t="s">
        <v>3</v>
      </c>
      <c r="K9" s="9" t="s">
        <v>3</v>
      </c>
      <c r="M9" s="9" t="s">
        <v>3</v>
      </c>
      <c r="O9" s="9" t="s">
        <v>3</v>
      </c>
      <c r="Q9" s="9" t="s">
        <v>3</v>
      </c>
      <c r="S9" s="9" t="s">
        <v>3</v>
      </c>
    </row>
    <row r="10" spans="1:19" x14ac:dyDescent="0.2">
      <c r="A10" s="27" t="s">
        <v>4</v>
      </c>
      <c r="B10" s="28"/>
      <c r="C10" s="9">
        <f>C11+C12</f>
        <v>20000</v>
      </c>
      <c r="E10" s="9">
        <f>E11+E12</f>
        <v>23000</v>
      </c>
      <c r="G10" s="9">
        <f>G11+G12</f>
        <v>0</v>
      </c>
      <c r="I10" s="9">
        <f>I11+I12</f>
        <v>0</v>
      </c>
      <c r="K10" s="9">
        <f>K11+K12</f>
        <v>0</v>
      </c>
      <c r="M10" s="9">
        <f>M11+M12</f>
        <v>0</v>
      </c>
      <c r="O10" s="9">
        <f>O11+O12</f>
        <v>0</v>
      </c>
      <c r="Q10" s="9">
        <f>Q11+Q12</f>
        <v>0</v>
      </c>
      <c r="S10" s="9">
        <f>S11+S12</f>
        <v>0</v>
      </c>
    </row>
    <row r="11" spans="1:19" ht="46.5" customHeight="1" x14ac:dyDescent="0.25">
      <c r="A11" s="3" t="s">
        <v>25</v>
      </c>
      <c r="B11" s="4" t="s">
        <v>24</v>
      </c>
      <c r="C11" s="5">
        <v>20000</v>
      </c>
      <c r="E11" s="17">
        <v>23000</v>
      </c>
      <c r="F11" s="1">
        <v>-23000</v>
      </c>
      <c r="G11" s="17">
        <f>E11+F11</f>
        <v>0</v>
      </c>
      <c r="I11" s="17">
        <f>G11+H11</f>
        <v>0</v>
      </c>
      <c r="K11" s="17">
        <f>I11+J11</f>
        <v>0</v>
      </c>
      <c r="M11" s="17">
        <f>K11+L11</f>
        <v>0</v>
      </c>
      <c r="O11" s="17">
        <f>M11+N11</f>
        <v>0</v>
      </c>
      <c r="Q11" s="17">
        <f>O11+P11</f>
        <v>0</v>
      </c>
      <c r="S11" s="17">
        <f>Q11+R11</f>
        <v>0</v>
      </c>
    </row>
    <row r="12" spans="1:19" ht="45.75" customHeight="1" x14ac:dyDescent="0.25">
      <c r="A12" s="3" t="s">
        <v>26</v>
      </c>
      <c r="B12" s="4" t="s">
        <v>27</v>
      </c>
      <c r="C12" s="5"/>
      <c r="E12" s="17">
        <f>C12+D12</f>
        <v>0</v>
      </c>
      <c r="G12" s="17">
        <f>E12+F12</f>
        <v>0</v>
      </c>
      <c r="I12" s="17">
        <f>G12+H12</f>
        <v>0</v>
      </c>
      <c r="K12" s="17">
        <f>I12+J12</f>
        <v>0</v>
      </c>
      <c r="M12" s="17">
        <f>K12+L12</f>
        <v>0</v>
      </c>
      <c r="O12" s="17">
        <f>M12+N12</f>
        <v>0</v>
      </c>
      <c r="Q12" s="17">
        <f>O12+P12</f>
        <v>0</v>
      </c>
      <c r="S12" s="17">
        <f>Q12+R12</f>
        <v>0</v>
      </c>
    </row>
    <row r="13" spans="1:19" x14ac:dyDescent="0.25">
      <c r="A13" s="27" t="s">
        <v>5</v>
      </c>
      <c r="B13" s="29"/>
      <c r="C13" s="8">
        <f>C14+C15</f>
        <v>0</v>
      </c>
      <c r="E13" s="8">
        <f>E14+E15</f>
        <v>0</v>
      </c>
      <c r="G13" s="8">
        <f>G14+G15</f>
        <v>0</v>
      </c>
      <c r="I13" s="8">
        <f>I14+I15</f>
        <v>0</v>
      </c>
      <c r="K13" s="8">
        <f>K14+K15</f>
        <v>0</v>
      </c>
      <c r="M13" s="8">
        <f>M14+M15</f>
        <v>0</v>
      </c>
      <c r="O13" s="8">
        <f>O14+O15</f>
        <v>0</v>
      </c>
      <c r="Q13" s="8">
        <f>Q14+Q15</f>
        <v>0</v>
      </c>
      <c r="S13" s="8">
        <f>S14+S15</f>
        <v>0</v>
      </c>
    </row>
    <row r="14" spans="1:19" ht="60.75" customHeight="1" x14ac:dyDescent="0.25">
      <c r="A14" s="3" t="s">
        <v>29</v>
      </c>
      <c r="B14" s="4" t="s">
        <v>28</v>
      </c>
      <c r="C14" s="5"/>
      <c r="E14" s="17">
        <f t="shared" ref="E14:E17" si="0">C14+D14</f>
        <v>0</v>
      </c>
      <c r="G14" s="17">
        <f t="shared" ref="G14:G15" si="1">E14+F14</f>
        <v>0</v>
      </c>
      <c r="I14" s="17">
        <f t="shared" ref="I14:I15" si="2">G14+H14</f>
        <v>0</v>
      </c>
      <c r="K14" s="17">
        <f t="shared" ref="K14:K15" si="3">I14+J14</f>
        <v>0</v>
      </c>
      <c r="M14" s="17">
        <f t="shared" ref="M14:M15" si="4">K14+L14</f>
        <v>0</v>
      </c>
      <c r="O14" s="17">
        <f t="shared" ref="O14:O15" si="5">M14+N14</f>
        <v>0</v>
      </c>
      <c r="Q14" s="17">
        <f t="shared" ref="Q14:Q15" si="6">O14+P14</f>
        <v>0</v>
      </c>
      <c r="S14" s="17">
        <f t="shared" ref="S14:S15" si="7">Q14+R14</f>
        <v>0</v>
      </c>
    </row>
    <row r="15" spans="1:19" ht="62.25" customHeight="1" x14ac:dyDescent="0.25">
      <c r="A15" s="3" t="s">
        <v>6</v>
      </c>
      <c r="B15" s="4" t="s">
        <v>7</v>
      </c>
      <c r="C15" s="5"/>
      <c r="E15" s="17">
        <f t="shared" si="0"/>
        <v>0</v>
      </c>
      <c r="G15" s="17">
        <f t="shared" si="1"/>
        <v>0</v>
      </c>
      <c r="I15" s="17">
        <f t="shared" si="2"/>
        <v>0</v>
      </c>
      <c r="K15" s="17">
        <f t="shared" si="3"/>
        <v>0</v>
      </c>
      <c r="M15" s="17">
        <f t="shared" si="4"/>
        <v>0</v>
      </c>
      <c r="O15" s="17">
        <f t="shared" si="5"/>
        <v>0</v>
      </c>
      <c r="Q15" s="17">
        <f t="shared" si="6"/>
        <v>0</v>
      </c>
      <c r="S15" s="17">
        <f t="shared" si="7"/>
        <v>0</v>
      </c>
    </row>
    <row r="16" spans="1:19" x14ac:dyDescent="0.2">
      <c r="A16" s="24" t="s">
        <v>8</v>
      </c>
      <c r="B16" s="30"/>
      <c r="C16" s="13">
        <f>C17</f>
        <v>0</v>
      </c>
      <c r="E16" s="13">
        <f>E17</f>
        <v>0</v>
      </c>
      <c r="G16" s="13">
        <f>G17</f>
        <v>0</v>
      </c>
      <c r="I16" s="13">
        <f>I17</f>
        <v>0</v>
      </c>
      <c r="K16" s="13">
        <f>K17</f>
        <v>0</v>
      </c>
      <c r="M16" s="13">
        <f>M17</f>
        <v>0</v>
      </c>
      <c r="O16" s="13">
        <f>O17</f>
        <v>0</v>
      </c>
      <c r="Q16" s="13">
        <f>Q17</f>
        <v>0</v>
      </c>
      <c r="S16" s="13">
        <f>S17</f>
        <v>0</v>
      </c>
    </row>
    <row r="17" spans="1:19" ht="94.5" customHeight="1" x14ac:dyDescent="0.25">
      <c r="A17" s="6" t="s">
        <v>30</v>
      </c>
      <c r="B17" s="4" t="s">
        <v>21</v>
      </c>
      <c r="C17" s="14"/>
      <c r="E17" s="17">
        <f t="shared" si="0"/>
        <v>0</v>
      </c>
      <c r="G17" s="17">
        <f t="shared" ref="G17" si="8">E17+F17</f>
        <v>0</v>
      </c>
      <c r="I17" s="17">
        <f t="shared" ref="I17" si="9">G17+H17</f>
        <v>0</v>
      </c>
      <c r="K17" s="17">
        <f t="shared" ref="K17" si="10">I17+J17</f>
        <v>0</v>
      </c>
      <c r="M17" s="17">
        <f t="shared" ref="M17" si="11">K17+L17</f>
        <v>0</v>
      </c>
      <c r="O17" s="17">
        <f t="shared" ref="O17" si="12">M17+N17</f>
        <v>0</v>
      </c>
      <c r="Q17" s="17">
        <f t="shared" ref="Q17" si="13">O17+P17</f>
        <v>0</v>
      </c>
      <c r="S17" s="17">
        <f t="shared" ref="S17" si="14">Q17+R17</f>
        <v>0</v>
      </c>
    </row>
    <row r="18" spans="1:19" hidden="1" x14ac:dyDescent="0.25">
      <c r="A18" s="24" t="s">
        <v>9</v>
      </c>
      <c r="B18" s="31"/>
      <c r="C18" s="13">
        <f>C19</f>
        <v>0</v>
      </c>
      <c r="E18" s="18"/>
      <c r="G18" s="18"/>
      <c r="I18" s="18"/>
      <c r="K18" s="18"/>
      <c r="M18" s="18"/>
      <c r="O18" s="18"/>
      <c r="Q18" s="18"/>
      <c r="S18" s="18"/>
    </row>
    <row r="19" spans="1:19" ht="63" hidden="1" x14ac:dyDescent="0.25">
      <c r="A19" s="6" t="s">
        <v>10</v>
      </c>
      <c r="B19" s="4" t="s">
        <v>11</v>
      </c>
      <c r="C19" s="14"/>
      <c r="E19" s="18"/>
      <c r="G19" s="18"/>
      <c r="I19" s="18"/>
      <c r="K19" s="18"/>
      <c r="M19" s="18"/>
      <c r="O19" s="18"/>
      <c r="Q19" s="18"/>
      <c r="S19" s="18"/>
    </row>
    <row r="20" spans="1:19" ht="31.5" hidden="1" customHeight="1" x14ac:dyDescent="0.25">
      <c r="A20" s="6"/>
      <c r="B20" s="7" t="s">
        <v>22</v>
      </c>
      <c r="C20" s="14">
        <v>0</v>
      </c>
      <c r="E20" s="18"/>
      <c r="G20" s="18"/>
      <c r="I20" s="18"/>
      <c r="K20" s="18"/>
      <c r="M20" s="18"/>
      <c r="O20" s="18"/>
      <c r="Q20" s="18"/>
      <c r="S20" s="18"/>
    </row>
    <row r="21" spans="1:19" ht="33" customHeight="1" x14ac:dyDescent="0.25">
      <c r="A21" s="24" t="s">
        <v>12</v>
      </c>
      <c r="B21" s="25"/>
      <c r="C21" s="13">
        <f>C22</f>
        <v>0</v>
      </c>
      <c r="E21" s="13">
        <f>E22</f>
        <v>109.87</v>
      </c>
      <c r="G21" s="13">
        <f>G22</f>
        <v>109.87</v>
      </c>
      <c r="I21" s="13">
        <f>I22</f>
        <v>109.87</v>
      </c>
      <c r="K21" s="13">
        <f>K22</f>
        <v>109.87</v>
      </c>
      <c r="M21" s="13">
        <f>M22</f>
        <v>109.87</v>
      </c>
      <c r="O21" s="13">
        <f>O22</f>
        <v>109.87</v>
      </c>
      <c r="Q21" s="13">
        <f>Q22</f>
        <v>109.87</v>
      </c>
      <c r="S21" s="13">
        <f>S22</f>
        <v>109.87</v>
      </c>
    </row>
    <row r="22" spans="1:19" ht="45.75" customHeight="1" x14ac:dyDescent="0.25">
      <c r="A22" s="3" t="s">
        <v>31</v>
      </c>
      <c r="B22" s="4" t="s">
        <v>13</v>
      </c>
      <c r="C22" s="5"/>
      <c r="E22" s="17">
        <v>109.87</v>
      </c>
      <c r="G22" s="17">
        <v>109.87</v>
      </c>
      <c r="I22" s="17">
        <v>109.87</v>
      </c>
      <c r="K22" s="17">
        <v>109.87</v>
      </c>
      <c r="M22" s="17">
        <v>109.87</v>
      </c>
      <c r="O22" s="17">
        <v>109.87</v>
      </c>
      <c r="Q22" s="17">
        <v>109.87</v>
      </c>
      <c r="S22" s="17">
        <v>109.87</v>
      </c>
    </row>
    <row r="23" spans="1:19" ht="28.5" customHeight="1" x14ac:dyDescent="0.25">
      <c r="A23" s="24" t="s">
        <v>14</v>
      </c>
      <c r="B23" s="25"/>
      <c r="C23" s="5">
        <v>6450.81</v>
      </c>
      <c r="E23" s="19">
        <v>4696.88</v>
      </c>
      <c r="F23" s="1">
        <v>4237.97</v>
      </c>
      <c r="G23" s="19">
        <f>10838.89-109.87</f>
        <v>10729.019999999999</v>
      </c>
      <c r="H23" s="1">
        <v>-3018.59</v>
      </c>
      <c r="I23" s="19">
        <f>G23+H23</f>
        <v>7710.4299999999985</v>
      </c>
      <c r="J23" s="1">
        <v>-4146.3900000000003</v>
      </c>
      <c r="K23" s="19">
        <f>I23+J23</f>
        <v>3564.0399999999981</v>
      </c>
      <c r="L23" s="1">
        <f>22629.35+2165.53+205</f>
        <v>24999.879999999997</v>
      </c>
      <c r="M23" s="19">
        <f>K23+L23</f>
        <v>28563.919999999995</v>
      </c>
      <c r="N23" s="15">
        <v>5518.4</v>
      </c>
      <c r="O23" s="19">
        <f>M23+N23</f>
        <v>34082.319999999992</v>
      </c>
      <c r="P23" s="15">
        <f>-(15642.42-8049.04-2339.85)</f>
        <v>-5253.5300000000007</v>
      </c>
      <c r="Q23" s="19">
        <f>O23+P23</f>
        <v>28828.789999999994</v>
      </c>
      <c r="R23" s="15">
        <v>-1489.47</v>
      </c>
      <c r="S23" s="19">
        <f>Q23+R23</f>
        <v>27339.319999999992</v>
      </c>
    </row>
    <row r="24" spans="1:19" ht="18" hidden="1" customHeight="1" x14ac:dyDescent="0.25">
      <c r="A24" s="3" t="s">
        <v>15</v>
      </c>
      <c r="B24" s="4" t="s">
        <v>16</v>
      </c>
      <c r="C24" s="5">
        <f>C25</f>
        <v>0</v>
      </c>
      <c r="E24" s="18"/>
      <c r="G24" s="18"/>
      <c r="I24" s="18"/>
      <c r="K24" s="18"/>
      <c r="M24" s="18"/>
      <c r="O24" s="18"/>
      <c r="Q24" s="18"/>
      <c r="S24" s="18"/>
    </row>
    <row r="25" spans="1:19" ht="30" hidden="1" customHeight="1" x14ac:dyDescent="0.25">
      <c r="A25" s="3" t="s">
        <v>15</v>
      </c>
      <c r="B25" s="4" t="s">
        <v>17</v>
      </c>
      <c r="C25" s="5">
        <v>0</v>
      </c>
      <c r="E25" s="18"/>
      <c r="G25" s="18"/>
      <c r="I25" s="18"/>
      <c r="K25" s="18"/>
      <c r="M25" s="18"/>
      <c r="O25" s="18"/>
      <c r="Q25" s="18"/>
      <c r="S25" s="18"/>
    </row>
    <row r="26" spans="1:19" ht="32.25" hidden="1" customHeight="1" x14ac:dyDescent="0.25">
      <c r="A26" s="3" t="s">
        <v>15</v>
      </c>
      <c r="B26" s="4" t="s">
        <v>18</v>
      </c>
      <c r="C26" s="5">
        <f>C27</f>
        <v>12692.8</v>
      </c>
      <c r="E26" s="18"/>
      <c r="G26" s="18"/>
      <c r="I26" s="18"/>
      <c r="K26" s="18"/>
      <c r="M26" s="18"/>
      <c r="O26" s="18"/>
      <c r="Q26" s="18"/>
      <c r="S26" s="18"/>
    </row>
    <row r="27" spans="1:19" ht="31.5" hidden="1" customHeight="1" x14ac:dyDescent="0.25">
      <c r="A27" s="3"/>
      <c r="B27" s="4" t="s">
        <v>19</v>
      </c>
      <c r="C27" s="5">
        <v>12692.8</v>
      </c>
      <c r="E27" s="18"/>
      <c r="G27" s="18"/>
      <c r="I27" s="18"/>
      <c r="K27" s="18"/>
      <c r="M27" s="18"/>
      <c r="O27" s="18"/>
      <c r="Q27" s="18"/>
      <c r="S27" s="18"/>
    </row>
    <row r="28" spans="1:19" x14ac:dyDescent="0.25">
      <c r="A28" s="26" t="s">
        <v>20</v>
      </c>
      <c r="B28" s="26"/>
      <c r="C28" s="8">
        <f>C10+C13+C16+C18+C21+C23</f>
        <v>26450.81</v>
      </c>
      <c r="E28" s="8">
        <f>E10+E13+E16+E18+E21+E23</f>
        <v>27806.75</v>
      </c>
      <c r="G28" s="8">
        <f>G10+G13+G16+G18+G21+G23</f>
        <v>10838.89</v>
      </c>
      <c r="I28" s="8">
        <f>I10+I13+I16+I18+I21+I23</f>
        <v>7820.2999999999984</v>
      </c>
      <c r="K28" s="8">
        <f>K10+K13+K16+K18+K21+K23</f>
        <v>3673.909999999998</v>
      </c>
      <c r="M28" s="8">
        <f>M10+M13+M16+M18+M21+M23</f>
        <v>28673.789999999994</v>
      </c>
      <c r="O28" s="8">
        <f>O10+O13+O16+O18+O21+O23</f>
        <v>34192.189999999995</v>
      </c>
      <c r="Q28" s="8">
        <f>Q10+Q13+Q16+Q18+Q21+Q23</f>
        <v>28938.659999999993</v>
      </c>
      <c r="S28" s="8">
        <f>S10+S13+S16+S18+S21+S23</f>
        <v>27449.189999999991</v>
      </c>
    </row>
  </sheetData>
  <mergeCells count="13">
    <mergeCell ref="A1:S1"/>
    <mergeCell ref="A2:S2"/>
    <mergeCell ref="A3:S3"/>
    <mergeCell ref="A4:S4"/>
    <mergeCell ref="A5:S5"/>
    <mergeCell ref="A6:S6"/>
    <mergeCell ref="A23:B23"/>
    <mergeCell ref="A28:B28"/>
    <mergeCell ref="A10:B10"/>
    <mergeCell ref="A13:B13"/>
    <mergeCell ref="A16:B16"/>
    <mergeCell ref="A18:B18"/>
    <mergeCell ref="A21:B21"/>
  </mergeCells>
  <pageMargins left="0.70866141732283472" right="0.23622047244094491" top="0.55118110236220474" bottom="0.11811023622047245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прил.источники</vt:lpstr>
      <vt:lpstr>прил.источники!Заголовки_для_печати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2021-12-09T15:46:33Z</dcterms:modified>
</cp:coreProperties>
</file>