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tabRatio="228"/>
  </bookViews>
  <sheets>
    <sheet name="прил.12" sheetId="12" r:id="rId1"/>
  </sheets>
  <definedNames>
    <definedName name="_xlnm.Print_Titles" localSheetId="0">прил.12!$A:$A</definedName>
  </definedNames>
  <calcPr calcId="125725"/>
</workbook>
</file>

<file path=xl/calcChain.xml><?xml version="1.0" encoding="utf-8"?>
<calcChain xmlns="http://schemas.openxmlformats.org/spreadsheetml/2006/main">
  <c r="B9" i="12"/>
  <c r="B16"/>
  <c r="I20"/>
  <c r="J20"/>
  <c r="G15"/>
  <c r="G16"/>
  <c r="B15"/>
  <c r="G14"/>
  <c r="H15"/>
  <c r="H14"/>
  <c r="O13"/>
  <c r="O12"/>
  <c r="O11"/>
  <c r="O10"/>
  <c r="O9"/>
  <c r="M14"/>
  <c r="M13"/>
  <c r="M12"/>
  <c r="M11"/>
  <c r="M10"/>
  <c r="M9"/>
  <c r="L15"/>
  <c r="L20" s="1"/>
  <c r="B18"/>
  <c r="B19"/>
  <c r="B11"/>
  <c r="G20"/>
  <c r="F20"/>
  <c r="K20"/>
  <c r="B10"/>
  <c r="H20" l="1"/>
  <c r="B17"/>
  <c r="E20"/>
  <c r="C20"/>
  <c r="D20"/>
  <c r="B13"/>
  <c r="B14"/>
  <c r="B12"/>
  <c r="B20" l="1"/>
</calcChain>
</file>

<file path=xl/sharedStrings.xml><?xml version="1.0" encoding="utf-8"?>
<sst xmlns="http://schemas.openxmlformats.org/spreadsheetml/2006/main" count="31" uniqueCount="27">
  <si>
    <t>Муниципальное автономное дошкольное образовательное учреждение Центр развития ребенка-детский сад N 20 "Родничок"</t>
  </si>
  <si>
    <t>Муниципальное дошкольное образовательное учреждение детский сад N 1 "Березка"</t>
  </si>
  <si>
    <t>Муниципальное дошкольное образовательное учреждение детский сад "Одуванчик"</t>
  </si>
  <si>
    <t>Муниципальное общеобразовательное учреждение "Средняя общеобразовательная школа N 1" г. Светлогорска</t>
  </si>
  <si>
    <t>Муниципальное общеобразовательное учреждение "Средняя общеобразовательная школа п. Донское"</t>
  </si>
  <si>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</si>
  <si>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Муниципальное образовательное учреждение дополнительного образования детей "Детско-юношеский центр"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</si>
  <si>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</si>
  <si>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</si>
  <si>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</si>
  <si>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</si>
  <si>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</si>
  <si>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t>подвоз школьников</t>
  </si>
  <si>
    <t>(тыс. руб.)</t>
  </si>
  <si>
    <t>Муниципальное автономное дошкольное образовательное учреждение детский сад "Теремок"</t>
  </si>
  <si>
    <t>ИТОГО</t>
  </si>
  <si>
    <t>Муниципальное общеобразовательное учреждение основная общеобразовательная школа п.Приморье</t>
  </si>
  <si>
    <t>Муниципальное автономное дошкольное образовательное учреждение детский сад "Солнышко"</t>
  </si>
  <si>
    <t>Муниципальное автономное учреждение "ФОК "Светлогорский"_дюсш</t>
  </si>
  <si>
    <t>Приложение № 18</t>
  </si>
  <si>
    <t xml:space="preserve">к проекту решению окружного Совета </t>
  </si>
  <si>
    <t>депутатов Светлогорского городского округа</t>
  </si>
  <si>
    <t>Распределение субсидий муниципальным бюджетным, автономным учреждениям, включая субсидии на возмещение нормативных затрат на оказание ими в соответствии с муниципальным заданием муниципальных услугна 2019 год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</si>
  <si>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 учреждениям за счет средств районного бюджета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</si>
  <si>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муниципальнымучреждениям за счет субвенции областного бюджета</t>
    </r>
  </si>
  <si>
    <t xml:space="preserve"> обеспечение бесплатным питанием отдельных категорий обучающихся</t>
  </si>
  <si>
    <r>
      <t xml:space="preserve">от </t>
    </r>
    <r>
      <rPr>
        <u/>
        <sz val="12"/>
        <color theme="1"/>
        <rFont val="Times New Roman"/>
        <family val="1"/>
        <charset val="204"/>
      </rPr>
      <t xml:space="preserve">     </t>
    </r>
    <r>
      <rPr>
        <sz val="12"/>
        <color theme="1"/>
        <rFont val="Times New Roman"/>
        <family val="1"/>
        <charset val="204"/>
      </rPr>
      <t xml:space="preserve">  </t>
    </r>
    <r>
      <rPr>
        <u/>
        <sz val="12"/>
        <color theme="1"/>
        <rFont val="Times New Roman"/>
        <family val="1"/>
        <charset val="204"/>
      </rPr>
      <t xml:space="preserve">                       </t>
    </r>
    <r>
      <rPr>
        <sz val="12"/>
        <color theme="1"/>
        <rFont val="Times New Roman"/>
        <family val="1"/>
        <charset val="204"/>
      </rPr>
      <t>2018 года № ___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</si>
</sst>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164" fontId="2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4" fontId="1" fillId="0" borderId="0" xfId="0" applyNumberFormat="1" applyFont="1"/>
    <xf numFmtId="4" fontId="2" fillId="0" borderId="1" xfId="0" applyNumberFormat="1" applyFont="1" applyBorder="1"/>
    <xf numFmtId="4" fontId="7" fillId="0" borderId="1" xfId="0" applyNumberFormat="1" applyFont="1" applyBorder="1"/>
    <xf numFmtId="4" fontId="7" fillId="2" borderId="1" xfId="0" applyNumberFormat="1" applyFont="1" applyFill="1" applyBorder="1"/>
    <xf numFmtId="4" fontId="6" fillId="0" borderId="0" xfId="0" applyNumberFormat="1" applyFont="1"/>
    <xf numFmtId="0" fontId="6" fillId="0" borderId="0" xfId="0" applyFont="1"/>
    <xf numFmtId="4" fontId="8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4" fontId="1" fillId="0" borderId="5" xfId="0" applyNumberFormat="1" applyFont="1" applyBorder="1" applyAlignment="1">
      <alignment horizontal="right"/>
    </xf>
    <xf numFmtId="0" fontId="0" fillId="0" borderId="5" xfId="0" applyBorder="1" applyAlignment="1"/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0"/>
  <sheetViews>
    <sheetView tabSelected="1" zoomScale="86" zoomScaleNormal="86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F20" sqref="F20"/>
    </sheetView>
  </sheetViews>
  <sheetFormatPr defaultRowHeight="15.75"/>
  <cols>
    <col min="1" max="1" width="47.28515625" style="1" customWidth="1"/>
    <col min="2" max="2" width="13.140625" style="7" customWidth="1"/>
    <col min="3" max="3" width="18.7109375" style="7" customWidth="1"/>
    <col min="4" max="4" width="17.7109375" style="7" hidden="1" customWidth="1"/>
    <col min="5" max="5" width="12.28515625" style="7" hidden="1" customWidth="1"/>
    <col min="6" max="6" width="13.7109375" style="7" customWidth="1"/>
    <col min="7" max="7" width="15.28515625" style="7" customWidth="1"/>
    <col min="8" max="8" width="24.28515625" style="7" customWidth="1"/>
    <col min="9" max="9" width="18.42578125" style="7" hidden="1" customWidth="1"/>
    <col min="10" max="10" width="16.42578125" style="7" customWidth="1"/>
    <col min="11" max="11" width="20.28515625" style="1" hidden="1" customWidth="1"/>
    <col min="12" max="12" width="16.42578125" style="1" hidden="1" customWidth="1"/>
    <col min="13" max="13" width="12.140625" style="1" hidden="1" customWidth="1"/>
    <col min="14" max="14" width="0" style="1" hidden="1" customWidth="1"/>
    <col min="15" max="15" width="10.28515625" style="1" hidden="1" customWidth="1"/>
    <col min="16" max="16384" width="9.140625" style="1"/>
  </cols>
  <sheetData>
    <row r="1" spans="1:15">
      <c r="A1" s="17" t="s">
        <v>19</v>
      </c>
      <c r="B1" s="17"/>
      <c r="C1" s="17"/>
      <c r="D1" s="17"/>
      <c r="E1" s="17"/>
      <c r="F1" s="17"/>
      <c r="G1" s="17"/>
      <c r="H1" s="18"/>
      <c r="I1" s="18"/>
      <c r="J1" s="18"/>
    </row>
    <row r="2" spans="1:15">
      <c r="A2" s="17" t="s">
        <v>20</v>
      </c>
      <c r="B2" s="17"/>
      <c r="C2" s="17"/>
      <c r="D2" s="17"/>
      <c r="E2" s="17"/>
      <c r="F2" s="17"/>
      <c r="G2" s="17"/>
      <c r="H2" s="18"/>
      <c r="I2" s="18"/>
      <c r="J2" s="18"/>
    </row>
    <row r="3" spans="1:15">
      <c r="A3" s="17" t="s">
        <v>21</v>
      </c>
      <c r="B3" s="17"/>
      <c r="C3" s="17"/>
      <c r="D3" s="17"/>
      <c r="E3" s="17"/>
      <c r="F3" s="17"/>
      <c r="G3" s="17"/>
      <c r="H3" s="18"/>
      <c r="I3" s="18"/>
      <c r="J3" s="18"/>
    </row>
    <row r="4" spans="1:15">
      <c r="A4" s="17" t="s">
        <v>26</v>
      </c>
      <c r="B4" s="17"/>
      <c r="C4" s="17"/>
      <c r="D4" s="17"/>
      <c r="E4" s="17"/>
      <c r="F4" s="17"/>
      <c r="G4" s="17"/>
      <c r="H4" s="18"/>
      <c r="I4" s="18"/>
      <c r="J4" s="18"/>
    </row>
    <row r="5" spans="1:15" ht="57" customHeight="1">
      <c r="A5" s="27" t="s">
        <v>22</v>
      </c>
      <c r="B5" s="27"/>
      <c r="C5" s="27"/>
      <c r="D5" s="27"/>
      <c r="E5" s="27"/>
      <c r="F5" s="27"/>
      <c r="G5" s="27"/>
      <c r="H5" s="28"/>
      <c r="I5" s="28"/>
      <c r="J5" s="28"/>
    </row>
    <row r="6" spans="1:15">
      <c r="G6" s="19" t="s">
        <v>13</v>
      </c>
      <c r="H6" s="20"/>
      <c r="I6" s="20"/>
      <c r="J6" s="20"/>
    </row>
    <row r="7" spans="1:15" ht="49.5" customHeight="1">
      <c r="A7" s="26" t="s">
        <v>11</v>
      </c>
      <c r="B7" s="25" t="s">
        <v>10</v>
      </c>
      <c r="C7" s="21" t="s">
        <v>23</v>
      </c>
      <c r="D7" s="22"/>
      <c r="E7" s="23"/>
      <c r="F7" s="23"/>
      <c r="G7" s="24"/>
      <c r="H7" s="21" t="s">
        <v>24</v>
      </c>
      <c r="I7" s="22"/>
      <c r="J7" s="29"/>
      <c r="K7" s="14"/>
    </row>
    <row r="8" spans="1:15" ht="93.75" customHeight="1">
      <c r="A8" s="26"/>
      <c r="B8" s="25"/>
      <c r="C8" s="15" t="s">
        <v>8</v>
      </c>
      <c r="D8" s="15" t="s">
        <v>7</v>
      </c>
      <c r="E8" s="15" t="s">
        <v>9</v>
      </c>
      <c r="F8" s="15" t="s">
        <v>12</v>
      </c>
      <c r="G8" s="15" t="s">
        <v>25</v>
      </c>
      <c r="H8" s="16" t="s">
        <v>8</v>
      </c>
      <c r="I8" s="16" t="s">
        <v>7</v>
      </c>
      <c r="J8" s="15" t="s">
        <v>25</v>
      </c>
      <c r="K8" s="4" t="s">
        <v>7</v>
      </c>
    </row>
    <row r="9" spans="1:15" ht="47.25">
      <c r="A9" s="5" t="s">
        <v>0</v>
      </c>
      <c r="B9" s="8">
        <f>SUM(C9:K9)</f>
        <v>29132.97</v>
      </c>
      <c r="C9" s="9">
        <v>10025.200000000001</v>
      </c>
      <c r="D9" s="9"/>
      <c r="E9" s="9"/>
      <c r="F9" s="9"/>
      <c r="G9" s="9"/>
      <c r="H9" s="9">
        <v>19107.77</v>
      </c>
      <c r="I9" s="9"/>
      <c r="J9" s="9"/>
      <c r="K9" s="3"/>
      <c r="L9" s="1">
        <v>12780.2</v>
      </c>
      <c r="M9" s="11" t="e">
        <f>#REF!-L9</f>
        <v>#REF!</v>
      </c>
      <c r="N9" s="1">
        <v>14075.2</v>
      </c>
      <c r="O9" s="7" t="e">
        <f>#REF!-N9</f>
        <v>#REF!</v>
      </c>
    </row>
    <row r="10" spans="1:15" ht="47.25">
      <c r="A10" s="5" t="s">
        <v>14</v>
      </c>
      <c r="B10" s="8">
        <f t="shared" ref="B10:B19" si="0">SUM(C10:K10)</f>
        <v>11762.84</v>
      </c>
      <c r="C10" s="9">
        <v>3919.84</v>
      </c>
      <c r="D10" s="9"/>
      <c r="E10" s="9"/>
      <c r="F10" s="9"/>
      <c r="G10" s="9"/>
      <c r="H10" s="9">
        <v>7843</v>
      </c>
      <c r="I10" s="9"/>
      <c r="J10" s="9"/>
      <c r="K10" s="3"/>
      <c r="L10" s="1">
        <v>4700</v>
      </c>
      <c r="M10" s="11" t="e">
        <f>#REF!-L10</f>
        <v>#REF!</v>
      </c>
      <c r="N10" s="1">
        <v>6517.5</v>
      </c>
      <c r="O10" s="7" t="e">
        <f>#REF!-N10</f>
        <v>#REF!</v>
      </c>
    </row>
    <row r="11" spans="1:15" ht="47.25">
      <c r="A11" s="5" t="s">
        <v>17</v>
      </c>
      <c r="B11" s="8">
        <f t="shared" si="0"/>
        <v>18571.8</v>
      </c>
      <c r="C11" s="9">
        <v>6165.8</v>
      </c>
      <c r="D11" s="9"/>
      <c r="E11" s="9"/>
      <c r="F11" s="9"/>
      <c r="G11" s="9"/>
      <c r="H11" s="9">
        <v>12406</v>
      </c>
      <c r="I11" s="9"/>
      <c r="J11" s="9"/>
      <c r="K11" s="3"/>
      <c r="L11" s="1">
        <v>4780</v>
      </c>
      <c r="M11" s="11" t="e">
        <f>#REF!-L11</f>
        <v>#REF!</v>
      </c>
      <c r="N11" s="1">
        <v>7902.1</v>
      </c>
      <c r="O11" s="7" t="e">
        <f>#REF!-N11</f>
        <v>#REF!</v>
      </c>
    </row>
    <row r="12" spans="1:15" ht="31.5">
      <c r="A12" s="5" t="s">
        <v>1</v>
      </c>
      <c r="B12" s="8">
        <f t="shared" si="0"/>
        <v>7865.4</v>
      </c>
      <c r="C12" s="9">
        <v>2493.4</v>
      </c>
      <c r="D12" s="9"/>
      <c r="E12" s="9"/>
      <c r="F12" s="9"/>
      <c r="G12" s="9"/>
      <c r="H12" s="9">
        <v>5372</v>
      </c>
      <c r="I12" s="9"/>
      <c r="J12" s="9"/>
      <c r="K12" s="3"/>
      <c r="L12" s="1">
        <v>3200</v>
      </c>
      <c r="M12" s="11" t="e">
        <f>#REF!-L12</f>
        <v>#REF!</v>
      </c>
      <c r="N12" s="1">
        <v>4461.3</v>
      </c>
      <c r="O12" s="7" t="e">
        <f>#REF!-N12</f>
        <v>#REF!</v>
      </c>
    </row>
    <row r="13" spans="1:15" ht="31.5">
      <c r="A13" s="5" t="s">
        <v>2</v>
      </c>
      <c r="B13" s="8">
        <f t="shared" si="0"/>
        <v>4604.32</v>
      </c>
      <c r="C13" s="9">
        <v>2228.3200000000002</v>
      </c>
      <c r="D13" s="9"/>
      <c r="E13" s="9"/>
      <c r="F13" s="9"/>
      <c r="G13" s="9"/>
      <c r="H13" s="9">
        <v>2376</v>
      </c>
      <c r="I13" s="9"/>
      <c r="J13" s="9"/>
      <c r="K13" s="3"/>
      <c r="L13" s="1">
        <v>1566</v>
      </c>
      <c r="M13" s="11">
        <f>H13-L13</f>
        <v>810</v>
      </c>
      <c r="N13" s="1">
        <v>2804.2</v>
      </c>
      <c r="O13" s="7">
        <f>C13-N13</f>
        <v>-575.87999999999965</v>
      </c>
    </row>
    <row r="14" spans="1:15" ht="47.25">
      <c r="A14" s="5" t="s">
        <v>3</v>
      </c>
      <c r="B14" s="8">
        <f t="shared" si="0"/>
        <v>58581.2</v>
      </c>
      <c r="C14" s="9">
        <v>6292.98</v>
      </c>
      <c r="D14" s="9"/>
      <c r="E14" s="9"/>
      <c r="F14" s="9">
        <v>2414.23</v>
      </c>
      <c r="G14" s="9">
        <f>510+595</f>
        <v>1105</v>
      </c>
      <c r="H14" s="9">
        <f>46392.7</f>
        <v>46392.7</v>
      </c>
      <c r="I14" s="9"/>
      <c r="J14" s="9">
        <v>2376.29</v>
      </c>
      <c r="K14" s="3"/>
      <c r="L14" s="1">
        <v>39195.699999999997</v>
      </c>
      <c r="M14" s="11" t="e">
        <f>#REF!-L14</f>
        <v>#REF!</v>
      </c>
      <c r="N14" s="1">
        <v>4806.3</v>
      </c>
    </row>
    <row r="15" spans="1:15" ht="46.5" customHeight="1">
      <c r="A15" s="5" t="s">
        <v>4</v>
      </c>
      <c r="B15" s="8">
        <f t="shared" si="0"/>
        <v>21678.55</v>
      </c>
      <c r="C15" s="9">
        <v>5331.97</v>
      </c>
      <c r="D15" s="9"/>
      <c r="E15" s="9"/>
      <c r="F15" s="9">
        <v>767.82</v>
      </c>
      <c r="G15" s="9">
        <f>110.5+69.86+86.7+127.5</f>
        <v>394.56</v>
      </c>
      <c r="H15" s="9">
        <f>430+14119</f>
        <v>14549</v>
      </c>
      <c r="I15" s="9"/>
      <c r="J15" s="9">
        <v>635.20000000000005</v>
      </c>
      <c r="K15" s="3"/>
      <c r="L15" s="1">
        <f>12587+450</f>
        <v>13037</v>
      </c>
      <c r="M15" s="12"/>
      <c r="N15" s="1">
        <v>4690.5</v>
      </c>
    </row>
    <row r="16" spans="1:15" ht="46.5" customHeight="1">
      <c r="A16" s="5" t="s">
        <v>16</v>
      </c>
      <c r="B16" s="8">
        <f>SUM(C16:K16)</f>
        <v>11345.46</v>
      </c>
      <c r="C16" s="9">
        <v>3394.69</v>
      </c>
      <c r="D16" s="9"/>
      <c r="E16" s="9"/>
      <c r="F16" s="9">
        <v>685.47</v>
      </c>
      <c r="G16" s="9">
        <f>76.5+42.5</f>
        <v>119</v>
      </c>
      <c r="H16" s="9">
        <v>6724</v>
      </c>
      <c r="I16" s="9"/>
      <c r="J16" s="9">
        <v>422.3</v>
      </c>
      <c r="K16" s="3"/>
      <c r="L16" s="1">
        <v>5690</v>
      </c>
      <c r="N16" s="1">
        <v>2802</v>
      </c>
    </row>
    <row r="17" spans="1:12" ht="63">
      <c r="A17" s="5" t="s">
        <v>5</v>
      </c>
      <c r="B17" s="8">
        <f t="shared" si="0"/>
        <v>21536.9</v>
      </c>
      <c r="C17" s="9">
        <v>21536.9</v>
      </c>
      <c r="D17" s="9"/>
      <c r="E17" s="10"/>
      <c r="F17" s="9"/>
      <c r="G17" s="9"/>
      <c r="H17" s="9"/>
      <c r="I17" s="9"/>
      <c r="J17" s="9"/>
      <c r="K17" s="3"/>
    </row>
    <row r="18" spans="1:12" ht="47.25">
      <c r="A18" s="5" t="s">
        <v>6</v>
      </c>
      <c r="B18" s="8">
        <f t="shared" si="0"/>
        <v>8925.5400000000009</v>
      </c>
      <c r="C18" s="9">
        <v>8925.5400000000009</v>
      </c>
      <c r="D18" s="9"/>
      <c r="E18" s="9"/>
      <c r="F18" s="9"/>
      <c r="G18" s="9"/>
      <c r="H18" s="9"/>
      <c r="I18" s="9"/>
      <c r="J18" s="9"/>
      <c r="K18" s="3"/>
    </row>
    <row r="19" spans="1:12" ht="31.5">
      <c r="A19" s="5" t="s">
        <v>18</v>
      </c>
      <c r="B19" s="8">
        <f t="shared" si="0"/>
        <v>8611.5</v>
      </c>
      <c r="C19" s="10">
        <v>8611.5</v>
      </c>
      <c r="D19" s="9"/>
      <c r="E19" s="9"/>
      <c r="F19" s="9"/>
      <c r="G19" s="9"/>
      <c r="H19" s="9"/>
      <c r="I19" s="9"/>
      <c r="J19" s="9"/>
      <c r="K19" s="3"/>
    </row>
    <row r="20" spans="1:12">
      <c r="A20" s="6" t="s">
        <v>15</v>
      </c>
      <c r="B20" s="8">
        <f>SUM(B9:B19)</f>
        <v>202616.47999999998</v>
      </c>
      <c r="C20" s="8">
        <f>SUM(C9:C19)</f>
        <v>78926.140000000014</v>
      </c>
      <c r="D20" s="8">
        <f t="shared" ref="D20:K20" si="1">SUM(D9:D19)</f>
        <v>0</v>
      </c>
      <c r="E20" s="8">
        <f t="shared" si="1"/>
        <v>0</v>
      </c>
      <c r="F20" s="13">
        <f t="shared" si="1"/>
        <v>3867.5200000000004</v>
      </c>
      <c r="G20" s="13">
        <f t="shared" si="1"/>
        <v>1618.56</v>
      </c>
      <c r="H20" s="13">
        <f t="shared" si="1"/>
        <v>114770.47</v>
      </c>
      <c r="I20" s="13">
        <f t="shared" si="1"/>
        <v>0</v>
      </c>
      <c r="J20" s="13">
        <f t="shared" si="1"/>
        <v>3433.79</v>
      </c>
      <c r="K20" s="2">
        <f t="shared" si="1"/>
        <v>0</v>
      </c>
      <c r="L20" s="1">
        <f>SUM(L9:L19)</f>
        <v>84948.9</v>
      </c>
    </row>
  </sheetData>
  <mergeCells count="10">
    <mergeCell ref="A1:J1"/>
    <mergeCell ref="A2:J2"/>
    <mergeCell ref="A3:J3"/>
    <mergeCell ref="A4:J4"/>
    <mergeCell ref="G6:J6"/>
    <mergeCell ref="C7:G7"/>
    <mergeCell ref="B7:B8"/>
    <mergeCell ref="A7:A8"/>
    <mergeCell ref="A5:J5"/>
    <mergeCell ref="H7:J7"/>
  </mergeCells>
  <pageMargins left="0.70866141732283472" right="0.19685039370078741" top="0.31496062992125984" bottom="0.19685039370078741" header="0.31496062992125984" footer="0.19685039370078741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прил.12</vt:lpstr>
      <vt:lpstr>прил.12!Заголовки_для_печати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2018-11-15T08:01:14Z</dcterms:modified>
</cp:coreProperties>
</file>