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8160" yWindow="-180" windowWidth="14595" windowHeight="10665" tabRatio="879"/>
  </bookViews>
  <sheets>
    <sheet name="прил.2 (безвоз)" sheetId="2" r:id="rId1"/>
  </sheets>
  <definedNames>
    <definedName name="_xlnm.Print_Titles" localSheetId="0">'прил.2 (безвоз)'!$13:$13</definedName>
  </definedNames>
  <calcPr calcId="145621"/>
</workbook>
</file>

<file path=xl/calcChain.xml><?xml version="1.0" encoding="utf-8"?>
<calcChain xmlns="http://schemas.openxmlformats.org/spreadsheetml/2006/main">
  <c r="I52" i="2" l="1"/>
  <c r="G55" i="2"/>
  <c r="I54" i="2"/>
  <c r="I53" i="2"/>
  <c r="I33" i="2"/>
  <c r="I32" i="2"/>
  <c r="I31" i="2"/>
  <c r="I30" i="2"/>
  <c r="I29" i="2"/>
  <c r="I28" i="2"/>
  <c r="I27" i="2"/>
  <c r="I26" i="2"/>
  <c r="I25" i="2"/>
  <c r="I24" i="2"/>
  <c r="I39" i="2"/>
  <c r="I40" i="2"/>
  <c r="I41" i="2"/>
  <c r="I42" i="2"/>
  <c r="I43" i="2"/>
  <c r="I44" i="2"/>
  <c r="I45" i="2"/>
  <c r="I23" i="2"/>
  <c r="I18" i="2"/>
  <c r="I16" i="2"/>
  <c r="I15" i="2" s="1"/>
  <c r="I14" i="2" s="1"/>
  <c r="I47" i="2"/>
  <c r="I46" i="2" s="1"/>
  <c r="I38" i="2" s="1"/>
  <c r="C51" i="2"/>
  <c r="C50" i="2" s="1"/>
  <c r="C47" i="2"/>
  <c r="I17" i="2" l="1"/>
  <c r="I51" i="2"/>
  <c r="I50" i="2" s="1"/>
  <c r="I55" i="2" s="1"/>
  <c r="C14" i="2"/>
  <c r="C17" i="2" l="1"/>
  <c r="C46" i="2" l="1"/>
  <c r="C38" i="2" l="1"/>
  <c r="C55" i="2" s="1"/>
</calcChain>
</file>

<file path=xl/sharedStrings.xml><?xml version="1.0" encoding="utf-8"?>
<sst xmlns="http://schemas.openxmlformats.org/spreadsheetml/2006/main" count="125" uniqueCount="105">
  <si>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</si>
  <si>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</si>
  <si>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</si>
  <si>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</si>
  <si>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</si>
  <si>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</si>
  <si>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</si>
  <si>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</si>
  <si>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</si>
  <si>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</si>
  <si>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</si>
  <si>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</si>
  <si>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</si>
  <si>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</si>
  <si>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</si>
  <si>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</si>
  <si>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</si>
  <si>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МО "Город Светлогорск"</t>
  </si>
  <si>
    <t>МО "Поселок Донское "</t>
  </si>
  <si>
    <t>МО "Поселок Приморье"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</si>
  <si>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</si>
  <si>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</si>
  <si>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</si>
  <si>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</si>
  <si>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</si>
  <si>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Осуществление полномочий по подготовке и проведению статистических переписей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</si>
  <si>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</si>
  <si>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</si>
  <si>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</si>
  <si>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</si>
  <si>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</si>
  <si>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</si>
  <si>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>356 202 03024 05 0000 151</t>
  </si>
  <si>
    <t xml:space="preserve">Обеспечение деятельности по организации и осуществлению опеки и попечительства в отношении несовершеннолетних   </t>
  </si>
  <si>
    <t xml:space="preserve">Осуществление полномочий Калининградской области по  определению перечня должностных лиц, уполномоченных составлять протоколы об административных правонарушениях                   </t>
  </si>
  <si>
    <t xml:space="preserve">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 выплата вознаграждения приемным родителям и патронатным воспитателям </t>
  </si>
  <si>
    <t>204601.0</t>
  </si>
  <si>
    <t>201802.0</t>
  </si>
  <si>
    <t>201803.0</t>
  </si>
  <si>
    <t>201804.0</t>
  </si>
  <si>
    <t>201808.0</t>
  </si>
  <si>
    <t>201806.0</t>
  </si>
  <si>
    <t>201809.0</t>
  </si>
  <si>
    <t>0707</t>
  </si>
  <si>
    <t>0113</t>
  </si>
  <si>
    <t>201105.0</t>
  </si>
  <si>
    <t>214807.0</t>
  </si>
  <si>
    <t>0203</t>
  </si>
  <si>
    <t>203210.0</t>
  </si>
  <si>
    <t>0701,0702</t>
  </si>
  <si>
    <t>204711.0</t>
  </si>
  <si>
    <t>доп код</t>
  </si>
  <si>
    <t>Пр</t>
  </si>
  <si>
    <t>ЦС</t>
  </si>
  <si>
    <t>0305070670</t>
  </si>
  <si>
    <t>0305170720</t>
  </si>
  <si>
    <t>0326670650</t>
  </si>
  <si>
    <t>0326670710</t>
  </si>
  <si>
    <t>0336970610</t>
  </si>
  <si>
    <t>0336970640</t>
  </si>
  <si>
    <t>0347070120</t>
  </si>
  <si>
    <t>061В370730</t>
  </si>
  <si>
    <t>070Г751180</t>
  </si>
  <si>
    <t>170У759300</t>
  </si>
  <si>
    <t>170У951200</t>
  </si>
  <si>
    <t>Безвозмездные поступления в  бюджет муниципального образования                       «Светлогорский район» в 2016 году</t>
  </si>
  <si>
    <t>0223870620, 0223970620</t>
  </si>
  <si>
    <t xml:space="preserve">Субсидии на организацию отдыха детей всех групп здоровья в лагерях различных типов                       </t>
  </si>
  <si>
    <t xml:space="preserve">Субсидии на мероприятия подпрограммы "Обеспечение жильем молодых семей" федеральной целевой программы "Жилище" на 2015 - 2020 годы" </t>
  </si>
  <si>
    <t xml:space="preserve">Субсидии на проведение капитального ремонта многоквартирных домов             </t>
  </si>
  <si>
    <t xml:space="preserve">Субсидии на содержание морских пляжей в границах муниципальных образований Калининградской области  </t>
  </si>
  <si>
    <t xml:space="preserve">Субсидии на поддержку муниципальных газет              </t>
  </si>
  <si>
    <t xml:space="preserve">      Обеспечение государственных гарантий реализации 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  </t>
  </si>
  <si>
    <t xml:space="preserve">    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</t>
  </si>
  <si>
    <t xml:space="preserve">     Осуществление отдельных  полномочий Калининградской области на руководство в сфере социальной поддержки населения             </t>
  </si>
  <si>
    <t xml:space="preserve">     Обеспечение полномочий  Калининградской области  по социальному обслуживанию граждан пожилого возраста и инвалидов </t>
  </si>
  <si>
    <t xml:space="preserve">     Осуществление полномочий Калининградской области по обеспечению деятельности комиссий по делам несовершеннолетних и защите их прав</t>
  </si>
  <si>
    <t xml:space="preserve">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                          </t>
  </si>
  <si>
    <t xml:space="preserve">     Осуществление полномочий Калининградской области по проведению отдыха детей, находящихся в трудной жизненной ситуации                     </t>
  </si>
  <si>
    <t xml:space="preserve">     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</t>
  </si>
  <si>
    <t xml:space="preserve">     Осуществление первичного воинского учета на территориях, где отсутствуют военные комиссариаты </t>
  </si>
  <si>
    <t xml:space="preserve"> 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</si>
  <si>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</si>
  <si>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000 203 00000 00 0000 151</t>
  </si>
  <si>
    <t>000 202 00000 00 0000 151</t>
  </si>
  <si>
    <t>000 202 04000 00 0000 151</t>
  </si>
  <si>
    <t xml:space="preserve">   Иные межбюджетные трансферты</t>
  </si>
  <si>
    <t>356 203 03024 05 0000 151</t>
  </si>
  <si>
    <t>356 203 0324 05 0000 151</t>
  </si>
  <si>
    <t>356 203 03027 05 0000 151</t>
  </si>
  <si>
    <t>356 203 03029 05 0000 151</t>
  </si>
  <si>
    <t>356 203 03003 05 0000 151</t>
  </si>
  <si>
    <t>356 203 03015 05 0000 151</t>
  </si>
  <si>
    <t xml:space="preserve"> Дотации бюджетам муниципальных районов на поддержку мер по обеспечению сбалансированности бюджетов</t>
  </si>
  <si>
    <t>356 202 01003 05 0000 151</t>
  </si>
  <si>
    <t>356 202 00000 00 0000 151</t>
  </si>
  <si>
    <t>поправки на 06.05.16</t>
  </si>
  <si>
    <t xml:space="preserve">      Дотации бюджетам субъектов Российской Федерации и муниципальных образований</t>
  </si>
  <si>
    <t>356 202 02999 05 0000 151</t>
  </si>
  <si>
    <t>356 202 02109 05 0000 151</t>
  </si>
  <si>
    <t>356 202 02041 05 0000 151</t>
  </si>
  <si>
    <t xml:space="preserve">Субсидия на софинсирование расходов на организацию бесплатной перевозки обучающихся к муниципальным общеобразовательным организациям 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</si>
  <si>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</si>
  <si>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r>
      <t>от</t>
    </r>
    <r>
      <rPr>
        <u/>
        <sz val="12"/>
        <rFont val="Times New Roman"/>
        <family val="1"/>
        <charset val="204"/>
      </rPr>
      <t xml:space="preserve">  21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   декабря     </t>
    </r>
    <r>
      <rPr>
        <sz val="12"/>
        <rFont val="Times New Roman"/>
        <family val="1"/>
        <charset val="204"/>
      </rPr>
      <t>2015г. №</t>
    </r>
    <r>
      <rPr>
        <u/>
        <sz val="12"/>
        <rFont val="Times New Roman"/>
        <family val="1"/>
        <charset val="204"/>
      </rPr>
      <t xml:space="preserve"> _34</t>
    </r>
  </si>
  <si>
    <t>от 23 мая 2016 года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</si>
</sst>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49" fontId="8" fillId="0" borderId="5">
      <alignment horizontal="center" vertical="top" shrinkToFit="1"/>
    </xf>
  </cellStyleXfs>
  <cellXfs count="50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4" fontId="2" fillId="0" borderId="0" xfId="0" applyNumberFormat="1" applyFont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9" fontId="7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49" fontId="9" fillId="0" borderId="5" xfId="1" applyNumberFormat="1" applyFont="1" applyAlignment="1" applyProtection="1">
      <alignment horizontal="center" shrinkToFit="1"/>
      <protection locked="0"/>
    </xf>
    <xf numFmtId="0" fontId="4" fillId="0" borderId="6" xfId="0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/>
    <xf numFmtId="4" fontId="2" fillId="2" borderId="0" xfId="0" applyNumberFormat="1" applyFont="1" applyFill="1"/>
    <xf numFmtId="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/>
    <xf numFmtId="0" fontId="1" fillId="0" borderId="1" xfId="0" applyFont="1" applyBorder="1"/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2">
    <cellStyle name="xl29" xfId="1"/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>
      <selection activeCell="K11" sqref="K11"/>
    </sheetView>
  </sheetViews>
  <sheetFormatPr defaultRowHeight="15.75" outlineLevelRow="1" x14ac:dyDescent="0.25"/>
  <cols>
    <col min="1" max="1" width="28.42578125" style="1" customWidth="1"/>
    <col min="2" max="2" width="48.42578125" style="1" customWidth="1"/>
    <col min="3" max="3" width="14.140625" style="18" hidden="1" customWidth="1"/>
    <col min="4" max="4" width="12.7109375" style="22" hidden="1" customWidth="1"/>
    <col min="5" max="5" width="9.85546875" style="21" hidden="1" customWidth="1"/>
    <col min="6" max="6" width="2" style="21" hidden="1" customWidth="1"/>
    <col min="7" max="8" width="10.140625" style="1" hidden="1" customWidth="1"/>
    <col min="9" max="9" width="14.140625" style="40" customWidth="1"/>
    <col min="10" max="16384" width="9.140625" style="1"/>
  </cols>
  <sheetData>
    <row r="1" spans="1:9" x14ac:dyDescent="0.25">
      <c r="A1" s="44" t="s">
        <v>5</v>
      </c>
      <c r="B1" s="45"/>
      <c r="C1" s="45"/>
      <c r="D1" s="46"/>
      <c r="E1" s="46"/>
      <c r="F1" s="46"/>
      <c r="G1" s="46"/>
      <c r="H1" s="46"/>
      <c r="I1" s="46"/>
    </row>
    <row r="2" spans="1:9" x14ac:dyDescent="0.25">
      <c r="A2" s="44" t="s">
        <v>0</v>
      </c>
      <c r="B2" s="45"/>
      <c r="C2" s="45"/>
      <c r="D2" s="46"/>
      <c r="E2" s="46"/>
      <c r="F2" s="46"/>
      <c r="G2" s="46"/>
      <c r="H2" s="46"/>
      <c r="I2" s="46"/>
    </row>
    <row r="3" spans="1:9" x14ac:dyDescent="0.25">
      <c r="A3" s="44" t="s">
        <v>1</v>
      </c>
      <c r="B3" s="45"/>
      <c r="C3" s="45"/>
      <c r="D3" s="46"/>
      <c r="E3" s="46"/>
      <c r="F3" s="46"/>
      <c r="G3" s="46"/>
      <c r="H3" s="46"/>
      <c r="I3" s="46"/>
    </row>
    <row r="4" spans="1:9" x14ac:dyDescent="0.25">
      <c r="A4" s="44" t="s">
        <v>104</v>
      </c>
      <c r="B4" s="45"/>
      <c r="C4" s="45"/>
      <c r="D4" s="46"/>
      <c r="E4" s="46"/>
      <c r="F4" s="46"/>
      <c r="G4" s="46"/>
      <c r="H4" s="46"/>
      <c r="I4" s="46"/>
    </row>
    <row r="6" spans="1:9" x14ac:dyDescent="0.25">
      <c r="A6" s="44" t="s">
        <v>5</v>
      </c>
      <c r="B6" s="45"/>
      <c r="C6" s="45"/>
      <c r="D6" s="46"/>
      <c r="E6" s="46"/>
      <c r="F6" s="46"/>
      <c r="G6" s="46"/>
      <c r="H6" s="46"/>
      <c r="I6" s="46"/>
    </row>
    <row r="7" spans="1:9" x14ac:dyDescent="0.25">
      <c r="A7" s="44" t="s">
        <v>0</v>
      </c>
      <c r="B7" s="45"/>
      <c r="C7" s="45"/>
      <c r="D7" s="46"/>
      <c r="E7" s="46"/>
      <c r="F7" s="46"/>
      <c r="G7" s="46"/>
      <c r="H7" s="46"/>
      <c r="I7" s="46"/>
    </row>
    <row r="8" spans="1:9" x14ac:dyDescent="0.25">
      <c r="A8" s="44" t="s">
        <v>1</v>
      </c>
      <c r="B8" s="45"/>
      <c r="C8" s="45"/>
      <c r="D8" s="46"/>
      <c r="E8" s="46"/>
      <c r="F8" s="46"/>
      <c r="G8" s="46"/>
      <c r="H8" s="46"/>
      <c r="I8" s="46"/>
    </row>
    <row r="9" spans="1:9" x14ac:dyDescent="0.25">
      <c r="A9" s="44" t="s">
        <v>103</v>
      </c>
      <c r="B9" s="45"/>
      <c r="C9" s="45"/>
      <c r="D9" s="46"/>
      <c r="E9" s="46"/>
      <c r="F9" s="46"/>
      <c r="G9" s="46"/>
      <c r="H9" s="46"/>
      <c r="I9" s="46"/>
    </row>
    <row r="11" spans="1:9" ht="52.5" customHeight="1" x14ac:dyDescent="0.3">
      <c r="A11" s="48" t="s">
        <v>65</v>
      </c>
      <c r="B11" s="48"/>
      <c r="C11" s="48"/>
      <c r="D11" s="49"/>
      <c r="E11" s="49"/>
      <c r="F11" s="49"/>
      <c r="G11" s="49"/>
      <c r="H11" s="49"/>
      <c r="I11" s="49"/>
    </row>
    <row r="12" spans="1:9" x14ac:dyDescent="0.25">
      <c r="C12" s="18" t="s">
        <v>2</v>
      </c>
      <c r="I12" s="40" t="s">
        <v>2</v>
      </c>
    </row>
    <row r="13" spans="1:9" ht="33" customHeight="1" x14ac:dyDescent="0.25">
      <c r="A13" s="33" t="s">
        <v>4</v>
      </c>
      <c r="B13" s="34" t="s">
        <v>6</v>
      </c>
      <c r="C13" s="35" t="s">
        <v>3</v>
      </c>
      <c r="D13" s="36" t="s">
        <v>51</v>
      </c>
      <c r="E13" s="37" t="s">
        <v>52</v>
      </c>
      <c r="F13" s="37" t="s">
        <v>53</v>
      </c>
      <c r="G13" s="38" t="s">
        <v>96</v>
      </c>
      <c r="H13" s="38"/>
      <c r="I13" s="41" t="s">
        <v>3</v>
      </c>
    </row>
    <row r="14" spans="1:9" x14ac:dyDescent="0.25">
      <c r="A14" s="16"/>
      <c r="B14" s="17" t="s">
        <v>7</v>
      </c>
      <c r="C14" s="28">
        <f>C15</f>
        <v>0</v>
      </c>
      <c r="D14" s="31"/>
      <c r="E14" s="32"/>
      <c r="F14" s="32"/>
      <c r="I14" s="42">
        <f>I15</f>
        <v>1476</v>
      </c>
    </row>
    <row r="15" spans="1:9" ht="34.5" customHeight="1" x14ac:dyDescent="0.25">
      <c r="A15" s="2" t="s">
        <v>95</v>
      </c>
      <c r="B15" s="14" t="s">
        <v>97</v>
      </c>
      <c r="C15" s="10">
        <v>0</v>
      </c>
      <c r="D15" s="23"/>
      <c r="E15" s="24"/>
      <c r="F15" s="24"/>
      <c r="G15" s="39"/>
      <c r="H15" s="39"/>
      <c r="I15" s="15">
        <f>I16</f>
        <v>1476</v>
      </c>
    </row>
    <row r="16" spans="1:9" ht="33" customHeight="1" x14ac:dyDescent="0.25">
      <c r="A16" s="30" t="s">
        <v>94</v>
      </c>
      <c r="B16" s="14" t="s">
        <v>93</v>
      </c>
      <c r="C16" s="10"/>
      <c r="D16" s="23"/>
      <c r="E16" s="24"/>
      <c r="F16" s="24"/>
      <c r="G16" s="39">
        <v>1476</v>
      </c>
      <c r="H16" s="39"/>
      <c r="I16" s="15">
        <f>C16+G16</f>
        <v>1476</v>
      </c>
    </row>
    <row r="17" spans="1:9" ht="34.5" customHeight="1" x14ac:dyDescent="0.25">
      <c r="A17" s="6" t="s">
        <v>83</v>
      </c>
      <c r="B17" s="4" t="s">
        <v>82</v>
      </c>
      <c r="C17" s="11">
        <f>SUM(C18:C37)</f>
        <v>99440.83</v>
      </c>
      <c r="D17" s="23"/>
      <c r="E17" s="24"/>
      <c r="F17" s="24"/>
      <c r="G17" s="39"/>
      <c r="H17" s="39"/>
      <c r="I17" s="43">
        <f>SUM(I18:I37)</f>
        <v>99444.81</v>
      </c>
    </row>
    <row r="18" spans="1:9" ht="141.75" customHeight="1" x14ac:dyDescent="0.25">
      <c r="A18" s="14" t="s">
        <v>87</v>
      </c>
      <c r="B18" s="14" t="s">
        <v>72</v>
      </c>
      <c r="C18" s="15">
        <v>84948.93</v>
      </c>
      <c r="D18" s="23" t="s">
        <v>36</v>
      </c>
      <c r="E18" s="24" t="s">
        <v>49</v>
      </c>
      <c r="F18" s="27" t="s">
        <v>66</v>
      </c>
      <c r="G18" s="39"/>
      <c r="H18" s="39"/>
      <c r="I18" s="15">
        <f>C18+G18</f>
        <v>84948.93</v>
      </c>
    </row>
    <row r="19" spans="1:9" ht="31.5" hidden="1" x14ac:dyDescent="0.25">
      <c r="A19" s="3" t="s">
        <v>8</v>
      </c>
      <c r="B19" s="3" t="s">
        <v>9</v>
      </c>
      <c r="C19" s="15"/>
      <c r="D19" s="23"/>
      <c r="E19" s="24"/>
      <c r="F19" s="24"/>
      <c r="G19" s="39"/>
      <c r="H19" s="39"/>
      <c r="I19" s="15"/>
    </row>
    <row r="20" spans="1:9" ht="47.25" hidden="1" x14ac:dyDescent="0.25">
      <c r="A20" s="3" t="s">
        <v>10</v>
      </c>
      <c r="B20" s="3" t="s">
        <v>24</v>
      </c>
      <c r="C20" s="15"/>
      <c r="D20" s="23"/>
      <c r="E20" s="24"/>
      <c r="F20" s="24"/>
      <c r="G20" s="39"/>
      <c r="H20" s="39"/>
      <c r="I20" s="15"/>
    </row>
    <row r="21" spans="1:9" ht="47.25" hidden="1" x14ac:dyDescent="0.25">
      <c r="A21" s="3" t="s">
        <v>10</v>
      </c>
      <c r="B21" s="3" t="s">
        <v>11</v>
      </c>
      <c r="C21" s="15"/>
      <c r="D21" s="23"/>
      <c r="E21" s="24"/>
      <c r="F21" s="24"/>
      <c r="G21" s="39"/>
      <c r="H21" s="39"/>
      <c r="I21" s="15"/>
    </row>
    <row r="22" spans="1:9" ht="47.25" hidden="1" x14ac:dyDescent="0.25">
      <c r="A22" s="3" t="s">
        <v>12</v>
      </c>
      <c r="B22" s="3" t="s">
        <v>13</v>
      </c>
      <c r="C22" s="15"/>
      <c r="D22" s="23"/>
      <c r="E22" s="24"/>
      <c r="F22" s="24"/>
      <c r="G22" s="39"/>
      <c r="H22" s="39"/>
      <c r="I22" s="15"/>
    </row>
    <row r="23" spans="1:9" ht="51.75" customHeight="1" x14ac:dyDescent="0.25">
      <c r="A23" s="14" t="s">
        <v>87</v>
      </c>
      <c r="B23" s="14" t="s">
        <v>73</v>
      </c>
      <c r="C23" s="15">
        <v>155.30000000000001</v>
      </c>
      <c r="D23" s="23" t="s">
        <v>37</v>
      </c>
      <c r="E23" s="24">
        <v>1006</v>
      </c>
      <c r="F23" s="24" t="s">
        <v>56</v>
      </c>
      <c r="G23" s="39"/>
      <c r="H23" s="39"/>
      <c r="I23" s="15">
        <f>C23+G23</f>
        <v>155.30000000000001</v>
      </c>
    </row>
    <row r="24" spans="1:9" ht="47.25" x14ac:dyDescent="0.25">
      <c r="A24" s="14" t="s">
        <v>88</v>
      </c>
      <c r="B24" s="14" t="s">
        <v>74</v>
      </c>
      <c r="C24" s="15">
        <v>912.6</v>
      </c>
      <c r="D24" s="23" t="s">
        <v>38</v>
      </c>
      <c r="E24" s="24">
        <v>1006</v>
      </c>
      <c r="F24" s="24" t="s">
        <v>54</v>
      </c>
      <c r="G24" s="39"/>
      <c r="H24" s="39"/>
      <c r="I24" s="15">
        <f t="shared" ref="I24:I33" si="0">C24+G24</f>
        <v>912.6</v>
      </c>
    </row>
    <row r="25" spans="1:9" ht="51" customHeight="1" x14ac:dyDescent="0.25">
      <c r="A25" s="14" t="s">
        <v>88</v>
      </c>
      <c r="B25" s="5" t="s">
        <v>75</v>
      </c>
      <c r="C25" s="15">
        <v>5196.8100000000004</v>
      </c>
      <c r="D25" s="23" t="s">
        <v>39</v>
      </c>
      <c r="E25" s="24">
        <v>1002</v>
      </c>
      <c r="F25" s="24" t="s">
        <v>57</v>
      </c>
      <c r="G25" s="39"/>
      <c r="H25" s="39"/>
      <c r="I25" s="15">
        <f t="shared" si="0"/>
        <v>5196.8100000000004</v>
      </c>
    </row>
    <row r="26" spans="1:9" ht="63" x14ac:dyDescent="0.25">
      <c r="A26" s="14" t="s">
        <v>32</v>
      </c>
      <c r="B26" s="14" t="s">
        <v>76</v>
      </c>
      <c r="C26" s="15">
        <v>434</v>
      </c>
      <c r="D26" s="23" t="s">
        <v>45</v>
      </c>
      <c r="E26" s="24" t="s">
        <v>44</v>
      </c>
      <c r="F26" s="24" t="s">
        <v>55</v>
      </c>
      <c r="G26" s="39">
        <v>4</v>
      </c>
      <c r="H26" s="39"/>
      <c r="I26" s="15">
        <f t="shared" si="0"/>
        <v>438</v>
      </c>
    </row>
    <row r="27" spans="1:9" ht="54.75" customHeight="1" x14ac:dyDescent="0.25">
      <c r="A27" s="14" t="s">
        <v>87</v>
      </c>
      <c r="B27" s="14" t="s">
        <v>33</v>
      </c>
      <c r="C27" s="15">
        <v>654.21</v>
      </c>
      <c r="D27" s="23" t="s">
        <v>41</v>
      </c>
      <c r="E27" s="24">
        <v>1004</v>
      </c>
      <c r="F27" s="24" t="s">
        <v>59</v>
      </c>
      <c r="G27" s="39"/>
      <c r="H27" s="39"/>
      <c r="I27" s="15">
        <f t="shared" si="0"/>
        <v>654.21</v>
      </c>
    </row>
    <row r="28" spans="1:9" ht="66.75" customHeight="1" x14ac:dyDescent="0.25">
      <c r="A28" s="14" t="s">
        <v>87</v>
      </c>
      <c r="B28" s="14" t="s">
        <v>34</v>
      </c>
      <c r="C28" s="15">
        <v>0.22</v>
      </c>
      <c r="D28" s="23" t="s">
        <v>46</v>
      </c>
      <c r="E28" s="24" t="s">
        <v>44</v>
      </c>
      <c r="F28" s="24" t="s">
        <v>61</v>
      </c>
      <c r="G28" s="39">
        <v>-0.02</v>
      </c>
      <c r="H28" s="39"/>
      <c r="I28" s="15">
        <f t="shared" si="0"/>
        <v>0.2</v>
      </c>
    </row>
    <row r="29" spans="1:9" ht="78.75" customHeight="1" x14ac:dyDescent="0.25">
      <c r="A29" s="14" t="s">
        <v>89</v>
      </c>
      <c r="B29" s="14" t="s">
        <v>35</v>
      </c>
      <c r="C29" s="15">
        <v>5115.76</v>
      </c>
      <c r="D29" s="23" t="s">
        <v>40</v>
      </c>
      <c r="E29" s="24">
        <v>1004</v>
      </c>
      <c r="F29" s="24" t="s">
        <v>58</v>
      </c>
      <c r="G29" s="39"/>
      <c r="H29" s="39"/>
      <c r="I29" s="15">
        <f t="shared" si="0"/>
        <v>5115.76</v>
      </c>
    </row>
    <row r="30" spans="1:9" ht="63.75" customHeight="1" x14ac:dyDescent="0.25">
      <c r="A30" s="14" t="s">
        <v>90</v>
      </c>
      <c r="B30" s="14" t="s">
        <v>78</v>
      </c>
      <c r="C30" s="15">
        <v>589</v>
      </c>
      <c r="D30" s="23" t="s">
        <v>42</v>
      </c>
      <c r="E30" s="24" t="s">
        <v>43</v>
      </c>
      <c r="F30" s="24" t="s">
        <v>60</v>
      </c>
      <c r="G30" s="39"/>
      <c r="H30" s="39"/>
      <c r="I30" s="15">
        <f t="shared" si="0"/>
        <v>589</v>
      </c>
    </row>
    <row r="31" spans="1:9" ht="63.75" customHeight="1" x14ac:dyDescent="0.25">
      <c r="A31" s="14"/>
      <c r="B31" s="14" t="s">
        <v>77</v>
      </c>
      <c r="C31" s="15">
        <v>1.6</v>
      </c>
      <c r="D31" s="23"/>
      <c r="E31" s="24"/>
      <c r="F31" s="24" t="s">
        <v>64</v>
      </c>
      <c r="G31" s="39"/>
      <c r="H31" s="39"/>
      <c r="I31" s="15">
        <f t="shared" si="0"/>
        <v>1.6</v>
      </c>
    </row>
    <row r="32" spans="1:9" ht="99" customHeight="1" x14ac:dyDescent="0.25">
      <c r="A32" s="14" t="s">
        <v>91</v>
      </c>
      <c r="B32" s="14" t="s">
        <v>79</v>
      </c>
      <c r="C32" s="15">
        <v>778.2</v>
      </c>
      <c r="D32" s="23" t="s">
        <v>48</v>
      </c>
      <c r="E32" s="24" t="s">
        <v>44</v>
      </c>
      <c r="F32" s="24" t="s">
        <v>63</v>
      </c>
      <c r="G32" s="39"/>
      <c r="H32" s="39"/>
      <c r="I32" s="15">
        <f t="shared" si="0"/>
        <v>778.2</v>
      </c>
    </row>
    <row r="33" spans="1:9" ht="31.5" customHeight="1" x14ac:dyDescent="0.25">
      <c r="A33" s="14" t="s">
        <v>92</v>
      </c>
      <c r="B33" s="14" t="s">
        <v>80</v>
      </c>
      <c r="C33" s="15">
        <v>654.20000000000005</v>
      </c>
      <c r="D33" s="25" t="s">
        <v>50</v>
      </c>
      <c r="E33" s="26" t="s">
        <v>47</v>
      </c>
      <c r="F33" s="26" t="s">
        <v>62</v>
      </c>
      <c r="G33" s="39"/>
      <c r="H33" s="39"/>
      <c r="I33" s="15">
        <f t="shared" si="0"/>
        <v>654.20000000000005</v>
      </c>
    </row>
    <row r="34" spans="1:9" ht="33.75" hidden="1" customHeight="1" x14ac:dyDescent="0.25">
      <c r="A34" s="14" t="s">
        <v>28</v>
      </c>
      <c r="B34" s="3" t="s">
        <v>25</v>
      </c>
      <c r="C34" s="15"/>
      <c r="G34" s="39"/>
      <c r="H34" s="39"/>
      <c r="I34" s="15"/>
    </row>
    <row r="35" spans="1:9" ht="64.5" hidden="1" customHeight="1" x14ac:dyDescent="0.25">
      <c r="A35" s="12"/>
      <c r="B35" s="14" t="s">
        <v>31</v>
      </c>
      <c r="C35" s="10"/>
      <c r="G35" s="39"/>
      <c r="H35" s="39"/>
      <c r="I35" s="15"/>
    </row>
    <row r="36" spans="1:9" ht="47.25" hidden="1" x14ac:dyDescent="0.25">
      <c r="A36" s="3" t="s">
        <v>14</v>
      </c>
      <c r="B36" s="3" t="s">
        <v>15</v>
      </c>
      <c r="C36" s="10"/>
      <c r="G36" s="39"/>
      <c r="H36" s="39"/>
      <c r="I36" s="15"/>
    </row>
    <row r="37" spans="1:9" ht="47.25" hidden="1" x14ac:dyDescent="0.25">
      <c r="A37" s="3" t="s">
        <v>14</v>
      </c>
      <c r="B37" s="3" t="s">
        <v>16</v>
      </c>
      <c r="C37" s="10"/>
      <c r="G37" s="39"/>
      <c r="H37" s="39"/>
      <c r="I37" s="15"/>
    </row>
    <row r="38" spans="1:9" ht="36.75" customHeight="1" x14ac:dyDescent="0.25">
      <c r="A38" s="6" t="s">
        <v>84</v>
      </c>
      <c r="B38" s="4" t="s">
        <v>81</v>
      </c>
      <c r="C38" s="11">
        <f>C46+C40+C41+C42+C43+C44</f>
        <v>17942.760000000002</v>
      </c>
      <c r="G38" s="39"/>
      <c r="H38" s="39"/>
      <c r="I38" s="43">
        <f>I46+I40+I41+I42+I43+I44+I39+I45</f>
        <v>39250.76</v>
      </c>
    </row>
    <row r="39" spans="1:9" ht="84" customHeight="1" x14ac:dyDescent="0.25">
      <c r="A39" s="6" t="s">
        <v>100</v>
      </c>
      <c r="B39" s="14" t="s">
        <v>102</v>
      </c>
      <c r="C39" s="11"/>
      <c r="G39" s="39">
        <v>21150</v>
      </c>
      <c r="H39" s="39"/>
      <c r="I39" s="15">
        <f t="shared" ref="I39:I45" si="1">C39+G39</f>
        <v>21150</v>
      </c>
    </row>
    <row r="40" spans="1:9" ht="31.5" x14ac:dyDescent="0.25">
      <c r="A40" s="14" t="s">
        <v>98</v>
      </c>
      <c r="B40" s="14" t="s">
        <v>67</v>
      </c>
      <c r="C40" s="10">
        <v>551</v>
      </c>
      <c r="G40" s="39"/>
      <c r="H40" s="39"/>
      <c r="I40" s="15">
        <f t="shared" si="1"/>
        <v>551</v>
      </c>
    </row>
    <row r="41" spans="1:9" ht="63" x14ac:dyDescent="0.25">
      <c r="A41" s="14" t="s">
        <v>98</v>
      </c>
      <c r="B41" s="14" t="s">
        <v>68</v>
      </c>
      <c r="C41" s="10">
        <v>437.74</v>
      </c>
      <c r="G41" s="39"/>
      <c r="H41" s="39"/>
      <c r="I41" s="15">
        <f t="shared" si="1"/>
        <v>437.74</v>
      </c>
    </row>
    <row r="42" spans="1:9" ht="31.5" x14ac:dyDescent="0.25">
      <c r="A42" s="14" t="s">
        <v>99</v>
      </c>
      <c r="B42" s="14" t="s">
        <v>69</v>
      </c>
      <c r="C42" s="10">
        <v>13191.02</v>
      </c>
      <c r="G42" s="39"/>
      <c r="H42" s="39"/>
      <c r="I42" s="15">
        <f t="shared" si="1"/>
        <v>13191.02</v>
      </c>
    </row>
    <row r="43" spans="1:9" ht="47.25" x14ac:dyDescent="0.25">
      <c r="A43" s="14" t="s">
        <v>98</v>
      </c>
      <c r="B43" s="14" t="s">
        <v>70</v>
      </c>
      <c r="C43" s="10">
        <v>2000</v>
      </c>
      <c r="G43" s="39"/>
      <c r="H43" s="39"/>
      <c r="I43" s="15">
        <f t="shared" si="1"/>
        <v>2000</v>
      </c>
    </row>
    <row r="44" spans="1:9" x14ac:dyDescent="0.25">
      <c r="A44" s="14" t="s">
        <v>98</v>
      </c>
      <c r="B44" s="14" t="s">
        <v>71</v>
      </c>
      <c r="C44" s="10">
        <v>260</v>
      </c>
      <c r="G44" s="39"/>
      <c r="H44" s="39"/>
      <c r="I44" s="15">
        <f t="shared" si="1"/>
        <v>260</v>
      </c>
    </row>
    <row r="45" spans="1:9" ht="63" x14ac:dyDescent="0.25">
      <c r="A45" s="14" t="s">
        <v>98</v>
      </c>
      <c r="B45" s="14" t="s">
        <v>101</v>
      </c>
      <c r="C45" s="10"/>
      <c r="G45" s="39">
        <v>158</v>
      </c>
      <c r="H45" s="39"/>
      <c r="I45" s="15">
        <f t="shared" si="1"/>
        <v>158</v>
      </c>
    </row>
    <row r="46" spans="1:9" ht="46.5" customHeight="1" x14ac:dyDescent="0.25">
      <c r="A46" s="7" t="s">
        <v>29</v>
      </c>
      <c r="B46" s="8" t="s">
        <v>27</v>
      </c>
      <c r="C46" s="20">
        <f>C47+C48+C49</f>
        <v>1502.9999999999998</v>
      </c>
      <c r="G46" s="39"/>
      <c r="H46" s="39"/>
      <c r="I46" s="15">
        <f>I47+I48+I49</f>
        <v>1502.9999999999998</v>
      </c>
    </row>
    <row r="47" spans="1:9" hidden="1" outlineLevel="1" x14ac:dyDescent="0.25">
      <c r="A47" s="7"/>
      <c r="B47" s="8" t="s">
        <v>17</v>
      </c>
      <c r="C47" s="20">
        <f>1122.1</f>
        <v>1122.0999999999999</v>
      </c>
      <c r="G47" s="39"/>
      <c r="H47" s="39"/>
      <c r="I47" s="15">
        <f>1122.1</f>
        <v>1122.0999999999999</v>
      </c>
    </row>
    <row r="48" spans="1:9" hidden="1" outlineLevel="1" x14ac:dyDescent="0.25">
      <c r="A48" s="7"/>
      <c r="B48" s="8" t="s">
        <v>18</v>
      </c>
      <c r="C48" s="20">
        <v>266.8</v>
      </c>
      <c r="G48" s="39"/>
      <c r="H48" s="39"/>
      <c r="I48" s="15">
        <v>266.8</v>
      </c>
    </row>
    <row r="49" spans="1:9" hidden="1" outlineLevel="1" x14ac:dyDescent="0.25">
      <c r="A49" s="7"/>
      <c r="B49" s="8" t="s">
        <v>19</v>
      </c>
      <c r="C49" s="20">
        <v>114.1</v>
      </c>
      <c r="G49" s="39"/>
      <c r="H49" s="39"/>
      <c r="I49" s="15">
        <v>114.1</v>
      </c>
    </row>
    <row r="50" spans="1:9" ht="19.5" customHeight="1" collapsed="1" x14ac:dyDescent="0.25">
      <c r="A50" s="29" t="s">
        <v>85</v>
      </c>
      <c r="B50" s="9" t="s">
        <v>86</v>
      </c>
      <c r="C50" s="19">
        <f>C51</f>
        <v>76211.98</v>
      </c>
      <c r="G50" s="39"/>
      <c r="H50" s="39"/>
      <c r="I50" s="43">
        <f>I51</f>
        <v>75725.429999999993</v>
      </c>
    </row>
    <row r="51" spans="1:9" ht="16.5" customHeight="1" outlineLevel="1" x14ac:dyDescent="0.25">
      <c r="A51" s="7" t="s">
        <v>30</v>
      </c>
      <c r="B51" s="13" t="s">
        <v>26</v>
      </c>
      <c r="C51" s="10">
        <f>SUM(C52:C54)</f>
        <v>76211.98</v>
      </c>
      <c r="G51" s="39"/>
      <c r="H51" s="39"/>
      <c r="I51" s="15">
        <f>SUM(I52:I54)</f>
        <v>75725.429999999993</v>
      </c>
    </row>
    <row r="52" spans="1:9" outlineLevel="1" x14ac:dyDescent="0.25">
      <c r="A52" s="7" t="s">
        <v>30</v>
      </c>
      <c r="B52" s="3" t="s">
        <v>20</v>
      </c>
      <c r="C52" s="10">
        <v>55855.44</v>
      </c>
      <c r="G52" s="39">
        <v>-4816.5600000000004</v>
      </c>
      <c r="H52" s="39">
        <v>2383.42</v>
      </c>
      <c r="I52" s="15">
        <f>C52+G52+H52</f>
        <v>53422.3</v>
      </c>
    </row>
    <row r="53" spans="1:9" outlineLevel="1" x14ac:dyDescent="0.25">
      <c r="A53" s="7" t="s">
        <v>30</v>
      </c>
      <c r="B53" s="3" t="s">
        <v>21</v>
      </c>
      <c r="C53" s="10">
        <v>13254.95</v>
      </c>
      <c r="G53" s="39">
        <v>2066.59</v>
      </c>
      <c r="H53" s="39"/>
      <c r="I53" s="15">
        <f>C53+G53</f>
        <v>15321.54</v>
      </c>
    </row>
    <row r="54" spans="1:9" outlineLevel="1" x14ac:dyDescent="0.25">
      <c r="A54" s="7" t="s">
        <v>30</v>
      </c>
      <c r="B54" s="3" t="s">
        <v>22</v>
      </c>
      <c r="C54" s="10">
        <v>7101.59</v>
      </c>
      <c r="G54" s="39">
        <v>-120</v>
      </c>
      <c r="H54" s="39"/>
      <c r="I54" s="15">
        <f>C54+G54</f>
        <v>6981.59</v>
      </c>
    </row>
    <row r="55" spans="1:9" ht="22.5" customHeight="1" x14ac:dyDescent="0.25">
      <c r="A55" s="47" t="s">
        <v>23</v>
      </c>
      <c r="B55" s="47"/>
      <c r="C55" s="11">
        <f>C17+C14+C50+C38</f>
        <v>193595.57</v>
      </c>
      <c r="G55" s="39">
        <f>SUM(G15:G54)</f>
        <v>19918.009999999998</v>
      </c>
      <c r="H55" s="39"/>
      <c r="I55" s="43">
        <f>I17+I14+I50+I38</f>
        <v>215897</v>
      </c>
    </row>
  </sheetData>
  <mergeCells count="10">
    <mergeCell ref="A1:I1"/>
    <mergeCell ref="A2:I2"/>
    <mergeCell ref="A3:I3"/>
    <mergeCell ref="A4:I4"/>
    <mergeCell ref="A55:B55"/>
    <mergeCell ref="A6:I6"/>
    <mergeCell ref="A7:I7"/>
    <mergeCell ref="A8:I8"/>
    <mergeCell ref="A9:I9"/>
    <mergeCell ref="A11:I11"/>
  </mergeCells>
  <pageMargins left="0.70866141732283472" right="0.19685039370078741" top="0.59055118110236227" bottom="0.31496062992125984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2016-05-23T15:53:29Z</dcterms:modified>
</cp:coreProperties>
</file>