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definedNames>
    <definedName name="_xlnm.Print_Titles" localSheetId="0">'прил.1 (нал., ненал.)'!$12:$12</definedName>
  </definedNames>
  <calcPr calcId="145621"/>
</workbook>
</file>

<file path=xl/calcChain.xml><?xml version="1.0" encoding="utf-8"?>
<calcChain xmlns="http://schemas.openxmlformats.org/spreadsheetml/2006/main">
  <c r="D29" i="1" l="1"/>
  <c r="D47" i="1"/>
  <c r="E29" i="1"/>
  <c r="E28" i="1" s="1"/>
  <c r="E41" i="1"/>
  <c r="E46" i="1"/>
  <c r="E45" i="1"/>
  <c r="E44" i="1"/>
  <c r="E43" i="1"/>
  <c r="E40" i="1"/>
  <c r="E38" i="1"/>
  <c r="E37" i="1" s="1"/>
  <c r="E36" i="1"/>
  <c r="E35" i="1"/>
  <c r="E34" i="1" s="1"/>
  <c r="E33" i="1"/>
  <c r="E26" i="1"/>
  <c r="E23" i="1"/>
  <c r="E22" i="1"/>
  <c r="E21" i="1"/>
  <c r="E20" i="1"/>
  <c r="E19" i="1"/>
  <c r="E17" i="1"/>
  <c r="E16" i="1" s="1"/>
  <c r="E15" i="1"/>
  <c r="E14" i="1" s="1"/>
  <c r="E48" i="1"/>
  <c r="C25" i="1"/>
  <c r="E25" i="1" s="1"/>
  <c r="E24" i="1" s="1"/>
  <c r="C32" i="1"/>
  <c r="E32" i="1" s="1"/>
  <c r="C34" i="1"/>
  <c r="C30" i="1"/>
  <c r="C42" i="1"/>
  <c r="C24" i="1"/>
  <c r="C18" i="1"/>
  <c r="C16" i="1"/>
  <c r="E39" i="1" l="1"/>
  <c r="E42" i="1"/>
  <c r="E30" i="1"/>
  <c r="E27" i="1" s="1"/>
  <c r="E18" i="1"/>
  <c r="E13" i="1" s="1"/>
  <c r="C39" i="1"/>
  <c r="C48" i="1"/>
  <c r="C37" i="1"/>
  <c r="C27" i="1" s="1"/>
  <c r="C14" i="1"/>
  <c r="C13" i="1" s="1"/>
  <c r="C47" i="1" l="1"/>
  <c r="E47" i="1"/>
  <c r="E50" i="1" s="1"/>
  <c r="C50" i="1" l="1"/>
</calcChain>
</file>

<file path=xl/sharedStrings.xml><?xml version="1.0" encoding="utf-8"?>
<sst xmlns="http://schemas.openxmlformats.org/spreadsheetml/2006/main" count="86" uniqueCount="82">
  <si>
    <t>Приложение № 1</t>
  </si>
  <si>
    <t xml:space="preserve">к решению районного Совета </t>
  </si>
  <si>
    <t xml:space="preserve">депутатов Светлогорского района 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</si>
  <si>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</si>
  <si>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</si>
  <si>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</si>
  <si>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</si>
  <si>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</si>
  <si>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</si>
  <si>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</si>
  <si>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</si>
  <si>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</si>
  <si>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</si>
  <si>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</si>
  <si>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</si>
  <si>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</si>
  <si>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</si>
  <si>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</si>
  <si>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</si>
  <si>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</si>
  <si>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</si>
  <si>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</si>
  <si>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</si>
  <si>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</si>
  <si>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</si>
  <si>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</si>
  <si>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</si>
  <si>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</si>
  <si>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</si>
  <si>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</si>
  <si>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</si>
  <si>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</si>
  <si>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</si>
  <si>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</si>
  <si>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</si>
  <si>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 ОТ ОКАЗАНИЯ ПЛАТНЫХ УСЛУГ И КОМПЕНСАЦИИ ЗАТРАТ ГОСУДАРСТВА</t>
  </si>
  <si>
    <t>000 1 13 00000 00 0000  000</t>
  </si>
  <si>
    <t>Прочие неналоговые доходы</t>
  </si>
  <si>
    <t xml:space="preserve">182 1 05 01010 01 0000 110 </t>
  </si>
  <si>
    <t xml:space="preserve">182 1 05 01020 01 0000 110 </t>
  </si>
  <si>
    <t xml:space="preserve">182 1 05 01050 01 0000 110 </t>
  </si>
  <si>
    <t>Минимальный налог</t>
  </si>
  <si>
    <r>
      <t xml:space="preserve">Доходы, получаемые в виде арендной платы за земельные участки, государственная собственность на которые </t>
    </r>
    <r>
      <rPr>
        <b/>
        <sz val="12"/>
        <rFont val="Times New Roman"/>
        <family val="1"/>
        <charset val="204"/>
      </rPr>
      <t>не разграничена</t>
    </r>
    <r>
      <rPr>
        <sz val="12"/>
        <rFont val="Times New Roman"/>
        <family val="1"/>
        <charset val="204"/>
      </rPr>
      <t xml:space="preserve"> и которые расположены в границах поселений, а также средства от продажи права на заключение договоров аренды указанных земельных участков</t>
    </r>
  </si>
  <si>
    <t xml:space="preserve"> ДОХОДЫ ОТ ПРОДАЖИ МАТЕРИАЛЬНЫХ И НЕМАТЕРИАЛЬНЫХ АКТИВОВ</t>
  </si>
  <si>
    <t>000 1 14 00000 00 0000 000</t>
  </si>
  <si>
    <r>
      <t xml:space="preserve">Доходы, получаемые в виде арендной платы за земли </t>
    </r>
    <r>
      <rPr>
        <b/>
        <sz val="12"/>
        <rFont val="Times New Roman"/>
        <family val="1"/>
        <charset val="204"/>
      </rPr>
      <t>после разграничения</t>
    </r>
    <r>
      <rPr>
        <sz val="12"/>
        <rFont val="Times New Roman"/>
        <family val="1"/>
        <charset val="204"/>
      </rPr>
      <t xml:space="preserve">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  </r>
  </si>
  <si>
    <t>Платежи от государственных и муниципальных унитарных предприятий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</si>
  <si>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</si>
  <si>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НАЛОГИ НА ИМУЩЕСТВО</t>
  </si>
  <si>
    <t>000 1 06 00000 00 0000 000</t>
  </si>
  <si>
    <t>000 1 06 02000 02 0000 110</t>
  </si>
  <si>
    <t>Налог на имущество организаций</t>
  </si>
  <si>
    <t>НАЛОГИ НА ПРИБЫЛЬ, ДОХОДЫ</t>
  </si>
  <si>
    <t>182 1 05 04000 02 0000 110</t>
  </si>
  <si>
    <t xml:space="preserve">Налог, взимаемый в связи с применением патентной системы налогообложения
</t>
  </si>
  <si>
    <t xml:space="preserve"> 000 1 11 07000 00 0000 120</t>
  </si>
  <si>
    <t>341 1 11 05010 00 0000 120</t>
  </si>
  <si>
    <t>341 1 11 05025 00 0000 120</t>
  </si>
  <si>
    <t>341 1 11 09000 00 0000 120</t>
  </si>
  <si>
    <t>341 1 11 05035 00 0000 120</t>
  </si>
  <si>
    <t>Доходы от сдачи в аренду имущества, находящегося в оперативном управлении</t>
  </si>
  <si>
    <t>377 1 11 07015 05 0000 120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</si>
  <si>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</si>
  <si>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341 1 14 06025 05 0000 000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</si>
  <si>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</si>
  <si>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341 1 14 02053 05 0000 000</t>
  </si>
  <si>
    <t>Налоговые и неналоговые доходы бюджета муниципального образования                                                                     «Светлогорский район» на 2016 год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</si>
  <si>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</si>
  <si>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</si>
  <si>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</si>
  <si>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</si>
  <si>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</si>
  <si>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383 1 13 01995 05 0000 130</t>
  </si>
  <si>
    <t>383 1 13 02995 05 0000 130</t>
  </si>
  <si>
    <t>Прочие доходы от компенсации затрат бюджетов муниципальных районов</t>
  </si>
  <si>
    <t>356 1 11 03050 05 0000 120</t>
  </si>
  <si>
    <t>356 1 11 03000 00 0000 120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</si>
  <si>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</si>
  <si>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Проценты, полученные от предоставления бюджетных кредитов внутри страны</t>
  </si>
  <si>
    <t>поправки на 06.05.16</t>
  </si>
  <si>
    <r>
      <t>от</t>
    </r>
    <r>
      <rPr>
        <u/>
        <sz val="12"/>
        <rFont val="Times New Roman"/>
        <family val="1"/>
        <charset val="204"/>
      </rPr>
      <t xml:space="preserve"> 21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декабря  </t>
    </r>
    <r>
      <rPr>
        <sz val="12"/>
        <rFont val="Times New Roman"/>
        <family val="1"/>
        <charset val="204"/>
      </rPr>
      <t xml:space="preserve"> 2015г  № </t>
    </r>
    <r>
      <rPr>
        <u/>
        <sz val="12"/>
        <rFont val="Times New Roman"/>
        <family val="1"/>
        <charset val="204"/>
      </rPr>
      <t xml:space="preserve">34        </t>
    </r>
  </si>
  <si>
    <r>
      <t>от 23 мая 2016 года  № 29</t>
    </r>
    <r>
      <rPr>
        <u/>
        <sz val="12"/>
        <rFont val="Times New Roman"/>
        <family val="1"/>
        <charset val="204"/>
      </rPr>
      <t xml:space="preserve">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</si>
</sst>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Fill="1" applyBorder="1"/>
    <xf numFmtId="4" fontId="2" fillId="0" borderId="0" xfId="0" applyNumberFormat="1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4" fontId="1" fillId="0" borderId="1" xfId="0" applyNumberFormat="1" applyFont="1" applyBorder="1"/>
    <xf numFmtId="4" fontId="2" fillId="0" borderId="1" xfId="0" applyNumberFormat="1" applyFont="1" applyBorder="1"/>
    <xf numFmtId="4" fontId="2" fillId="0" borderId="0" xfId="0" applyNumberFormat="1" applyFont="1" applyFill="1"/>
    <xf numFmtId="0" fontId="2" fillId="0" borderId="3" xfId="0" applyFont="1" applyBorder="1"/>
    <xf numFmtId="164" fontId="2" fillId="0" borderId="3" xfId="0" applyNumberFormat="1" applyFont="1" applyBorder="1"/>
    <xf numFmtId="0" fontId="2" fillId="0" borderId="4" xfId="0" applyFont="1" applyBorder="1"/>
    <xf numFmtId="0" fontId="2" fillId="0" borderId="2" xfId="0" applyFont="1" applyBorder="1"/>
    <xf numFmtId="0" fontId="6" fillId="0" borderId="1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50"/>
  <sheetViews>
    <sheetView tabSelected="1" topLeftCell="A17" zoomScaleNormal="100" workbookViewId="0">
      <selection activeCell="G10" sqref="G10"/>
    </sheetView>
  </sheetViews>
  <sheetFormatPr defaultRowHeight="15.75" x14ac:dyDescent="0.25"/>
  <cols>
    <col min="1" max="1" width="28.7109375" style="3" customWidth="1"/>
    <col min="2" max="2" width="63.7109375" style="3" customWidth="1"/>
    <col min="3" max="3" width="16.5703125" style="4" hidden="1" customWidth="1"/>
    <col min="4" max="4" width="9.140625" style="3" hidden="1" customWidth="1"/>
    <col min="5" max="5" width="16.5703125" style="30" customWidth="1"/>
    <col min="6" max="16384" width="9.140625" style="3"/>
  </cols>
  <sheetData>
    <row r="1" spans="1:5" x14ac:dyDescent="0.25">
      <c r="A1" s="36" t="s">
        <v>0</v>
      </c>
      <c r="B1" s="36"/>
      <c r="C1" s="36"/>
      <c r="D1" s="37"/>
      <c r="E1" s="37"/>
    </row>
    <row r="2" spans="1:5" x14ac:dyDescent="0.25">
      <c r="A2" s="36" t="s">
        <v>1</v>
      </c>
      <c r="B2" s="36"/>
      <c r="C2" s="36"/>
      <c r="D2" s="37"/>
      <c r="E2" s="37"/>
    </row>
    <row r="3" spans="1:5" x14ac:dyDescent="0.25">
      <c r="A3" s="36" t="s">
        <v>2</v>
      </c>
      <c r="B3" s="36"/>
      <c r="C3" s="36"/>
      <c r="D3" s="37"/>
      <c r="E3" s="37"/>
    </row>
    <row r="4" spans="1:5" x14ac:dyDescent="0.25">
      <c r="A4" s="36" t="s">
        <v>81</v>
      </c>
      <c r="B4" s="36"/>
      <c r="C4" s="36"/>
      <c r="D4" s="37"/>
      <c r="E4" s="37"/>
    </row>
    <row r="6" spans="1:5" x14ac:dyDescent="0.25">
      <c r="A6" s="36" t="s">
        <v>0</v>
      </c>
      <c r="B6" s="36"/>
      <c r="C6" s="36"/>
      <c r="D6" s="37"/>
      <c r="E6" s="37"/>
    </row>
    <row r="7" spans="1:5" ht="15.75" customHeight="1" x14ac:dyDescent="0.25">
      <c r="A7" s="36" t="s">
        <v>1</v>
      </c>
      <c r="B7" s="36"/>
      <c r="C7" s="36"/>
      <c r="D7" s="37"/>
      <c r="E7" s="37"/>
    </row>
    <row r="8" spans="1:5" ht="15.75" customHeight="1" x14ac:dyDescent="0.25">
      <c r="A8" s="36" t="s">
        <v>2</v>
      </c>
      <c r="B8" s="36"/>
      <c r="C8" s="36"/>
      <c r="D8" s="37"/>
      <c r="E8" s="37"/>
    </row>
    <row r="9" spans="1:5" ht="15.75" customHeight="1" x14ac:dyDescent="0.25">
      <c r="A9" s="36" t="s">
        <v>80</v>
      </c>
      <c r="B9" s="36"/>
      <c r="C9" s="36"/>
      <c r="D9" s="37"/>
      <c r="E9" s="37"/>
    </row>
    <row r="10" spans="1:5" ht="51.75" customHeight="1" x14ac:dyDescent="0.3">
      <c r="A10" s="38" t="s">
        <v>66</v>
      </c>
      <c r="B10" s="38"/>
      <c r="C10" s="39"/>
      <c r="D10" s="37"/>
      <c r="E10" s="37"/>
    </row>
    <row r="11" spans="1:5" x14ac:dyDescent="0.25">
      <c r="C11" s="5"/>
      <c r="E11" s="24"/>
    </row>
    <row r="12" spans="1:5" ht="39" x14ac:dyDescent="0.25">
      <c r="A12" s="2" t="s">
        <v>34</v>
      </c>
      <c r="B12" s="1" t="s">
        <v>3</v>
      </c>
      <c r="C12" s="2" t="s">
        <v>4</v>
      </c>
      <c r="D12" s="35" t="s">
        <v>79</v>
      </c>
      <c r="E12" s="25" t="s">
        <v>4</v>
      </c>
    </row>
    <row r="13" spans="1:5" ht="26.25" customHeight="1" x14ac:dyDescent="0.25">
      <c r="A13" s="6"/>
      <c r="B13" s="7" t="s">
        <v>5</v>
      </c>
      <c r="C13" s="8">
        <f>C14+C18+C26+C16+C24</f>
        <v>106460</v>
      </c>
      <c r="D13" s="34"/>
      <c r="E13" s="26">
        <f>E14+E18+E26+E16+E24</f>
        <v>106460</v>
      </c>
    </row>
    <row r="14" spans="1:5" x14ac:dyDescent="0.25">
      <c r="A14" s="21" t="s">
        <v>6</v>
      </c>
      <c r="B14" s="20" t="s">
        <v>52</v>
      </c>
      <c r="C14" s="10">
        <f>C15</f>
        <v>52000</v>
      </c>
      <c r="D14" s="31"/>
      <c r="E14" s="23">
        <f>E15</f>
        <v>52000</v>
      </c>
    </row>
    <row r="15" spans="1:5" ht="49.5" customHeight="1" x14ac:dyDescent="0.25">
      <c r="A15" s="22" t="s">
        <v>8</v>
      </c>
      <c r="B15" s="9" t="s">
        <v>7</v>
      </c>
      <c r="C15" s="10">
        <v>52000</v>
      </c>
      <c r="D15" s="32"/>
      <c r="E15" s="23">
        <f>C15+D15</f>
        <v>52000</v>
      </c>
    </row>
    <row r="16" spans="1:5" ht="49.5" customHeight="1" x14ac:dyDescent="0.25">
      <c r="A16" s="22" t="s">
        <v>68</v>
      </c>
      <c r="B16" s="18" t="s">
        <v>67</v>
      </c>
      <c r="C16" s="10">
        <f>C17</f>
        <v>90</v>
      </c>
      <c r="D16" s="32"/>
      <c r="E16" s="23">
        <f>E17</f>
        <v>90</v>
      </c>
    </row>
    <row r="17" spans="1:5" ht="65.25" customHeight="1" x14ac:dyDescent="0.25">
      <c r="A17" s="22" t="s">
        <v>70</v>
      </c>
      <c r="B17" s="18" t="s">
        <v>69</v>
      </c>
      <c r="C17" s="10">
        <v>90</v>
      </c>
      <c r="D17" s="32"/>
      <c r="E17" s="23">
        <f>C17+D17</f>
        <v>90</v>
      </c>
    </row>
    <row r="18" spans="1:5" ht="15.75" customHeight="1" x14ac:dyDescent="0.25">
      <c r="A18" s="22" t="s">
        <v>9</v>
      </c>
      <c r="B18" s="9" t="s">
        <v>10</v>
      </c>
      <c r="C18" s="10">
        <f>C19+C20+C21+C22+C23</f>
        <v>31670</v>
      </c>
      <c r="D18" s="31"/>
      <c r="E18" s="23">
        <f>E19+E20+E21+E22+E23</f>
        <v>31670</v>
      </c>
    </row>
    <row r="19" spans="1:5" ht="33.75" customHeight="1" x14ac:dyDescent="0.25">
      <c r="A19" s="22" t="s">
        <v>38</v>
      </c>
      <c r="B19" s="9" t="s">
        <v>11</v>
      </c>
      <c r="C19" s="10">
        <v>9330</v>
      </c>
      <c r="D19" s="31"/>
      <c r="E19" s="23">
        <f>C19+D19</f>
        <v>9330</v>
      </c>
    </row>
    <row r="20" spans="1:5" ht="47.25" customHeight="1" x14ac:dyDescent="0.25">
      <c r="A20" s="22" t="s">
        <v>39</v>
      </c>
      <c r="B20" s="9" t="s">
        <v>32</v>
      </c>
      <c r="C20" s="10">
        <v>4460</v>
      </c>
      <c r="D20" s="31"/>
      <c r="E20" s="23">
        <f>C20+D20</f>
        <v>4460</v>
      </c>
    </row>
    <row r="21" spans="1:5" ht="26.25" customHeight="1" x14ac:dyDescent="0.25">
      <c r="A21" s="22" t="s">
        <v>40</v>
      </c>
      <c r="B21" s="18" t="s">
        <v>41</v>
      </c>
      <c r="C21" s="10">
        <v>1710</v>
      </c>
      <c r="D21" s="31"/>
      <c r="E21" s="23">
        <f>C21+D21</f>
        <v>1710</v>
      </c>
    </row>
    <row r="22" spans="1:5" ht="31.5" customHeight="1" x14ac:dyDescent="0.25">
      <c r="A22" s="22" t="s">
        <v>12</v>
      </c>
      <c r="B22" s="9" t="s">
        <v>33</v>
      </c>
      <c r="C22" s="10">
        <v>15570</v>
      </c>
      <c r="D22" s="31"/>
      <c r="E22" s="23">
        <f>C22+D22</f>
        <v>15570</v>
      </c>
    </row>
    <row r="23" spans="1:5" ht="31.5" customHeight="1" x14ac:dyDescent="0.25">
      <c r="A23" s="18" t="s">
        <v>53</v>
      </c>
      <c r="B23" s="18" t="s">
        <v>54</v>
      </c>
      <c r="C23" s="10">
        <v>600</v>
      </c>
      <c r="D23" s="31"/>
      <c r="E23" s="23">
        <f>C23+D23</f>
        <v>600</v>
      </c>
    </row>
    <row r="24" spans="1:5" ht="31.5" customHeight="1" x14ac:dyDescent="0.25">
      <c r="A24" s="18" t="s">
        <v>49</v>
      </c>
      <c r="B24" s="18" t="s">
        <v>48</v>
      </c>
      <c r="C24" s="10">
        <f>C25</f>
        <v>20200</v>
      </c>
      <c r="D24" s="31"/>
      <c r="E24" s="23">
        <f>E25</f>
        <v>20200</v>
      </c>
    </row>
    <row r="25" spans="1:5" ht="31.5" customHeight="1" x14ac:dyDescent="0.25">
      <c r="A25" s="18" t="s">
        <v>50</v>
      </c>
      <c r="B25" s="18" t="s">
        <v>51</v>
      </c>
      <c r="C25" s="10">
        <f>10200+10000</f>
        <v>20200</v>
      </c>
      <c r="D25" s="31"/>
      <c r="E25" s="23">
        <f>C25+D25</f>
        <v>20200</v>
      </c>
    </row>
    <row r="26" spans="1:5" ht="21.75" customHeight="1" x14ac:dyDescent="0.25">
      <c r="A26" s="9" t="s">
        <v>13</v>
      </c>
      <c r="B26" s="9" t="s">
        <v>14</v>
      </c>
      <c r="C26" s="10">
        <v>2500</v>
      </c>
      <c r="D26" s="31"/>
      <c r="E26" s="23">
        <f>C26+D26</f>
        <v>2500</v>
      </c>
    </row>
    <row r="27" spans="1:5" x14ac:dyDescent="0.25">
      <c r="A27" s="9"/>
      <c r="B27" s="11" t="s">
        <v>15</v>
      </c>
      <c r="C27" s="12">
        <f>C30+C37+C45+C46+C36+C39+C34+C42</f>
        <v>132820</v>
      </c>
      <c r="D27" s="31"/>
      <c r="E27" s="27">
        <f>E30+E37+E45+E46+E36+E39+E34+E42+E28</f>
        <v>134638.14000000001</v>
      </c>
    </row>
    <row r="28" spans="1:5" ht="31.5" x14ac:dyDescent="0.25">
      <c r="A28" s="18" t="s">
        <v>76</v>
      </c>
      <c r="B28" s="13" t="s">
        <v>78</v>
      </c>
      <c r="C28" s="12"/>
      <c r="D28" s="31"/>
      <c r="E28" s="27">
        <f>E29</f>
        <v>414.14</v>
      </c>
    </row>
    <row r="29" spans="1:5" ht="47.25" x14ac:dyDescent="0.25">
      <c r="A29" s="18" t="s">
        <v>75</v>
      </c>
      <c r="B29" s="13" t="s">
        <v>77</v>
      </c>
      <c r="C29" s="12"/>
      <c r="D29" s="31">
        <f>224.3+189.84</f>
        <v>414.14</v>
      </c>
      <c r="E29" s="23">
        <f>C29+D29</f>
        <v>414.14</v>
      </c>
    </row>
    <row r="30" spans="1:5" ht="78" customHeight="1" x14ac:dyDescent="0.25">
      <c r="A30" s="9" t="s">
        <v>16</v>
      </c>
      <c r="B30" s="13" t="s">
        <v>17</v>
      </c>
      <c r="C30" s="10">
        <f>C31+C32+C33</f>
        <v>125030</v>
      </c>
      <c r="D30" s="31"/>
      <c r="E30" s="23">
        <f>E31+E32+E33</f>
        <v>125030</v>
      </c>
    </row>
    <row r="31" spans="1:5" ht="80.25" hidden="1" customHeight="1" x14ac:dyDescent="0.25">
      <c r="A31" s="18" t="s">
        <v>56</v>
      </c>
      <c r="B31" s="18" t="s">
        <v>42</v>
      </c>
      <c r="C31" s="10"/>
      <c r="D31" s="31"/>
      <c r="E31" s="23"/>
    </row>
    <row r="32" spans="1:5" ht="76.5" customHeight="1" x14ac:dyDescent="0.25">
      <c r="A32" s="18" t="s">
        <v>57</v>
      </c>
      <c r="B32" s="18" t="s">
        <v>45</v>
      </c>
      <c r="C32" s="10">
        <f>135000-10000</f>
        <v>125000</v>
      </c>
      <c r="D32" s="31"/>
      <c r="E32" s="23">
        <f>C32+D32</f>
        <v>125000</v>
      </c>
    </row>
    <row r="33" spans="1:5" ht="40.5" customHeight="1" x14ac:dyDescent="0.25">
      <c r="A33" s="18" t="s">
        <v>59</v>
      </c>
      <c r="B33" s="18" t="s">
        <v>60</v>
      </c>
      <c r="C33" s="10">
        <v>30</v>
      </c>
      <c r="D33" s="31"/>
      <c r="E33" s="23">
        <f>C33+D33</f>
        <v>30</v>
      </c>
    </row>
    <row r="34" spans="1:5" ht="38.25" customHeight="1" x14ac:dyDescent="0.25">
      <c r="A34" s="18" t="s">
        <v>55</v>
      </c>
      <c r="B34" s="18" t="s">
        <v>46</v>
      </c>
      <c r="C34" s="10">
        <f>C35</f>
        <v>10</v>
      </c>
      <c r="D34" s="31"/>
      <c r="E34" s="23">
        <f>E35</f>
        <v>10</v>
      </c>
    </row>
    <row r="35" spans="1:5" ht="76.5" customHeight="1" x14ac:dyDescent="0.25">
      <c r="A35" s="18" t="s">
        <v>61</v>
      </c>
      <c r="B35" s="18" t="s">
        <v>47</v>
      </c>
      <c r="C35" s="10">
        <v>10</v>
      </c>
      <c r="D35" s="31"/>
      <c r="E35" s="23">
        <f>C35+D35</f>
        <v>10</v>
      </c>
    </row>
    <row r="36" spans="1:5" ht="99.75" customHeight="1" x14ac:dyDescent="0.25">
      <c r="A36" s="18" t="s">
        <v>58</v>
      </c>
      <c r="B36" s="9" t="s">
        <v>18</v>
      </c>
      <c r="C36" s="10">
        <v>230</v>
      </c>
      <c r="D36" s="31"/>
      <c r="E36" s="23">
        <f>C36+D36</f>
        <v>230</v>
      </c>
    </row>
    <row r="37" spans="1:5" ht="29.25" customHeight="1" x14ac:dyDescent="0.25">
      <c r="A37" s="9" t="s">
        <v>19</v>
      </c>
      <c r="B37" s="9" t="s">
        <v>20</v>
      </c>
      <c r="C37" s="10">
        <f>C38</f>
        <v>450</v>
      </c>
      <c r="D37" s="31"/>
      <c r="E37" s="23">
        <f>E38</f>
        <v>450</v>
      </c>
    </row>
    <row r="38" spans="1:5" ht="18.75" customHeight="1" x14ac:dyDescent="0.25">
      <c r="A38" s="9" t="s">
        <v>21</v>
      </c>
      <c r="B38" s="9" t="s">
        <v>22</v>
      </c>
      <c r="C38" s="10">
        <v>450</v>
      </c>
      <c r="D38" s="31"/>
      <c r="E38" s="23">
        <f>C38+D38</f>
        <v>450</v>
      </c>
    </row>
    <row r="39" spans="1:5" ht="30" customHeight="1" x14ac:dyDescent="0.25">
      <c r="A39" s="18" t="s">
        <v>36</v>
      </c>
      <c r="B39" s="18" t="s">
        <v>35</v>
      </c>
      <c r="C39" s="10">
        <f>C40</f>
        <v>200</v>
      </c>
      <c r="D39" s="31"/>
      <c r="E39" s="23">
        <f>E40+E41</f>
        <v>1604</v>
      </c>
    </row>
    <row r="40" spans="1:5" ht="45" customHeight="1" x14ac:dyDescent="0.25">
      <c r="A40" s="18" t="s">
        <v>72</v>
      </c>
      <c r="B40" s="18" t="s">
        <v>71</v>
      </c>
      <c r="C40" s="10">
        <v>200</v>
      </c>
      <c r="D40" s="31"/>
      <c r="E40" s="23">
        <f>C40+D40</f>
        <v>200</v>
      </c>
    </row>
    <row r="41" spans="1:5" ht="45" customHeight="1" x14ac:dyDescent="0.25">
      <c r="A41" s="18" t="s">
        <v>73</v>
      </c>
      <c r="B41" s="18" t="s">
        <v>74</v>
      </c>
      <c r="C41" s="10"/>
      <c r="D41" s="31">
        <v>1404</v>
      </c>
      <c r="E41" s="23">
        <f>C41+D41</f>
        <v>1404</v>
      </c>
    </row>
    <row r="42" spans="1:5" ht="45" customHeight="1" x14ac:dyDescent="0.25">
      <c r="A42" s="18" t="s">
        <v>44</v>
      </c>
      <c r="B42" s="18" t="s">
        <v>43</v>
      </c>
      <c r="C42" s="10">
        <f>C43+C44</f>
        <v>5000</v>
      </c>
      <c r="D42" s="31"/>
      <c r="E42" s="23">
        <f>E43+E44</f>
        <v>5000</v>
      </c>
    </row>
    <row r="43" spans="1:5" ht="99" customHeight="1" x14ac:dyDescent="0.25">
      <c r="A43" s="18" t="s">
        <v>65</v>
      </c>
      <c r="B43" s="18" t="s">
        <v>64</v>
      </c>
      <c r="C43" s="10">
        <v>2000</v>
      </c>
      <c r="D43" s="31"/>
      <c r="E43" s="23">
        <f>C43+D43</f>
        <v>2000</v>
      </c>
    </row>
    <row r="44" spans="1:5" ht="54" customHeight="1" x14ac:dyDescent="0.25">
      <c r="A44" s="18" t="s">
        <v>63</v>
      </c>
      <c r="B44" s="18" t="s">
        <v>62</v>
      </c>
      <c r="C44" s="10">
        <v>3000</v>
      </c>
      <c r="D44" s="31"/>
      <c r="E44" s="23">
        <f>C44+D44</f>
        <v>3000</v>
      </c>
    </row>
    <row r="45" spans="1:5" ht="18.75" customHeight="1" x14ac:dyDescent="0.25">
      <c r="A45" s="9" t="s">
        <v>23</v>
      </c>
      <c r="B45" s="9" t="s">
        <v>24</v>
      </c>
      <c r="C45" s="19">
        <v>1800</v>
      </c>
      <c r="D45" s="31"/>
      <c r="E45" s="23">
        <f>C45+D45</f>
        <v>1800</v>
      </c>
    </row>
    <row r="46" spans="1:5" ht="19.5" customHeight="1" x14ac:dyDescent="0.25">
      <c r="A46" s="9" t="s">
        <v>25</v>
      </c>
      <c r="B46" s="9" t="s">
        <v>37</v>
      </c>
      <c r="C46" s="10">
        <v>100</v>
      </c>
      <c r="D46" s="33"/>
      <c r="E46" s="23">
        <f>C46+D46</f>
        <v>100</v>
      </c>
    </row>
    <row r="47" spans="1:5" ht="21" customHeight="1" x14ac:dyDescent="0.25">
      <c r="A47" s="9"/>
      <c r="B47" s="14" t="s">
        <v>26</v>
      </c>
      <c r="C47" s="12">
        <f>C27+C13</f>
        <v>239280</v>
      </c>
      <c r="D47" s="6">
        <f>SUM(D13:D46)</f>
        <v>1818.1399999999999</v>
      </c>
      <c r="E47" s="27">
        <f>E27+E13</f>
        <v>241098.14</v>
      </c>
    </row>
    <row r="48" spans="1:5" hidden="1" x14ac:dyDescent="0.25">
      <c r="A48" s="6" t="s">
        <v>27</v>
      </c>
      <c r="B48" s="7" t="s">
        <v>28</v>
      </c>
      <c r="C48" s="15">
        <f>C49</f>
        <v>0</v>
      </c>
      <c r="E48" s="28">
        <f>E49</f>
        <v>0</v>
      </c>
    </row>
    <row r="49" spans="1:5" ht="31.5" hidden="1" x14ac:dyDescent="0.25">
      <c r="A49" s="6" t="s">
        <v>29</v>
      </c>
      <c r="B49" s="9" t="s">
        <v>30</v>
      </c>
      <c r="C49" s="16"/>
      <c r="E49" s="29"/>
    </row>
    <row r="50" spans="1:5" ht="21" hidden="1" customHeight="1" x14ac:dyDescent="0.25">
      <c r="A50" s="6"/>
      <c r="B50" s="17" t="s">
        <v>31</v>
      </c>
      <c r="C50" s="12">
        <f>C48+C47</f>
        <v>239280</v>
      </c>
      <c r="E50" s="27">
        <f>E48+E47</f>
        <v>241098.14</v>
      </c>
    </row>
  </sheetData>
  <mergeCells count="9">
    <mergeCell ref="A7:E7"/>
    <mergeCell ref="A8:E8"/>
    <mergeCell ref="A9:E9"/>
    <mergeCell ref="A10:E10"/>
    <mergeCell ref="A1:E1"/>
    <mergeCell ref="A2:E2"/>
    <mergeCell ref="A3:E3"/>
    <mergeCell ref="A4:E4"/>
    <mergeCell ref="A6:E6"/>
  </mergeCells>
  <pageMargins left="0.70866141732283472" right="0.19685039370078741" top="0.55118110236220474" bottom="7.874015748031496E-2" header="0.11811023622047245" footer="0.11811023622047245"/>
  <pageSetup paperSize="9" scale="7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(нал., ненал.)</vt:lpstr>
      <vt:lpstr>'прил.1 (нал., ненал.)'!Заголовки_для_печати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2016-05-23T15:52:54Z</dcterms:modified>
</cp:coreProperties>
</file>