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Дох_пр№1" sheetId="8" r:id="rId1"/>
  </sheets>
  <definedNames>
    <definedName name="_xlnm.Print_Titles" localSheetId="0">Дох_пр№1!$12:$12</definedName>
  </definedNames>
  <calcPr calcId="125725"/>
</workbook>
</file>

<file path=xl/calcChain.xml><?xml version="1.0" encoding="utf-8"?>
<calcChain xmlns="http://schemas.openxmlformats.org/spreadsheetml/2006/main">
  <c r="E31" i="8"/>
  <c r="E35"/>
  <c r="D38"/>
  <c r="E36"/>
  <c r="E34"/>
  <c r="E33"/>
  <c r="E29"/>
  <c r="E28"/>
  <c r="E26"/>
  <c r="E25"/>
  <c r="E23"/>
  <c r="E22" s="1"/>
  <c r="E21"/>
  <c r="E20"/>
  <c r="E19"/>
  <c r="E18"/>
  <c r="E15"/>
  <c r="E14" s="1"/>
  <c r="C36"/>
  <c r="C34"/>
  <c r="C15"/>
  <c r="C17"/>
  <c r="C16" s="1"/>
  <c r="E17" l="1"/>
  <c r="E16" s="1"/>
  <c r="E32"/>
  <c r="E27"/>
  <c r="E24"/>
  <c r="C32"/>
  <c r="C31" s="1"/>
  <c r="C27"/>
  <c r="C24"/>
  <c r="C22"/>
  <c r="C14"/>
  <c r="E13" l="1"/>
  <c r="E30" s="1"/>
  <c r="E38" s="1"/>
  <c r="C13"/>
  <c r="C30" s="1"/>
  <c r="C38" s="1"/>
</calcChain>
</file>

<file path=xl/sharedStrings.xml><?xml version="1.0" encoding="utf-8"?>
<sst xmlns="http://schemas.openxmlformats.org/spreadsheetml/2006/main" count="62" uniqueCount="56">
  <si>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</si>
  <si>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</si>
  <si>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</si>
  <si>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</si>
  <si>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</si>
  <si>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182 1 01 02000 01 0000 110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</si>
  <si>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</si>
  <si>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</si>
  <si>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</si>
  <si>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</si>
  <si>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</si>
  <si>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</si>
  <si>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</si>
  <si>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</si>
  <si>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</si>
  <si>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ВСЕГО:</t>
  </si>
  <si>
    <t>Код бюджетной классификации</t>
  </si>
  <si>
    <t>Сумма</t>
  </si>
  <si>
    <t>Налоги на прибыль, доходы</t>
  </si>
  <si>
    <t>Налоги на имущество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</si>
  <si>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РФ</t>
  </si>
  <si>
    <t>000 1 03 00000 00 0000 000</t>
  </si>
  <si>
    <t>Налоги на товары (работы, услуги), реализуемые на территории Российской Федерации</t>
  </si>
  <si>
    <t xml:space="preserve">Акцизы на бензин, производимый на территории РФ   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</si>
  <si>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</si>
  <si>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</si>
  <si>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 из областного бюджета</t>
  </si>
  <si>
    <t>Прочие безвозмездные поступления в бюджеты поселений</t>
  </si>
  <si>
    <t>Прочие поступления от денежных взысканий (штрафов)</t>
  </si>
  <si>
    <t>100 1 03  02000 00 0000 110</t>
  </si>
  <si>
    <t>100 1 03  02230 01 0000 110</t>
  </si>
  <si>
    <t>100 1 03  02240 01 0000 110</t>
  </si>
  <si>
    <t>100 1 03  02250 01 0000 110</t>
  </si>
  <si>
    <t>100 1 03  02260 01 0000 110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</si>
  <si>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</si>
  <si>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</si>
  <si>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</si>
  <si>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</si>
  <si>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000 218 05010 10 0000 151</t>
  </si>
  <si>
    <t>000 202 02999 10 0000 151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</si>
  <si>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</si>
  <si>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поселений</t>
  </si>
  <si>
    <t>Налоговые, неналоговые доходы и безвозмездные поступления бюджета муниципального образования городского поселения "Поселок Приморье" на 2015 год</t>
  </si>
  <si>
    <t>(тыс. рублей)</t>
  </si>
  <si>
    <t xml:space="preserve">муниципального образования "П. Приморье" </t>
  </si>
  <si>
    <t xml:space="preserve">182 1 06 01030 13 0000 110 </t>
  </si>
  <si>
    <t xml:space="preserve">000 1 06 06000 13 0000 110 </t>
  </si>
  <si>
    <t xml:space="preserve">182 1 06 06013 13 0000 110 </t>
  </si>
  <si>
    <t xml:space="preserve">182 1 06 06023 13 0000 110 </t>
  </si>
  <si>
    <t>000 202 01001 13 0000 151</t>
  </si>
  <si>
    <t>000 207 05000 13 0000 180</t>
  </si>
  <si>
    <t>000 1 11 09045 13 0000 120</t>
  </si>
  <si>
    <t>000 1 16 90050 13 0000 140</t>
  </si>
  <si>
    <r>
      <t xml:space="preserve">от </t>
    </r>
    <r>
      <rPr>
        <u/>
        <sz val="10"/>
        <rFont val="Times New Roman"/>
        <family val="1"/>
        <charset val="204"/>
      </rPr>
      <t xml:space="preserve">  11  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 декабря     </t>
    </r>
    <r>
      <rPr>
        <sz val="10"/>
        <rFont val="Times New Roman"/>
        <family val="1"/>
        <charset val="204"/>
      </rPr>
      <t xml:space="preserve"> 2014 г  № </t>
    </r>
    <r>
      <rPr>
        <u/>
        <sz val="10"/>
        <color theme="1"/>
        <rFont val="Times New Roman"/>
        <family val="1"/>
        <charset val="204"/>
      </rPr>
      <t xml:space="preserve">  23</t>
    </r>
  </si>
  <si>
    <t>поправки на 13.10.15</t>
  </si>
  <si>
    <t>от 17 ноября 2015 г  № 25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</si>
</sst>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6" applyNumberFormat="0" applyAlignment="0" applyProtection="0"/>
    <xf numFmtId="0" fontId="12" fillId="6" borderId="7" applyNumberFormat="0" applyAlignment="0" applyProtection="0"/>
    <xf numFmtId="0" fontId="13" fillId="6" borderId="6" applyNumberFormat="0" applyAlignment="0" applyProtection="0"/>
    <xf numFmtId="0" fontId="14" fillId="0" borderId="8" applyNumberFormat="0" applyFill="0" applyAlignment="0" applyProtection="0"/>
    <xf numFmtId="0" fontId="15" fillId="7" borderId="9" applyNumberFormat="0" applyAlignment="0" applyProtection="0"/>
    <xf numFmtId="0" fontId="16" fillId="0" borderId="0" applyNumberFormat="0" applyFill="0" applyBorder="0" applyAlignment="0" applyProtection="0"/>
    <xf numFmtId="0" fontId="3" fillId="8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2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/>
    </xf>
    <xf numFmtId="4" fontId="20" fillId="0" borderId="2" xfId="0" applyNumberFormat="1" applyFont="1" applyBorder="1" applyAlignment="1">
      <alignment wrapText="1"/>
    </xf>
    <xf numFmtId="4" fontId="21" fillId="0" borderId="2" xfId="0" applyNumberFormat="1" applyFont="1" applyBorder="1" applyAlignment="1">
      <alignment wrapText="1"/>
    </xf>
    <xf numFmtId="4" fontId="23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9" fontId="1" fillId="0" borderId="0" xfId="0" applyNumberFormat="1" applyFont="1"/>
    <xf numFmtId="0" fontId="23" fillId="0" borderId="2" xfId="0" applyFont="1" applyFill="1" applyBorder="1" applyAlignment="1">
      <alignment wrapText="1"/>
    </xf>
    <xf numFmtId="4" fontId="22" fillId="0" borderId="2" xfId="0" applyNumberFormat="1" applyFont="1" applyBorder="1" applyAlignment="1">
      <alignment wrapText="1"/>
    </xf>
    <xf numFmtId="4" fontId="20" fillId="0" borderId="12" xfId="0" applyNumberFormat="1" applyFont="1" applyBorder="1" applyAlignment="1">
      <alignment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3" fillId="0" borderId="15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wrapText="1"/>
    </xf>
    <xf numFmtId="4" fontId="1" fillId="0" borderId="0" xfId="0" applyNumberFormat="1" applyFont="1"/>
    <xf numFmtId="4" fontId="29" fillId="0" borderId="2" xfId="0" applyNumberFormat="1" applyFont="1" applyBorder="1" applyAlignment="1">
      <alignment horizontal="center" wrapText="1"/>
    </xf>
    <xf numFmtId="0" fontId="2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20" fillId="0" borderId="1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20" fillId="0" borderId="17" xfId="0" applyFont="1" applyBorder="1" applyAlignment="1">
      <alignment horizontal="center" wrapText="1"/>
    </xf>
    <xf numFmtId="0" fontId="0" fillId="0" borderId="18" xfId="0" applyBorder="1" applyAlignment="1"/>
    <xf numFmtId="0" fontId="0" fillId="0" borderId="16" xfId="0" applyBorder="1" applyAlignment="1"/>
    <xf numFmtId="0" fontId="24" fillId="0" borderId="0" xfId="0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zoomScaleNormal="100" workbookViewId="0">
      <selection activeCell="A5" sqref="A5:E5"/>
    </sheetView>
  </sheetViews>
  <sheetFormatPr defaultRowHeight="15"/>
  <cols>
    <col min="1" max="1" width="27.85546875" style="1" customWidth="1"/>
    <col min="2" max="2" width="57.28515625" style="1" customWidth="1"/>
    <col min="3" max="3" width="15" style="1" customWidth="1"/>
    <col min="4" max="4" width="8.7109375" style="20" customWidth="1"/>
    <col min="5" max="5" width="15" style="1" customWidth="1"/>
    <col min="6" max="6" width="9.140625" style="1"/>
    <col min="7" max="7" width="12.140625" style="1" customWidth="1"/>
    <col min="8" max="16384" width="9.140625" style="1"/>
  </cols>
  <sheetData>
    <row r="1" spans="1:5">
      <c r="A1" s="22" t="s">
        <v>0</v>
      </c>
      <c r="B1" s="22"/>
      <c r="C1" s="22"/>
      <c r="D1" s="23"/>
      <c r="E1" s="23"/>
    </row>
    <row r="2" spans="1:5">
      <c r="A2" s="22" t="s">
        <v>1</v>
      </c>
      <c r="B2" s="22"/>
      <c r="C2" s="22"/>
      <c r="D2" s="23"/>
      <c r="E2" s="23"/>
    </row>
    <row r="3" spans="1:5">
      <c r="A3" s="22" t="s">
        <v>44</v>
      </c>
      <c r="B3" s="22"/>
      <c r="C3" s="22"/>
      <c r="D3" s="23"/>
      <c r="E3" s="23"/>
    </row>
    <row r="4" spans="1:5">
      <c r="A4" s="22" t="s">
        <v>55</v>
      </c>
      <c r="B4" s="22"/>
      <c r="C4" s="22"/>
      <c r="D4" s="23"/>
      <c r="E4" s="23"/>
    </row>
    <row r="5" spans="1:5">
      <c r="A5" s="22"/>
      <c r="B5" s="22"/>
      <c r="C5" s="22"/>
      <c r="D5" s="23"/>
      <c r="E5" s="23"/>
    </row>
    <row r="6" spans="1:5">
      <c r="A6" s="22" t="s">
        <v>0</v>
      </c>
      <c r="B6" s="22"/>
      <c r="C6" s="22"/>
      <c r="D6" s="23"/>
      <c r="E6" s="23"/>
    </row>
    <row r="7" spans="1:5">
      <c r="A7" s="22" t="s">
        <v>1</v>
      </c>
      <c r="B7" s="22"/>
      <c r="C7" s="22"/>
      <c r="D7" s="23"/>
      <c r="E7" s="23"/>
    </row>
    <row r="8" spans="1:5">
      <c r="A8" s="22" t="s">
        <v>44</v>
      </c>
      <c r="B8" s="22"/>
      <c r="C8" s="22"/>
      <c r="D8" s="23"/>
      <c r="E8" s="23"/>
    </row>
    <row r="9" spans="1:5">
      <c r="A9" s="22" t="s">
        <v>53</v>
      </c>
      <c r="B9" s="22"/>
      <c r="C9" s="22"/>
      <c r="D9" s="23"/>
      <c r="E9" s="23"/>
    </row>
    <row r="10" spans="1:5" ht="54" customHeight="1">
      <c r="A10" s="33" t="s">
        <v>42</v>
      </c>
      <c r="B10" s="33"/>
      <c r="C10" s="33"/>
      <c r="D10" s="23"/>
      <c r="E10" s="23"/>
    </row>
    <row r="11" spans="1:5" ht="15.75" customHeight="1" thickBot="1">
      <c r="A11" s="2"/>
      <c r="B11" s="2"/>
      <c r="C11" s="18"/>
      <c r="E11" s="18" t="s">
        <v>43</v>
      </c>
    </row>
    <row r="12" spans="1:5" ht="35.25" thickBot="1">
      <c r="A12" s="15" t="s">
        <v>16</v>
      </c>
      <c r="B12" s="16" t="s">
        <v>2</v>
      </c>
      <c r="C12" s="19" t="s">
        <v>17</v>
      </c>
      <c r="D12" s="21" t="s">
        <v>54</v>
      </c>
      <c r="E12" s="17" t="s">
        <v>17</v>
      </c>
    </row>
    <row r="13" spans="1:5" ht="15.75">
      <c r="A13" s="30" t="s">
        <v>3</v>
      </c>
      <c r="B13" s="31"/>
      <c r="C13" s="14">
        <f>C22+C16+C14+C24</f>
        <v>1182.5900000000001</v>
      </c>
      <c r="E13" s="14">
        <f>E22+E16+E14+E24</f>
        <v>2864.8599999999997</v>
      </c>
    </row>
    <row r="14" spans="1:5" ht="25.5" customHeight="1">
      <c r="A14" s="3" t="s">
        <v>4</v>
      </c>
      <c r="B14" s="4" t="s">
        <v>18</v>
      </c>
      <c r="C14" s="13">
        <f>C15</f>
        <v>254.78</v>
      </c>
      <c r="E14" s="13">
        <f>E15</f>
        <v>195.78</v>
      </c>
    </row>
    <row r="15" spans="1:5" ht="83.25" customHeight="1">
      <c r="A15" s="3" t="s">
        <v>5</v>
      </c>
      <c r="B15" s="3" t="s">
        <v>20</v>
      </c>
      <c r="C15" s="8">
        <f>220+34.78</f>
        <v>254.78</v>
      </c>
      <c r="D15" s="20">
        <v>-59</v>
      </c>
      <c r="E15" s="8">
        <f>C15+D15</f>
        <v>195.78</v>
      </c>
    </row>
    <row r="16" spans="1:5" ht="37.5" customHeight="1">
      <c r="A16" s="3" t="s">
        <v>21</v>
      </c>
      <c r="B16" s="4" t="s">
        <v>22</v>
      </c>
      <c r="C16" s="13">
        <f>C17</f>
        <v>102.81</v>
      </c>
      <c r="E16" s="13">
        <f>E17</f>
        <v>1006.1800000000001</v>
      </c>
    </row>
    <row r="17" spans="1:7" ht="19.5" customHeight="1">
      <c r="A17" s="3" t="s">
        <v>29</v>
      </c>
      <c r="B17" s="3" t="s">
        <v>23</v>
      </c>
      <c r="C17" s="8">
        <f>C18+C19+C20+C21</f>
        <v>102.81</v>
      </c>
      <c r="E17" s="8">
        <f>E18+E19+E20+E21</f>
        <v>1006.1800000000001</v>
      </c>
      <c r="G17" s="11"/>
    </row>
    <row r="18" spans="1:7" ht="48.75" customHeight="1">
      <c r="A18" s="3" t="s">
        <v>30</v>
      </c>
      <c r="B18" s="3" t="s">
        <v>34</v>
      </c>
      <c r="C18" s="8">
        <v>31.44</v>
      </c>
      <c r="D18" s="20">
        <v>308.76</v>
      </c>
      <c r="E18" s="8">
        <f>C18+D18</f>
        <v>340.2</v>
      </c>
      <c r="G18" s="11"/>
    </row>
    <row r="19" spans="1:7" ht="66" customHeight="1">
      <c r="A19" s="3" t="s">
        <v>31</v>
      </c>
      <c r="B19" s="3" t="s">
        <v>35</v>
      </c>
      <c r="C19" s="8">
        <v>1.17</v>
      </c>
      <c r="D19" s="20">
        <v>6.88</v>
      </c>
      <c r="E19" s="8">
        <f t="shared" ref="E19:E29" si="0">C19+D19</f>
        <v>8.0500000000000007</v>
      </c>
      <c r="G19" s="11"/>
    </row>
    <row r="20" spans="1:7" ht="68.25" customHeight="1">
      <c r="A20" s="3" t="s">
        <v>32</v>
      </c>
      <c r="B20" s="3" t="s">
        <v>36</v>
      </c>
      <c r="C20" s="8">
        <v>68.87</v>
      </c>
      <c r="D20" s="20">
        <v>587.73</v>
      </c>
      <c r="E20" s="8">
        <f t="shared" si="0"/>
        <v>656.6</v>
      </c>
      <c r="G20" s="11"/>
    </row>
    <row r="21" spans="1:7" ht="62.25" customHeight="1">
      <c r="A21" s="3" t="s">
        <v>33</v>
      </c>
      <c r="B21" s="3" t="s">
        <v>37</v>
      </c>
      <c r="C21" s="8">
        <v>1.33</v>
      </c>
      <c r="E21" s="8">
        <f t="shared" si="0"/>
        <v>1.33</v>
      </c>
      <c r="G21" s="11"/>
    </row>
    <row r="22" spans="1:7" ht="24.75" customHeight="1">
      <c r="A22" s="3" t="s">
        <v>6</v>
      </c>
      <c r="B22" s="5" t="s">
        <v>19</v>
      </c>
      <c r="C22" s="9">
        <f>C23</f>
        <v>200</v>
      </c>
      <c r="E22" s="9">
        <f>E23</f>
        <v>297.3</v>
      </c>
    </row>
    <row r="23" spans="1:7" ht="47.25" customHeight="1">
      <c r="A23" s="3" t="s">
        <v>45</v>
      </c>
      <c r="B23" s="3" t="s">
        <v>7</v>
      </c>
      <c r="C23" s="9">
        <v>200</v>
      </c>
      <c r="D23" s="20">
        <v>97.3</v>
      </c>
      <c r="E23" s="8">
        <f t="shared" si="0"/>
        <v>297.3</v>
      </c>
    </row>
    <row r="24" spans="1:7" ht="30" customHeight="1">
      <c r="A24" s="3" t="s">
        <v>46</v>
      </c>
      <c r="B24" s="4" t="s">
        <v>8</v>
      </c>
      <c r="C24" s="13">
        <f>C25+C26</f>
        <v>625</v>
      </c>
      <c r="E24" s="13">
        <f>E25+E26</f>
        <v>1365.6</v>
      </c>
    </row>
    <row r="25" spans="1:7" ht="85.5" customHeight="1">
      <c r="A25" s="3" t="s">
        <v>47</v>
      </c>
      <c r="B25" s="3" t="s">
        <v>9</v>
      </c>
      <c r="C25" s="8">
        <v>355</v>
      </c>
      <c r="D25" s="20">
        <v>50.9</v>
      </c>
      <c r="E25" s="8">
        <f t="shared" si="0"/>
        <v>405.9</v>
      </c>
    </row>
    <row r="26" spans="1:7" ht="87" customHeight="1">
      <c r="A26" s="3" t="s">
        <v>48</v>
      </c>
      <c r="B26" s="3" t="s">
        <v>24</v>
      </c>
      <c r="C26" s="8">
        <v>270</v>
      </c>
      <c r="D26" s="20">
        <v>689.7</v>
      </c>
      <c r="E26" s="8">
        <f t="shared" si="0"/>
        <v>959.7</v>
      </c>
    </row>
    <row r="27" spans="1:7" ht="15.75">
      <c r="A27" s="28" t="s">
        <v>10</v>
      </c>
      <c r="B27" s="32"/>
      <c r="C27" s="7">
        <f>C28+C29</f>
        <v>80</v>
      </c>
      <c r="E27" s="7">
        <f>E28+E29</f>
        <v>49.599999999999994</v>
      </c>
    </row>
    <row r="28" spans="1:7" ht="94.5" customHeight="1">
      <c r="A28" s="6" t="s">
        <v>51</v>
      </c>
      <c r="B28" s="6" t="s">
        <v>25</v>
      </c>
      <c r="C28" s="9">
        <v>70</v>
      </c>
      <c r="D28" s="20">
        <v>-43.1</v>
      </c>
      <c r="E28" s="8">
        <f t="shared" si="0"/>
        <v>26.9</v>
      </c>
    </row>
    <row r="29" spans="1:7" ht="23.25" customHeight="1">
      <c r="A29" s="6" t="s">
        <v>52</v>
      </c>
      <c r="B29" s="6" t="s">
        <v>28</v>
      </c>
      <c r="C29" s="9">
        <v>10</v>
      </c>
      <c r="D29" s="20">
        <v>12.7</v>
      </c>
      <c r="E29" s="8">
        <f t="shared" si="0"/>
        <v>22.7</v>
      </c>
    </row>
    <row r="30" spans="1:7" ht="23.25" customHeight="1">
      <c r="A30" s="26" t="s">
        <v>11</v>
      </c>
      <c r="B30" s="27"/>
      <c r="C30" s="7">
        <f>C13+C27</f>
        <v>1262.5900000000001</v>
      </c>
      <c r="E30" s="7">
        <f>E13+E27</f>
        <v>2914.4599999999996</v>
      </c>
    </row>
    <row r="31" spans="1:7" ht="33" customHeight="1">
      <c r="A31" s="28" t="s">
        <v>12</v>
      </c>
      <c r="B31" s="29"/>
      <c r="C31" s="7">
        <f>C32+C36</f>
        <v>6969</v>
      </c>
      <c r="E31" s="7">
        <f>E32+E36+E35</f>
        <v>7219</v>
      </c>
    </row>
    <row r="32" spans="1:7" ht="33" customHeight="1">
      <c r="A32" s="3" t="s">
        <v>49</v>
      </c>
      <c r="B32" s="3" t="s">
        <v>13</v>
      </c>
      <c r="C32" s="8">
        <f>C33+C34</f>
        <v>6019</v>
      </c>
      <c r="E32" s="8">
        <f>E33+E34</f>
        <v>6019</v>
      </c>
    </row>
    <row r="33" spans="1:5" ht="67.5" customHeight="1">
      <c r="A33" s="3" t="s">
        <v>49</v>
      </c>
      <c r="B33" s="3" t="s">
        <v>14</v>
      </c>
      <c r="C33" s="8">
        <v>4726</v>
      </c>
      <c r="E33" s="8">
        <f t="shared" ref="E33:E36" si="1">C33+D33</f>
        <v>4726</v>
      </c>
    </row>
    <row r="34" spans="1:5" ht="48" customHeight="1">
      <c r="A34" s="3" t="s">
        <v>49</v>
      </c>
      <c r="B34" s="3" t="s">
        <v>26</v>
      </c>
      <c r="C34" s="8">
        <f>1753-460</f>
        <v>1293</v>
      </c>
      <c r="E34" s="8">
        <f t="shared" si="1"/>
        <v>1293</v>
      </c>
    </row>
    <row r="35" spans="1:5" ht="42.75" customHeight="1">
      <c r="A35" s="12" t="s">
        <v>39</v>
      </c>
      <c r="B35" s="3" t="s">
        <v>41</v>
      </c>
      <c r="C35" s="8"/>
      <c r="D35" s="20">
        <v>1200</v>
      </c>
      <c r="E35" s="8">
        <f t="shared" si="1"/>
        <v>1200</v>
      </c>
    </row>
    <row r="36" spans="1:5" ht="34.5" customHeight="1">
      <c r="A36" s="12" t="s">
        <v>50</v>
      </c>
      <c r="B36" s="3" t="s">
        <v>27</v>
      </c>
      <c r="C36" s="8">
        <f>460+460+30</f>
        <v>950</v>
      </c>
      <c r="D36" s="20">
        <v>-950</v>
      </c>
      <c r="E36" s="8">
        <f t="shared" si="1"/>
        <v>0</v>
      </c>
    </row>
    <row r="37" spans="1:5" ht="83.25" hidden="1" customHeight="1">
      <c r="A37" s="12" t="s">
        <v>38</v>
      </c>
      <c r="B37" s="3" t="s">
        <v>40</v>
      </c>
      <c r="C37" s="8"/>
      <c r="E37" s="8"/>
    </row>
    <row r="38" spans="1:5" ht="22.5" customHeight="1">
      <c r="A38" s="24" t="s">
        <v>15</v>
      </c>
      <c r="B38" s="25"/>
      <c r="C38" s="10">
        <f>C31+C30</f>
        <v>8231.59</v>
      </c>
      <c r="D38" s="20">
        <f>SUM(D13:D37)</f>
        <v>1901.87</v>
      </c>
      <c r="E38" s="10">
        <f>E31+E30</f>
        <v>10133.459999999999</v>
      </c>
    </row>
  </sheetData>
  <mergeCells count="15">
    <mergeCell ref="A1:E1"/>
    <mergeCell ref="A2:E2"/>
    <mergeCell ref="A3:E3"/>
    <mergeCell ref="A4:E4"/>
    <mergeCell ref="A38:B38"/>
    <mergeCell ref="A30:B30"/>
    <mergeCell ref="A31:B31"/>
    <mergeCell ref="A13:B13"/>
    <mergeCell ref="A27:B27"/>
    <mergeCell ref="A10:E10"/>
    <mergeCell ref="A5:E5"/>
    <mergeCell ref="A6:E6"/>
    <mergeCell ref="A7:E7"/>
    <mergeCell ref="A8:E8"/>
    <mergeCell ref="A9:E9"/>
  </mergeCells>
  <pageMargins left="0.70866141732283472" right="0.27559055118110237" top="0.74803149606299213" bottom="0.35433070866141736" header="0.31496062992125984" footer="0.19685039370078741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Дох_пр№1</vt:lpstr>
      <vt:lpstr>Дох_пр№1!Заголовки_для_печати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2015-11-17T09:39:33Z</dcterms:modified>
</cp:coreProperties>
</file>