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2413A04-D9BE-4C82-9BF0-33A97886A8C9}" xr6:coauthVersionLast="47" xr6:coauthVersionMax="47" xr10:uidLastSave="{00000000-0000-0000-0000-000000000000}"/>
  <bookViews>
    <workbookView xWindow="390" yWindow="390" windowWidth="15900" windowHeight="14415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(безвоз)'!$13:$13</definedName>
  </definedNames>
  <calcPr calcId="181029" concurrentCalc="0"/>
</workbook>
</file>

<file path=xl/calcChain.xml><?xml version="1.0" encoding="utf-8"?>
<calcChain xmlns="http://schemas.openxmlformats.org/spreadsheetml/2006/main">
  <c r="I38" i="2" l="1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6" i="2"/>
  <c r="I37" i="2"/>
  <c r="L31" i="2"/>
  <c r="L36" i="2"/>
  <c r="J18" i="2"/>
  <c r="I19" i="2"/>
  <c r="L19" i="2"/>
  <c r="E55" i="2"/>
  <c r="C56" i="2"/>
  <c r="E56" i="2"/>
  <c r="E54" i="2"/>
  <c r="J57" i="2"/>
  <c r="F57" i="2"/>
  <c r="C57" i="2"/>
  <c r="I31" i="2"/>
  <c r="F18" i="2"/>
  <c r="K71" i="2"/>
  <c r="L69" i="2"/>
  <c r="L68" i="2"/>
  <c r="L67" i="2"/>
  <c r="J66" i="2"/>
  <c r="J65" i="2"/>
  <c r="L64" i="2"/>
  <c r="L63" i="2"/>
  <c r="L62" i="2"/>
  <c r="L61" i="2"/>
  <c r="L60" i="2"/>
  <c r="L59" i="2"/>
  <c r="L58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J37" i="2"/>
  <c r="L35" i="2"/>
  <c r="L34" i="2"/>
  <c r="L33" i="2"/>
  <c r="L32" i="2"/>
  <c r="L28" i="2"/>
  <c r="L27" i="2"/>
  <c r="L26" i="2"/>
  <c r="L25" i="2"/>
  <c r="L24" i="2"/>
  <c r="L23" i="2"/>
  <c r="L22" i="2"/>
  <c r="L21" i="2"/>
  <c r="L20" i="2"/>
  <c r="L17" i="2"/>
  <c r="L16" i="2"/>
  <c r="J16" i="2"/>
  <c r="G71" i="2"/>
  <c r="I69" i="2"/>
  <c r="I68" i="2"/>
  <c r="I67" i="2"/>
  <c r="F66" i="2"/>
  <c r="F65" i="2"/>
  <c r="I64" i="2"/>
  <c r="I63" i="2"/>
  <c r="I62" i="2"/>
  <c r="I61" i="2"/>
  <c r="I60" i="2"/>
  <c r="I59" i="2"/>
  <c r="I58" i="2"/>
  <c r="F37" i="2"/>
  <c r="I36" i="2"/>
  <c r="I35" i="2"/>
  <c r="I34" i="2"/>
  <c r="I33" i="2"/>
  <c r="I32" i="2"/>
  <c r="I28" i="2"/>
  <c r="I27" i="2"/>
  <c r="I26" i="2"/>
  <c r="I25" i="2"/>
  <c r="I24" i="2"/>
  <c r="I23" i="2"/>
  <c r="I22" i="2"/>
  <c r="I21" i="2"/>
  <c r="I20" i="2"/>
  <c r="I17" i="2"/>
  <c r="I16" i="2"/>
  <c r="F16" i="2"/>
  <c r="E68" i="2"/>
  <c r="C66" i="2"/>
  <c r="E69" i="2"/>
  <c r="E67" i="2"/>
  <c r="I57" i="2"/>
  <c r="L57" i="2"/>
  <c r="C37" i="2"/>
  <c r="J15" i="2"/>
  <c r="J14" i="2"/>
  <c r="I66" i="2"/>
  <c r="I65" i="2"/>
  <c r="I18" i="2"/>
  <c r="L66" i="2"/>
  <c r="L65" i="2"/>
  <c r="F71" i="2"/>
  <c r="L37" i="2"/>
  <c r="L18" i="2"/>
  <c r="F15" i="2"/>
  <c r="F14" i="2"/>
  <c r="E66" i="2"/>
  <c r="E65" i="2"/>
  <c r="I15" i="2"/>
  <c r="I14" i="2"/>
  <c r="J71" i="2"/>
  <c r="L71" i="2"/>
  <c r="I71" i="2"/>
  <c r="L15" i="2"/>
  <c r="L14" i="2"/>
  <c r="E35" i="2"/>
  <c r="C18" i="2"/>
  <c r="C65" i="2"/>
  <c r="E64" i="2"/>
  <c r="E63" i="2"/>
  <c r="E62" i="2"/>
  <c r="E61" i="2"/>
  <c r="E60" i="2"/>
  <c r="E59" i="2"/>
  <c r="E58" i="2"/>
  <c r="E57" i="2"/>
  <c r="E36" i="2"/>
  <c r="E17" i="2"/>
  <c r="C16" i="2"/>
  <c r="E37" i="2"/>
  <c r="C15" i="2"/>
  <c r="C14" i="2"/>
  <c r="C71" i="2"/>
  <c r="E16" i="2"/>
  <c r="D71" i="2"/>
  <c r="E18" i="2"/>
  <c r="E71" i="2"/>
  <c r="E15" i="2"/>
  <c r="E14" i="2"/>
</calcChain>
</file>

<file path=xl/sharedStrings.xml><?xml version="1.0" encoding="utf-8"?>
<sst xmlns="http://schemas.openxmlformats.org/spreadsheetml/2006/main" count="116" uniqueCount="81">
  <si>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</si>
  <si>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</si>
  <si>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</si>
  <si>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</si>
  <si>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</si>
  <si>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</si>
  <si>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</si>
  <si>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</si>
  <si>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</si>
  <si>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</si>
  <si>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</si>
  <si>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</si>
  <si>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</si>
  <si>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</si>
  <si>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</si>
  <si>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</si>
  <si>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</si>
  <si>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</si>
  <si>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</si>
  <si>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</si>
  <si>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</si>
  <si>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</si>
  <si>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</si>
  <si>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</si>
  <si>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</si>
  <si>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</si>
  <si>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</si>
  <si>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</si>
  <si>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</si>
  <si>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</si>
  <si>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</si>
  <si>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</si>
  <si>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</si>
  <si>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</si>
  <si>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</si>
  <si>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</si>
  <si>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</si>
  <si>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</si>
  <si>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</si>
  <si>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</si>
  <si>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</si>
  <si>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</si>
  <si>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2025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</si>
  <si>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0240353030</t>
  </si>
  <si>
    <t>356 202 49999 04 0000 150</t>
  </si>
  <si>
    <t xml:space="preserve">Разработка проектной и рабочей документации по объекту: Реконструкция РТС «Светлогорская» расположенной в г. Светлогорске Калининградской области </t>
  </si>
  <si>
    <t>Разработка проектной и рабочей документации по объекту: Реконструкция котельной, расположенной в пос. Зори, г. Светлогорск,  Калининградской области</t>
  </si>
  <si>
    <t>Приложение № 4</t>
  </si>
  <si>
    <t>2026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</si>
  <si>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</si>
  <si>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</si>
  <si>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</si>
  <si>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</si>
  <si>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</si>
  <si>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</si>
  <si>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</si>
  <si>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</si>
  <si>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</si>
  <si>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</si>
  <si>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</si>
  <si>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</si>
  <si>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</si>
  <si>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</si>
  <si>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</si>
  <si>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</si>
  <si>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</si>
  <si>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</si>
  <si>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</si>
  <si>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</si>
  <si>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Субвенции на осуществление полномочий по государственной поддержке сельскохозяйственного производства 1020176000</t>
  </si>
  <si>
    <t>Субвенции на осуществление полномочий Калининградской области в сфере сельскохозяйственного производства в части деятельности органов управления 1040570660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</si>
  <si>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</si>
  <si>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</si>
  <si>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</si>
  <si>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</si>
  <si>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от "18" декабря 2023 года №82</t>
  </si>
  <si>
    <t>Безвозмездные поступления в бюджет муниципального образования «Светлогорский городского округа» на плановый период 2025 и 2026 годов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</si>
  <si>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</si>
  <si>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</si>
  <si>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(в ред.решений от 27.05.2024 №30)</t>
  </si>
  <si>
    <t>от "  "             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</si>
</sst>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2" fillId="2" borderId="0" xfId="0" applyFont="1" applyFill="1"/>
    <xf numFmtId="4" fontId="5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/>
    </xf>
    <xf numFmtId="4" fontId="8" fillId="0" borderId="0" xfId="0" applyNumberFormat="1" applyFont="1"/>
    <xf numFmtId="4" fontId="7" fillId="0" borderId="1" xfId="0" applyNumberFormat="1" applyFont="1" applyBorder="1" applyAlignment="1">
      <alignment horizontal="center"/>
    </xf>
    <xf numFmtId="4" fontId="7" fillId="4" borderId="1" xfId="0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9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tabSelected="1" topLeftCell="A43" zoomScale="82" zoomScaleNormal="82" workbookViewId="0">
      <selection activeCell="A56" sqref="A56"/>
    </sheetView>
  </sheetViews>
  <sheetFormatPr defaultRowHeight="15.75" outlineLevelRow="1" outlineLevelCol="1" x14ac:dyDescent="0.25"/>
  <cols>
    <col min="1" max="1" width="28.42578125" style="1" customWidth="1"/>
    <col min="2" max="2" width="59.42578125" style="1" customWidth="1"/>
    <col min="3" max="3" width="17.28515625" style="24" hidden="1" customWidth="1" outlineLevel="1"/>
    <col min="4" max="4" width="10.5703125" style="2" hidden="1" customWidth="1" outlineLevel="1"/>
    <col min="5" max="5" width="17.28515625" style="12" hidden="1" customWidth="1" collapsed="1"/>
    <col min="6" max="6" width="17.28515625" style="24" hidden="1" customWidth="1" outlineLevel="1"/>
    <col min="7" max="8" width="13.140625" style="2" hidden="1" customWidth="1" outlineLevel="1"/>
    <col min="9" max="9" width="14.42578125" style="12" customWidth="1" collapsed="1"/>
    <col min="10" max="10" width="15.7109375" style="24" hidden="1" customWidth="1" outlineLevel="1"/>
    <col min="11" max="11" width="13.5703125" style="2" hidden="1" customWidth="1" outlineLevel="1"/>
    <col min="12" max="12" width="17.28515625" style="12" customWidth="1" collapsed="1"/>
    <col min="13" max="13" width="11" style="1" bestFit="1" customWidth="1"/>
    <col min="14" max="16384" width="9.140625" style="1"/>
  </cols>
  <sheetData>
    <row r="1" spans="1:13" x14ac:dyDescent="0.25">
      <c r="A1" s="63" t="s">
        <v>47</v>
      </c>
      <c r="B1" s="64"/>
      <c r="C1" s="64"/>
      <c r="D1" s="65"/>
      <c r="E1" s="65"/>
      <c r="F1" s="66"/>
      <c r="G1" s="66"/>
      <c r="H1" s="66"/>
      <c r="I1" s="66"/>
      <c r="J1" s="66"/>
      <c r="K1" s="66"/>
      <c r="L1" s="66"/>
    </row>
    <row r="2" spans="1:13" ht="15.75" customHeight="1" x14ac:dyDescent="0.25">
      <c r="A2" s="63" t="s">
        <v>29</v>
      </c>
      <c r="B2" s="64"/>
      <c r="C2" s="64"/>
      <c r="D2" s="65"/>
      <c r="E2" s="65"/>
      <c r="F2" s="66"/>
      <c r="G2" s="66"/>
      <c r="H2" s="66"/>
      <c r="I2" s="66"/>
      <c r="J2" s="66"/>
      <c r="K2" s="66"/>
      <c r="L2" s="66"/>
    </row>
    <row r="3" spans="1:13" ht="15.75" customHeight="1" x14ac:dyDescent="0.25">
      <c r="A3" s="63" t="s">
        <v>30</v>
      </c>
      <c r="B3" s="64"/>
      <c r="C3" s="64"/>
      <c r="D3" s="65"/>
      <c r="E3" s="65"/>
      <c r="F3" s="66"/>
      <c r="G3" s="66"/>
      <c r="H3" s="66"/>
      <c r="I3" s="66"/>
      <c r="J3" s="66"/>
      <c r="K3" s="66"/>
      <c r="L3" s="66"/>
    </row>
    <row r="4" spans="1:13" ht="15.75" customHeight="1" x14ac:dyDescent="0.25">
      <c r="A4" s="63" t="s">
        <v>80</v>
      </c>
      <c r="B4" s="64"/>
      <c r="C4" s="64"/>
      <c r="D4" s="65"/>
      <c r="E4" s="65"/>
      <c r="F4" s="66"/>
      <c r="G4" s="66"/>
      <c r="H4" s="66"/>
      <c r="I4" s="66"/>
      <c r="J4" s="66"/>
      <c r="K4" s="66"/>
      <c r="L4" s="66"/>
    </row>
    <row r="6" spans="1:13" hidden="1" x14ac:dyDescent="0.25">
      <c r="A6" s="63" t="s">
        <v>47</v>
      </c>
      <c r="B6" s="64"/>
      <c r="C6" s="64"/>
      <c r="D6" s="65"/>
      <c r="E6" s="65"/>
      <c r="F6" s="66"/>
      <c r="G6" s="66"/>
      <c r="H6" s="66"/>
      <c r="I6" s="66"/>
      <c r="J6" s="66"/>
      <c r="K6" s="66"/>
      <c r="L6" s="66"/>
    </row>
    <row r="7" spans="1:13" ht="15.75" hidden="1" customHeight="1" x14ac:dyDescent="0.25">
      <c r="A7" s="63" t="s">
        <v>29</v>
      </c>
      <c r="B7" s="64"/>
      <c r="C7" s="64"/>
      <c r="D7" s="65"/>
      <c r="E7" s="65"/>
      <c r="F7" s="66"/>
      <c r="G7" s="66"/>
      <c r="H7" s="66"/>
      <c r="I7" s="66"/>
      <c r="J7" s="66"/>
      <c r="K7" s="66"/>
      <c r="L7" s="66"/>
    </row>
    <row r="8" spans="1:13" ht="15.75" hidden="1" customHeight="1" x14ac:dyDescent="0.25">
      <c r="A8" s="63" t="s">
        <v>30</v>
      </c>
      <c r="B8" s="64"/>
      <c r="C8" s="64"/>
      <c r="D8" s="65"/>
      <c r="E8" s="65"/>
      <c r="F8" s="66"/>
      <c r="G8" s="66"/>
      <c r="H8" s="66"/>
      <c r="I8" s="66"/>
      <c r="J8" s="66"/>
      <c r="K8" s="66"/>
      <c r="L8" s="66"/>
    </row>
    <row r="9" spans="1:13" ht="15.75" hidden="1" customHeight="1" x14ac:dyDescent="0.25">
      <c r="A9" s="63" t="s">
        <v>75</v>
      </c>
      <c r="B9" s="64"/>
      <c r="C9" s="64"/>
      <c r="D9" s="65"/>
      <c r="E9" s="65"/>
      <c r="F9" s="66"/>
      <c r="G9" s="66"/>
      <c r="H9" s="66"/>
      <c r="I9" s="66"/>
      <c r="J9" s="66"/>
      <c r="K9" s="66"/>
      <c r="L9" s="66"/>
    </row>
    <row r="10" spans="1:13" ht="52.5" customHeight="1" x14ac:dyDescent="0.25">
      <c r="A10" s="68" t="s">
        <v>76</v>
      </c>
      <c r="B10" s="68"/>
      <c r="C10" s="68"/>
      <c r="D10" s="69"/>
      <c r="E10" s="69"/>
      <c r="F10" s="70"/>
      <c r="G10" s="70"/>
      <c r="H10" s="70"/>
      <c r="I10" s="70"/>
      <c r="J10" s="70"/>
      <c r="K10" s="70"/>
      <c r="L10" s="70"/>
      <c r="M10" s="45"/>
    </row>
    <row r="11" spans="1:13" x14ac:dyDescent="0.25">
      <c r="A11" s="71" t="s">
        <v>79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45"/>
    </row>
    <row r="12" spans="1:13" ht="16.5" thickBot="1" x14ac:dyDescent="0.3">
      <c r="A12" s="45"/>
      <c r="B12" s="45"/>
      <c r="D12" s="46"/>
      <c r="E12" s="47" t="s">
        <v>0</v>
      </c>
      <c r="G12" s="46"/>
      <c r="H12" s="46"/>
      <c r="I12" s="47"/>
      <c r="K12" s="46"/>
      <c r="L12" s="47" t="s">
        <v>0</v>
      </c>
      <c r="M12" s="45"/>
    </row>
    <row r="13" spans="1:13" ht="33" customHeight="1" thickBot="1" x14ac:dyDescent="0.3">
      <c r="A13" s="48" t="s">
        <v>2</v>
      </c>
      <c r="B13" s="49" t="s">
        <v>15</v>
      </c>
      <c r="C13" s="50" t="s">
        <v>1</v>
      </c>
      <c r="D13" s="51" t="s">
        <v>4</v>
      </c>
      <c r="E13" s="52" t="s">
        <v>37</v>
      </c>
      <c r="F13" s="53" t="s">
        <v>42</v>
      </c>
      <c r="G13" s="54" t="s">
        <v>4</v>
      </c>
      <c r="H13" s="54"/>
      <c r="I13" s="55" t="s">
        <v>42</v>
      </c>
      <c r="J13" s="53" t="s">
        <v>48</v>
      </c>
      <c r="K13" s="54" t="s">
        <v>4</v>
      </c>
      <c r="L13" s="55" t="s">
        <v>48</v>
      </c>
      <c r="M13" s="45"/>
    </row>
    <row r="14" spans="1:13" ht="33" customHeight="1" x14ac:dyDescent="0.25">
      <c r="A14" s="56" t="s">
        <v>9</v>
      </c>
      <c r="B14" s="57" t="s">
        <v>10</v>
      </c>
      <c r="C14" s="18">
        <f>C15+C65</f>
        <v>580965.12999999989</v>
      </c>
      <c r="D14" s="51"/>
      <c r="E14" s="18">
        <f>E15+E65</f>
        <v>580965.12999999989</v>
      </c>
      <c r="F14" s="18">
        <f>F15+F65</f>
        <v>255111.75999999998</v>
      </c>
      <c r="G14" s="51"/>
      <c r="H14" s="51"/>
      <c r="I14" s="18">
        <f>I15+I65</f>
        <v>282571.33999999997</v>
      </c>
      <c r="J14" s="18">
        <f>J15+J65</f>
        <v>266453.59999999998</v>
      </c>
      <c r="K14" s="51"/>
      <c r="L14" s="18">
        <f>L15+L65</f>
        <v>270421.07999999996</v>
      </c>
      <c r="M14" s="45"/>
    </row>
    <row r="15" spans="1:13" ht="33" customHeight="1" x14ac:dyDescent="0.25">
      <c r="A15" s="9" t="s">
        <v>11</v>
      </c>
      <c r="B15" s="43" t="s">
        <v>28</v>
      </c>
      <c r="C15" s="25">
        <f>C16+C18+C37+C57</f>
        <v>580965.12999999989</v>
      </c>
      <c r="D15" s="3"/>
      <c r="E15" s="18">
        <f>E16+E18+E37+E57</f>
        <v>580965.12999999989</v>
      </c>
      <c r="F15" s="31">
        <f>F16+F18+F37+F57</f>
        <v>255111.75999999998</v>
      </c>
      <c r="G15" s="3"/>
      <c r="H15" s="3"/>
      <c r="I15" s="18">
        <f>I16+I18+I37+I57</f>
        <v>282571.33999999997</v>
      </c>
      <c r="J15" s="37">
        <f>J16+J18+J37+J57</f>
        <v>266453.59999999998</v>
      </c>
      <c r="K15" s="3"/>
      <c r="L15" s="18">
        <f>L16+L18+L37+L57</f>
        <v>270421.07999999996</v>
      </c>
    </row>
    <row r="16" spans="1:13" ht="31.5" hidden="1" x14ac:dyDescent="0.25">
      <c r="A16" s="11" t="s">
        <v>12</v>
      </c>
      <c r="B16" s="10" t="s">
        <v>13</v>
      </c>
      <c r="C16" s="26">
        <f>C17</f>
        <v>0</v>
      </c>
      <c r="E16" s="13">
        <f>E17</f>
        <v>0</v>
      </c>
      <c r="F16" s="32">
        <f>F17</f>
        <v>0</v>
      </c>
      <c r="I16" s="13">
        <f>I17</f>
        <v>0</v>
      </c>
      <c r="J16" s="38">
        <f>J17</f>
        <v>0</v>
      </c>
      <c r="L16" s="13">
        <f>L17</f>
        <v>0</v>
      </c>
    </row>
    <row r="17" spans="1:13" ht="34.5" hidden="1" customHeight="1" x14ac:dyDescent="0.25">
      <c r="A17" s="8" t="s">
        <v>23</v>
      </c>
      <c r="B17" s="4" t="s">
        <v>5</v>
      </c>
      <c r="C17" s="27"/>
      <c r="E17" s="14">
        <f>C17+D17</f>
        <v>0</v>
      </c>
      <c r="F17" s="33"/>
      <c r="I17" s="14">
        <f>F17+G17</f>
        <v>0</v>
      </c>
      <c r="J17" s="39"/>
      <c r="L17" s="14">
        <f>J17+K17</f>
        <v>0</v>
      </c>
    </row>
    <row r="18" spans="1:13" ht="47.25" x14ac:dyDescent="0.25">
      <c r="A18" s="5" t="s">
        <v>6</v>
      </c>
      <c r="B18" s="17" t="s">
        <v>14</v>
      </c>
      <c r="C18" s="28">
        <f>SUM(C19:C36)</f>
        <v>0</v>
      </c>
      <c r="E18" s="15">
        <f>SUM(E19:E36)</f>
        <v>0</v>
      </c>
      <c r="F18" s="34">
        <f>SUM(F19:F36)</f>
        <v>221651.66999999998</v>
      </c>
      <c r="I18" s="15">
        <f>SUM(I19:I36)</f>
        <v>224860</v>
      </c>
      <c r="J18" s="15">
        <f>SUM(J19:J36)</f>
        <v>232593.74</v>
      </c>
      <c r="L18" s="15">
        <f>SUM(L19:L36)</f>
        <v>235968.63999999998</v>
      </c>
      <c r="M18" s="44"/>
    </row>
    <row r="19" spans="1:13" ht="72.75" customHeight="1" x14ac:dyDescent="0.25">
      <c r="A19" s="4" t="s">
        <v>16</v>
      </c>
      <c r="B19" s="4" t="s">
        <v>60</v>
      </c>
      <c r="C19" s="27"/>
      <c r="E19" s="14"/>
      <c r="F19" s="33">
        <v>2684.36</v>
      </c>
      <c r="I19" s="14">
        <f>F19+G19</f>
        <v>2684.36</v>
      </c>
      <c r="J19" s="39">
        <v>2799.78</v>
      </c>
      <c r="L19" s="14">
        <f>J19+K19</f>
        <v>2799.78</v>
      </c>
      <c r="M19" s="44"/>
    </row>
    <row r="20" spans="1:13" ht="157.5" x14ac:dyDescent="0.25">
      <c r="A20" s="4" t="s">
        <v>16</v>
      </c>
      <c r="B20" s="4" t="s">
        <v>61</v>
      </c>
      <c r="C20" s="27"/>
      <c r="E20" s="14"/>
      <c r="F20" s="33">
        <v>207019.38</v>
      </c>
      <c r="I20" s="14">
        <f t="shared" ref="I20:I36" si="0">F20+G20</f>
        <v>207019.38</v>
      </c>
      <c r="J20" s="39">
        <v>217416.73</v>
      </c>
      <c r="L20" s="14">
        <f t="shared" ref="L20:L35" si="1">J20+K20</f>
        <v>217416.73</v>
      </c>
      <c r="M20" s="44"/>
    </row>
    <row r="21" spans="1:13" ht="81" customHeight="1" x14ac:dyDescent="0.25">
      <c r="A21" s="4" t="s">
        <v>16</v>
      </c>
      <c r="B21" s="4" t="s">
        <v>62</v>
      </c>
      <c r="C21" s="29"/>
      <c r="E21" s="14"/>
      <c r="F21" s="35">
        <v>874.53</v>
      </c>
      <c r="G21" s="2">
        <v>334.93</v>
      </c>
      <c r="I21" s="14">
        <f t="shared" si="0"/>
        <v>1209.46</v>
      </c>
      <c r="J21" s="41">
        <v>901.1</v>
      </c>
      <c r="K21" s="2">
        <v>345.1</v>
      </c>
      <c r="L21" s="14">
        <f t="shared" si="1"/>
        <v>1246.2</v>
      </c>
      <c r="M21" s="44"/>
    </row>
    <row r="22" spans="1:13" ht="82.5" customHeight="1" x14ac:dyDescent="0.25">
      <c r="A22" s="4" t="s">
        <v>17</v>
      </c>
      <c r="B22" s="6" t="s">
        <v>63</v>
      </c>
      <c r="C22" s="27"/>
      <c r="E22" s="14"/>
      <c r="F22" s="33">
        <v>1627.46</v>
      </c>
      <c r="I22" s="14">
        <f t="shared" si="0"/>
        <v>1627.46</v>
      </c>
      <c r="J22" s="39">
        <v>1627.46</v>
      </c>
      <c r="L22" s="14">
        <f t="shared" si="1"/>
        <v>1627.46</v>
      </c>
      <c r="M22" s="44"/>
    </row>
    <row r="23" spans="1:13" ht="76.5" customHeight="1" x14ac:dyDescent="0.25">
      <c r="A23" s="4" t="s">
        <v>18</v>
      </c>
      <c r="B23" s="4" t="s">
        <v>64</v>
      </c>
      <c r="C23" s="27"/>
      <c r="E23" s="14"/>
      <c r="F23" s="33">
        <v>978</v>
      </c>
      <c r="I23" s="14">
        <f t="shared" si="0"/>
        <v>978</v>
      </c>
      <c r="J23" s="39">
        <v>978</v>
      </c>
      <c r="L23" s="14">
        <f t="shared" si="1"/>
        <v>978</v>
      </c>
      <c r="M23" s="44"/>
    </row>
    <row r="24" spans="1:13" ht="77.25" customHeight="1" x14ac:dyDescent="0.25">
      <c r="A24" s="4" t="s">
        <v>16</v>
      </c>
      <c r="B24" s="4" t="s">
        <v>65</v>
      </c>
      <c r="C24" s="27"/>
      <c r="E24" s="14"/>
      <c r="F24" s="33">
        <v>228.74</v>
      </c>
      <c r="I24" s="14">
        <f t="shared" si="0"/>
        <v>228.74</v>
      </c>
      <c r="J24" s="39">
        <v>228.74</v>
      </c>
      <c r="L24" s="14">
        <f t="shared" si="1"/>
        <v>228.74</v>
      </c>
      <c r="M24" s="44"/>
    </row>
    <row r="25" spans="1:13" ht="63" x14ac:dyDescent="0.25">
      <c r="A25" s="4"/>
      <c r="B25" s="4" t="s">
        <v>66</v>
      </c>
      <c r="C25" s="27"/>
      <c r="E25" s="14"/>
      <c r="F25" s="33">
        <v>2354.66</v>
      </c>
      <c r="I25" s="14">
        <f t="shared" si="0"/>
        <v>2354.66</v>
      </c>
      <c r="J25" s="39">
        <v>2354.66</v>
      </c>
      <c r="L25" s="14">
        <f t="shared" si="1"/>
        <v>2354.66</v>
      </c>
      <c r="M25" s="44"/>
    </row>
    <row r="26" spans="1:13" ht="111" customHeight="1" x14ac:dyDescent="0.25">
      <c r="A26" s="4" t="s">
        <v>16</v>
      </c>
      <c r="B26" s="4" t="s">
        <v>77</v>
      </c>
      <c r="C26" s="27"/>
      <c r="E26" s="14"/>
      <c r="F26" s="33">
        <v>5847.2</v>
      </c>
      <c r="I26" s="14">
        <f t="shared" si="0"/>
        <v>5847.2</v>
      </c>
      <c r="J26" s="39">
        <v>6227.27</v>
      </c>
      <c r="L26" s="14">
        <f t="shared" si="1"/>
        <v>6227.27</v>
      </c>
      <c r="M26" s="44"/>
    </row>
    <row r="27" spans="1:13" ht="78.75" x14ac:dyDescent="0.25">
      <c r="A27" s="4" t="s">
        <v>16</v>
      </c>
      <c r="B27" s="4" t="s">
        <v>67</v>
      </c>
      <c r="C27" s="27"/>
      <c r="E27" s="14"/>
      <c r="F27" s="33">
        <v>0.44</v>
      </c>
      <c r="I27" s="14">
        <f t="shared" si="0"/>
        <v>0.44</v>
      </c>
      <c r="J27" s="39">
        <v>0.47</v>
      </c>
      <c r="L27" s="14">
        <f t="shared" si="1"/>
        <v>0.47</v>
      </c>
      <c r="M27" s="44"/>
    </row>
    <row r="28" spans="1:13" ht="110.25" customHeight="1" x14ac:dyDescent="0.25">
      <c r="A28" s="4" t="s">
        <v>16</v>
      </c>
      <c r="B28" s="4" t="s">
        <v>68</v>
      </c>
      <c r="C28" s="27"/>
      <c r="E28" s="14"/>
      <c r="F28" s="33">
        <v>28.1</v>
      </c>
      <c r="I28" s="14">
        <f t="shared" si="0"/>
        <v>28.1</v>
      </c>
      <c r="J28" s="39">
        <v>29.93</v>
      </c>
      <c r="L28" s="14">
        <f t="shared" si="1"/>
        <v>29.93</v>
      </c>
      <c r="M28" s="44"/>
    </row>
    <row r="29" spans="1:13" ht="47.25" hidden="1" x14ac:dyDescent="0.25">
      <c r="A29" s="4" t="s">
        <v>16</v>
      </c>
      <c r="B29" s="4" t="s">
        <v>69</v>
      </c>
      <c r="C29" s="27"/>
      <c r="E29" s="14"/>
      <c r="F29" s="33"/>
      <c r="I29" s="14"/>
      <c r="J29" s="39"/>
      <c r="L29" s="14"/>
      <c r="M29" s="44"/>
    </row>
    <row r="30" spans="1:13" ht="76.5" hidden="1" customHeight="1" x14ac:dyDescent="0.25">
      <c r="A30" s="4" t="s">
        <v>16</v>
      </c>
      <c r="B30" s="4" t="s">
        <v>70</v>
      </c>
      <c r="C30" s="27"/>
      <c r="E30" s="14"/>
      <c r="F30" s="33"/>
      <c r="I30" s="14"/>
      <c r="J30" s="39"/>
      <c r="L30" s="14"/>
      <c r="M30" s="44"/>
    </row>
    <row r="31" spans="1:13" ht="63" x14ac:dyDescent="0.25">
      <c r="A31" s="4" t="s">
        <v>19</v>
      </c>
      <c r="B31" s="4" t="s">
        <v>71</v>
      </c>
      <c r="C31" s="27"/>
      <c r="E31" s="14"/>
      <c r="F31" s="33">
        <v>8.8000000000000007</v>
      </c>
      <c r="I31" s="14">
        <f t="shared" si="0"/>
        <v>8.8000000000000007</v>
      </c>
      <c r="J31" s="39">
        <v>29.6</v>
      </c>
      <c r="L31" s="14">
        <f>J31+K31</f>
        <v>29.6</v>
      </c>
      <c r="M31" s="44"/>
    </row>
    <row r="32" spans="1:13" ht="47.25" x14ac:dyDescent="0.25">
      <c r="A32" s="4" t="s">
        <v>20</v>
      </c>
      <c r="B32" s="4" t="s">
        <v>73</v>
      </c>
      <c r="C32" s="27"/>
      <c r="E32" s="14"/>
      <c r="F32" s="33"/>
      <c r="G32" s="2">
        <v>1172.7</v>
      </c>
      <c r="I32" s="14">
        <f t="shared" si="0"/>
        <v>1172.7</v>
      </c>
      <c r="J32" s="39"/>
      <c r="K32" s="2">
        <v>1278</v>
      </c>
      <c r="L32" s="14">
        <f t="shared" si="1"/>
        <v>1278</v>
      </c>
      <c r="M32" s="44"/>
    </row>
    <row r="33" spans="1:13" ht="72.75" customHeight="1" x14ac:dyDescent="0.25">
      <c r="A33" s="4" t="s">
        <v>21</v>
      </c>
      <c r="B33" s="4" t="s">
        <v>74</v>
      </c>
      <c r="C33" s="27"/>
      <c r="E33" s="14"/>
      <c r="F33" s="33"/>
      <c r="G33" s="2">
        <v>1700.7</v>
      </c>
      <c r="I33" s="14">
        <f t="shared" si="0"/>
        <v>1700.7</v>
      </c>
      <c r="J33" s="39"/>
      <c r="K33" s="2">
        <v>1751.8</v>
      </c>
      <c r="L33" s="14">
        <f t="shared" si="1"/>
        <v>1751.8</v>
      </c>
      <c r="M33" s="44"/>
    </row>
    <row r="34" spans="1:13" ht="116.25" hidden="1" customHeight="1" x14ac:dyDescent="0.25">
      <c r="A34" s="4" t="s">
        <v>16</v>
      </c>
      <c r="B34" s="4"/>
      <c r="C34" s="27"/>
      <c r="E34" s="14"/>
      <c r="F34" s="33"/>
      <c r="I34" s="14">
        <f t="shared" si="0"/>
        <v>0</v>
      </c>
      <c r="J34" s="39"/>
      <c r="L34" s="14">
        <f t="shared" si="1"/>
        <v>0</v>
      </c>
      <c r="M34" s="44"/>
    </row>
    <row r="35" spans="1:13" hidden="1" x14ac:dyDescent="0.25">
      <c r="A35" s="4"/>
      <c r="B35" s="4"/>
      <c r="C35" s="27"/>
      <c r="E35" s="14">
        <f t="shared" ref="E35:E69" si="2">C35+D35</f>
        <v>0</v>
      </c>
      <c r="F35" s="33"/>
      <c r="I35" s="14">
        <f t="shared" si="0"/>
        <v>0</v>
      </c>
      <c r="J35" s="39"/>
      <c r="L35" s="14">
        <f t="shared" si="1"/>
        <v>0</v>
      </c>
      <c r="M35" s="44"/>
    </row>
    <row r="36" spans="1:13" ht="36.75" hidden="1" customHeight="1" x14ac:dyDescent="0.25">
      <c r="A36" s="4"/>
      <c r="B36" s="4"/>
      <c r="C36" s="27"/>
      <c r="E36" s="14">
        <f t="shared" si="2"/>
        <v>0</v>
      </c>
      <c r="F36" s="33"/>
      <c r="I36" s="14">
        <f t="shared" si="0"/>
        <v>0</v>
      </c>
      <c r="J36" s="39"/>
      <c r="L36" s="14">
        <f>J36+K36</f>
        <v>0</v>
      </c>
      <c r="M36" s="44"/>
    </row>
    <row r="37" spans="1:13" ht="47.25" x14ac:dyDescent="0.25">
      <c r="A37" s="5" t="s">
        <v>7</v>
      </c>
      <c r="B37" s="17" t="s">
        <v>8</v>
      </c>
      <c r="C37" s="28">
        <f>SUM(C38:C56)</f>
        <v>564777.12999999989</v>
      </c>
      <c r="E37" s="15">
        <f>SUM(E38:E56)</f>
        <v>564777.12999999989</v>
      </c>
      <c r="F37" s="34">
        <f>SUM(F38:F53)</f>
        <v>26631.06</v>
      </c>
      <c r="I37" s="15">
        <f>SUM(I38:I56)</f>
        <v>50926.740000000005</v>
      </c>
      <c r="J37" s="40">
        <f>SUM(J38:J53)</f>
        <v>26877.96</v>
      </c>
      <c r="L37" s="15">
        <f>SUM(L38:L53)</f>
        <v>27334.639999999999</v>
      </c>
    </row>
    <row r="38" spans="1:13" ht="47.25" x14ac:dyDescent="0.25">
      <c r="A38" s="4" t="s">
        <v>22</v>
      </c>
      <c r="B38" s="4" t="s">
        <v>49</v>
      </c>
      <c r="C38" s="27"/>
      <c r="E38" s="14"/>
      <c r="F38" s="33">
        <v>1471.18</v>
      </c>
      <c r="I38" s="14">
        <f t="shared" ref="I38:I64" si="3">F38+G38</f>
        <v>1471.18</v>
      </c>
      <c r="J38" s="39">
        <v>1530.03</v>
      </c>
      <c r="L38" s="14">
        <f t="shared" ref="L38:L64" si="4">J38+K38</f>
        <v>1530.03</v>
      </c>
    </row>
    <row r="39" spans="1:13" ht="63" x14ac:dyDescent="0.25">
      <c r="A39" s="4" t="s">
        <v>22</v>
      </c>
      <c r="B39" s="4" t="s">
        <v>50</v>
      </c>
      <c r="C39" s="27"/>
      <c r="E39" s="14"/>
      <c r="F39" s="33">
        <v>814.01</v>
      </c>
      <c r="G39" s="2">
        <v>35.299999999999997</v>
      </c>
      <c r="I39" s="14">
        <f t="shared" si="3"/>
        <v>849.31</v>
      </c>
      <c r="J39" s="39">
        <v>813.22</v>
      </c>
      <c r="K39" s="2">
        <v>125.94</v>
      </c>
      <c r="L39" s="14">
        <f t="shared" si="4"/>
        <v>939.16000000000008</v>
      </c>
    </row>
    <row r="40" spans="1:13" ht="78.75" x14ac:dyDescent="0.25">
      <c r="A40" s="4" t="s">
        <v>22</v>
      </c>
      <c r="B40" s="4" t="s">
        <v>51</v>
      </c>
      <c r="C40" s="27"/>
      <c r="E40" s="14"/>
      <c r="F40" s="33">
        <v>1917.69</v>
      </c>
      <c r="I40" s="14">
        <f t="shared" si="3"/>
        <v>1917.69</v>
      </c>
      <c r="J40" s="39">
        <v>1993.92</v>
      </c>
      <c r="L40" s="14">
        <f t="shared" si="4"/>
        <v>1993.92</v>
      </c>
    </row>
    <row r="41" spans="1:13" ht="63" x14ac:dyDescent="0.25">
      <c r="A41" s="4" t="s">
        <v>22</v>
      </c>
      <c r="B41" s="4" t="s">
        <v>52</v>
      </c>
      <c r="C41" s="27"/>
      <c r="E41" s="14"/>
      <c r="F41" s="33">
        <v>10916.25</v>
      </c>
      <c r="I41" s="14">
        <f t="shared" si="3"/>
        <v>10916.25</v>
      </c>
      <c r="J41" s="39">
        <v>11376.71</v>
      </c>
      <c r="L41" s="14">
        <f t="shared" si="4"/>
        <v>11376.71</v>
      </c>
    </row>
    <row r="42" spans="1:13" ht="129" customHeight="1" x14ac:dyDescent="0.25">
      <c r="A42" s="4" t="s">
        <v>22</v>
      </c>
      <c r="B42" s="4" t="s">
        <v>53</v>
      </c>
      <c r="C42" s="27"/>
      <c r="E42" s="14"/>
      <c r="F42" s="33">
        <v>2897.4</v>
      </c>
      <c r="I42" s="14">
        <f t="shared" si="3"/>
        <v>2897.4</v>
      </c>
      <c r="J42" s="39">
        <v>2897.4</v>
      </c>
      <c r="L42" s="14">
        <f t="shared" si="4"/>
        <v>2897.4</v>
      </c>
    </row>
    <row r="43" spans="1:13" ht="31.5" x14ac:dyDescent="0.25">
      <c r="A43" s="4" t="s">
        <v>22</v>
      </c>
      <c r="B43" s="4" t="s">
        <v>54</v>
      </c>
      <c r="C43" s="27"/>
      <c r="E43" s="14"/>
      <c r="F43" s="33">
        <v>149.72999999999999</v>
      </c>
      <c r="I43" s="14">
        <f t="shared" si="3"/>
        <v>149.72999999999999</v>
      </c>
      <c r="J43" s="39">
        <v>149.82</v>
      </c>
      <c r="L43" s="14">
        <f t="shared" si="4"/>
        <v>149.82</v>
      </c>
    </row>
    <row r="44" spans="1:13" ht="47.25" x14ac:dyDescent="0.25">
      <c r="A44" s="4" t="s">
        <v>22</v>
      </c>
      <c r="B44" s="4" t="s">
        <v>55</v>
      </c>
      <c r="C44" s="27"/>
      <c r="E44" s="14"/>
      <c r="F44" s="33">
        <v>75</v>
      </c>
      <c r="I44" s="14">
        <f t="shared" si="3"/>
        <v>75</v>
      </c>
      <c r="J44" s="39">
        <v>0</v>
      </c>
      <c r="L44" s="14">
        <f t="shared" si="4"/>
        <v>0</v>
      </c>
    </row>
    <row r="45" spans="1:13" ht="31.5" x14ac:dyDescent="0.25">
      <c r="A45" s="4" t="s">
        <v>22</v>
      </c>
      <c r="B45" s="4" t="s">
        <v>56</v>
      </c>
      <c r="C45" s="27"/>
      <c r="E45" s="14"/>
      <c r="F45" s="33">
        <v>4272.9399999999996</v>
      </c>
      <c r="I45" s="14">
        <f t="shared" si="3"/>
        <v>4272.9399999999996</v>
      </c>
      <c r="J45" s="39">
        <v>4000</v>
      </c>
      <c r="L45" s="14">
        <f t="shared" si="4"/>
        <v>4000</v>
      </c>
    </row>
    <row r="46" spans="1:13" ht="47.25" x14ac:dyDescent="0.25">
      <c r="A46" s="4" t="s">
        <v>22</v>
      </c>
      <c r="B46" s="4" t="s">
        <v>57</v>
      </c>
      <c r="C46" s="27"/>
      <c r="E46" s="14"/>
      <c r="F46" s="33">
        <v>1500</v>
      </c>
      <c r="I46" s="14">
        <f t="shared" si="3"/>
        <v>1500</v>
      </c>
      <c r="J46" s="39">
        <v>1500</v>
      </c>
      <c r="L46" s="14">
        <f t="shared" si="4"/>
        <v>1500</v>
      </c>
    </row>
    <row r="47" spans="1:13" ht="47.25" x14ac:dyDescent="0.25">
      <c r="A47" s="4" t="s">
        <v>22</v>
      </c>
      <c r="B47" s="4" t="s">
        <v>58</v>
      </c>
      <c r="C47" s="27"/>
      <c r="E47" s="14"/>
      <c r="F47" s="33">
        <v>2000</v>
      </c>
      <c r="I47" s="14">
        <f t="shared" si="3"/>
        <v>2000</v>
      </c>
      <c r="J47" s="39">
        <v>2000</v>
      </c>
      <c r="L47" s="14">
        <f t="shared" si="4"/>
        <v>2000</v>
      </c>
    </row>
    <row r="48" spans="1:13" ht="26.25" customHeight="1" x14ac:dyDescent="0.25">
      <c r="A48" s="4" t="s">
        <v>22</v>
      </c>
      <c r="B48" s="4" t="s">
        <v>59</v>
      </c>
      <c r="C48" s="27"/>
      <c r="E48" s="14"/>
      <c r="F48" s="33">
        <v>616.86</v>
      </c>
      <c r="G48" s="2">
        <v>330.74</v>
      </c>
      <c r="I48" s="14">
        <f t="shared" si="3"/>
        <v>947.6</v>
      </c>
      <c r="J48" s="39">
        <v>616.86</v>
      </c>
      <c r="K48" s="2">
        <v>330.74</v>
      </c>
      <c r="L48" s="14">
        <f t="shared" si="4"/>
        <v>947.6</v>
      </c>
    </row>
    <row r="49" spans="1:12" ht="89.25" customHeight="1" x14ac:dyDescent="0.25">
      <c r="A49" s="4" t="s">
        <v>22</v>
      </c>
      <c r="B49" s="58" t="s">
        <v>78</v>
      </c>
      <c r="C49" s="59"/>
      <c r="D49" s="60"/>
      <c r="E49" s="61"/>
      <c r="F49" s="62"/>
      <c r="G49" s="60">
        <v>16451.060000000001</v>
      </c>
      <c r="H49" s="60"/>
      <c r="I49" s="61">
        <f t="shared" si="3"/>
        <v>16451.060000000001</v>
      </c>
      <c r="J49" s="39"/>
      <c r="L49" s="14">
        <f t="shared" si="4"/>
        <v>0</v>
      </c>
    </row>
    <row r="50" spans="1:12" hidden="1" x14ac:dyDescent="0.25">
      <c r="A50" s="4" t="s">
        <v>22</v>
      </c>
      <c r="B50" s="4"/>
      <c r="C50" s="27"/>
      <c r="E50" s="14"/>
      <c r="F50" s="33"/>
      <c r="I50" s="14">
        <f t="shared" si="3"/>
        <v>0</v>
      </c>
      <c r="J50" s="39"/>
      <c r="L50" s="14">
        <f t="shared" si="4"/>
        <v>0</v>
      </c>
    </row>
    <row r="51" spans="1:12" hidden="1" x14ac:dyDescent="0.25">
      <c r="A51" s="4" t="s">
        <v>22</v>
      </c>
      <c r="B51" s="4"/>
      <c r="C51" s="27"/>
      <c r="E51" s="14"/>
      <c r="F51" s="33"/>
      <c r="I51" s="14">
        <f t="shared" si="3"/>
        <v>0</v>
      </c>
      <c r="J51" s="39"/>
      <c r="L51" s="14">
        <f t="shared" si="4"/>
        <v>0</v>
      </c>
    </row>
    <row r="52" spans="1:12" hidden="1" x14ac:dyDescent="0.25">
      <c r="A52" s="4" t="s">
        <v>22</v>
      </c>
      <c r="B52" s="4"/>
      <c r="C52" s="27"/>
      <c r="E52" s="14"/>
      <c r="F52" s="33"/>
      <c r="I52" s="14">
        <f t="shared" si="3"/>
        <v>0</v>
      </c>
      <c r="J52" s="39"/>
      <c r="L52" s="14">
        <f t="shared" si="4"/>
        <v>0</v>
      </c>
    </row>
    <row r="53" spans="1:12" hidden="1" x14ac:dyDescent="0.25">
      <c r="A53" s="4" t="s">
        <v>22</v>
      </c>
      <c r="B53" s="4"/>
      <c r="C53" s="27"/>
      <c r="E53" s="14"/>
      <c r="F53" s="33"/>
      <c r="I53" s="14">
        <f t="shared" si="3"/>
        <v>0</v>
      </c>
      <c r="J53" s="39"/>
      <c r="L53" s="14">
        <f t="shared" si="4"/>
        <v>0</v>
      </c>
    </row>
    <row r="54" spans="1:12" ht="63" hidden="1" x14ac:dyDescent="0.25">
      <c r="A54" s="4"/>
      <c r="B54" s="4" t="s">
        <v>45</v>
      </c>
      <c r="C54" s="27">
        <v>20045.91</v>
      </c>
      <c r="E54" s="14">
        <f t="shared" si="2"/>
        <v>20045.91</v>
      </c>
      <c r="F54" s="33"/>
      <c r="I54" s="14"/>
      <c r="J54" s="39"/>
      <c r="L54" s="14"/>
    </row>
    <row r="55" spans="1:12" ht="47.25" hidden="1" x14ac:dyDescent="0.25">
      <c r="A55" s="4"/>
      <c r="B55" s="4" t="s">
        <v>46</v>
      </c>
      <c r="C55" s="27">
        <v>4105.41</v>
      </c>
      <c r="E55" s="14">
        <f t="shared" si="2"/>
        <v>4105.41</v>
      </c>
      <c r="F55" s="33"/>
      <c r="I55" s="14"/>
      <c r="J55" s="39"/>
      <c r="L55" s="14"/>
    </row>
    <row r="56" spans="1:12" ht="31.5" x14ac:dyDescent="0.25">
      <c r="A56" s="4" t="s">
        <v>22</v>
      </c>
      <c r="B56" s="4" t="s">
        <v>38</v>
      </c>
      <c r="C56" s="27">
        <f>428992.61+111633.2</f>
        <v>540625.80999999994</v>
      </c>
      <c r="E56" s="14">
        <f t="shared" si="2"/>
        <v>540625.80999999994</v>
      </c>
      <c r="F56" s="33"/>
      <c r="H56" s="2">
        <v>7478.58</v>
      </c>
      <c r="I56" s="61">
        <f>F56+G56+H56</f>
        <v>7478.58</v>
      </c>
      <c r="J56" s="39"/>
      <c r="L56" s="14"/>
    </row>
    <row r="57" spans="1:12" x14ac:dyDescent="0.25">
      <c r="A57" s="21" t="s">
        <v>31</v>
      </c>
      <c r="B57" s="17" t="s">
        <v>32</v>
      </c>
      <c r="C57" s="30">
        <f>SUM(C58:C64)</f>
        <v>16188</v>
      </c>
      <c r="E57" s="20">
        <f t="shared" si="2"/>
        <v>16188</v>
      </c>
      <c r="F57" s="36">
        <f>SUM(F58:F64)</f>
        <v>6829.03</v>
      </c>
      <c r="I57" s="20">
        <f>I58+I59</f>
        <v>6784.6</v>
      </c>
      <c r="J57" s="42">
        <f>SUM(J58:J64)</f>
        <v>6981.9</v>
      </c>
      <c r="L57" s="20">
        <f>L58+L59</f>
        <v>7117.7999999999993</v>
      </c>
    </row>
    <row r="58" spans="1:12" ht="63" customHeight="1" x14ac:dyDescent="0.25">
      <c r="A58" s="22" t="s">
        <v>33</v>
      </c>
      <c r="B58" s="4" t="s">
        <v>43</v>
      </c>
      <c r="C58" s="27">
        <v>5234.04</v>
      </c>
      <c r="E58" s="14">
        <f t="shared" si="2"/>
        <v>5234.04</v>
      </c>
      <c r="F58" s="33">
        <v>5937.12</v>
      </c>
      <c r="I58" s="14">
        <f t="shared" si="3"/>
        <v>5937.12</v>
      </c>
      <c r="J58" s="39">
        <v>6093.36</v>
      </c>
      <c r="L58" s="14">
        <f t="shared" si="4"/>
        <v>6093.36</v>
      </c>
    </row>
    <row r="59" spans="1:12" ht="64.5" customHeight="1" x14ac:dyDescent="0.25">
      <c r="A59" s="22" t="s">
        <v>44</v>
      </c>
      <c r="B59" s="4" t="s">
        <v>72</v>
      </c>
      <c r="C59" s="27">
        <v>8107.85</v>
      </c>
      <c r="E59" s="14">
        <f t="shared" si="2"/>
        <v>8107.85</v>
      </c>
      <c r="F59" s="33">
        <v>891.91</v>
      </c>
      <c r="G59" s="2">
        <v>-44.43</v>
      </c>
      <c r="I59" s="14">
        <f t="shared" si="3"/>
        <v>847.48</v>
      </c>
      <c r="J59" s="39">
        <v>888.54</v>
      </c>
      <c r="K59" s="2">
        <v>135.9</v>
      </c>
      <c r="L59" s="14">
        <f t="shared" si="4"/>
        <v>1024.44</v>
      </c>
    </row>
    <row r="60" spans="1:12" ht="80.25" hidden="1" customHeight="1" x14ac:dyDescent="0.25">
      <c r="A60" s="22" t="s">
        <v>44</v>
      </c>
      <c r="B60" s="4"/>
      <c r="C60" s="27">
        <v>2666.11</v>
      </c>
      <c r="E60" s="14">
        <f t="shared" si="2"/>
        <v>2666.11</v>
      </c>
      <c r="F60" s="33"/>
      <c r="I60" s="14">
        <f t="shared" si="3"/>
        <v>0</v>
      </c>
      <c r="J60" s="39"/>
      <c r="L60" s="14">
        <f t="shared" si="4"/>
        <v>0</v>
      </c>
    </row>
    <row r="61" spans="1:12" ht="69" hidden="1" customHeight="1" x14ac:dyDescent="0.25">
      <c r="A61" s="22" t="s">
        <v>44</v>
      </c>
      <c r="B61" s="4"/>
      <c r="C61" s="27">
        <v>180</v>
      </c>
      <c r="E61" s="14">
        <f t="shared" si="2"/>
        <v>180</v>
      </c>
      <c r="F61" s="33"/>
      <c r="I61" s="14">
        <f t="shared" si="3"/>
        <v>0</v>
      </c>
      <c r="J61" s="39"/>
      <c r="L61" s="14">
        <f t="shared" si="4"/>
        <v>0</v>
      </c>
    </row>
    <row r="62" spans="1:12" ht="15.75" hidden="1" customHeight="1" x14ac:dyDescent="0.25">
      <c r="A62" s="4"/>
      <c r="B62" s="4"/>
      <c r="C62" s="27"/>
      <c r="E62" s="14">
        <f t="shared" si="2"/>
        <v>0</v>
      </c>
      <c r="F62" s="33"/>
      <c r="I62" s="14">
        <f t="shared" si="3"/>
        <v>0</v>
      </c>
      <c r="J62" s="39"/>
      <c r="L62" s="14">
        <f t="shared" si="4"/>
        <v>0</v>
      </c>
    </row>
    <row r="63" spans="1:12" hidden="1" x14ac:dyDescent="0.25">
      <c r="A63" s="4"/>
      <c r="B63" s="4"/>
      <c r="C63" s="27"/>
      <c r="E63" s="14">
        <f t="shared" si="2"/>
        <v>0</v>
      </c>
      <c r="F63" s="33"/>
      <c r="I63" s="14">
        <f t="shared" si="3"/>
        <v>0</v>
      </c>
      <c r="J63" s="39"/>
      <c r="L63" s="14">
        <f t="shared" si="4"/>
        <v>0</v>
      </c>
    </row>
    <row r="64" spans="1:12" hidden="1" x14ac:dyDescent="0.25">
      <c r="A64" s="4"/>
      <c r="B64" s="4"/>
      <c r="C64" s="27"/>
      <c r="E64" s="14">
        <f t="shared" si="2"/>
        <v>0</v>
      </c>
      <c r="F64" s="33"/>
      <c r="I64" s="14">
        <f t="shared" si="3"/>
        <v>0</v>
      </c>
      <c r="J64" s="39"/>
      <c r="L64" s="14">
        <f t="shared" si="4"/>
        <v>0</v>
      </c>
    </row>
    <row r="65" spans="1:12" ht="45.75" hidden="1" customHeight="1" x14ac:dyDescent="0.25">
      <c r="A65" s="5" t="s">
        <v>27</v>
      </c>
      <c r="B65" s="7" t="s">
        <v>26</v>
      </c>
      <c r="C65" s="30">
        <f>C66</f>
        <v>0</v>
      </c>
      <c r="E65" s="16">
        <f>E66</f>
        <v>0</v>
      </c>
      <c r="F65" s="36">
        <f>F66</f>
        <v>0</v>
      </c>
      <c r="I65" s="16">
        <f>I66</f>
        <v>0</v>
      </c>
      <c r="J65" s="42">
        <f>J66</f>
        <v>0</v>
      </c>
      <c r="L65" s="16">
        <f>L66</f>
        <v>0</v>
      </c>
    </row>
    <row r="66" spans="1:12" ht="47.25" hidden="1" x14ac:dyDescent="0.25">
      <c r="A66" s="4" t="s">
        <v>25</v>
      </c>
      <c r="B66" s="4" t="s">
        <v>24</v>
      </c>
      <c r="C66" s="27">
        <f>C67+C68+C69</f>
        <v>0</v>
      </c>
      <c r="E66" s="19">
        <f>E67+E68+E69</f>
        <v>0</v>
      </c>
      <c r="F66" s="33">
        <f>F67+F68+F69</f>
        <v>0</v>
      </c>
      <c r="I66" s="19">
        <f>I67+I68+I69</f>
        <v>0</v>
      </c>
      <c r="J66" s="39">
        <f>J67+J68+J69</f>
        <v>0</v>
      </c>
      <c r="L66" s="19">
        <f>L67+L68+L69</f>
        <v>0</v>
      </c>
    </row>
    <row r="67" spans="1:12" hidden="1" outlineLevel="1" x14ac:dyDescent="0.25">
      <c r="A67" s="4" t="s">
        <v>39</v>
      </c>
      <c r="B67" s="23" t="s">
        <v>34</v>
      </c>
      <c r="C67" s="27"/>
      <c r="E67" s="14">
        <f t="shared" si="2"/>
        <v>0</v>
      </c>
      <c r="F67" s="33"/>
      <c r="I67" s="14">
        <f t="shared" ref="I67" si="5">F67+G67</f>
        <v>0</v>
      </c>
      <c r="J67" s="39"/>
      <c r="L67" s="14">
        <f t="shared" ref="L67" si="6">J67+K67</f>
        <v>0</v>
      </c>
    </row>
    <row r="68" spans="1:12" hidden="1" outlineLevel="1" x14ac:dyDescent="0.25">
      <c r="A68" s="4" t="s">
        <v>40</v>
      </c>
      <c r="B68" s="23" t="s">
        <v>36</v>
      </c>
      <c r="C68" s="27"/>
      <c r="E68" s="14">
        <f>C68+D68</f>
        <v>0</v>
      </c>
      <c r="F68" s="33"/>
      <c r="I68" s="14">
        <f>F68+G68</f>
        <v>0</v>
      </c>
      <c r="J68" s="39"/>
      <c r="L68" s="14">
        <f>J68+K68</f>
        <v>0</v>
      </c>
    </row>
    <row r="69" spans="1:12" ht="43.5" hidden="1" customHeight="1" outlineLevel="1" x14ac:dyDescent="0.25">
      <c r="A69" s="4" t="s">
        <v>41</v>
      </c>
      <c r="B69" s="23" t="s">
        <v>35</v>
      </c>
      <c r="C69" s="27"/>
      <c r="E69" s="14">
        <f t="shared" si="2"/>
        <v>0</v>
      </c>
      <c r="F69" s="33"/>
      <c r="I69" s="14">
        <f t="shared" ref="I69" si="7">F69+G69</f>
        <v>0</v>
      </c>
      <c r="J69" s="39"/>
      <c r="L69" s="14">
        <f t="shared" ref="L69" si="8">J69+K69</f>
        <v>0</v>
      </c>
    </row>
    <row r="70" spans="1:12" hidden="1" outlineLevel="1" x14ac:dyDescent="0.25">
      <c r="A70" s="4"/>
      <c r="B70" s="4"/>
      <c r="C70" s="27"/>
      <c r="E70" s="14"/>
      <c r="F70" s="33"/>
      <c r="I70" s="14"/>
      <c r="J70" s="39"/>
      <c r="L70" s="14"/>
    </row>
    <row r="71" spans="1:12" collapsed="1" x14ac:dyDescent="0.25">
      <c r="A71" s="67" t="s">
        <v>3</v>
      </c>
      <c r="B71" s="67"/>
      <c r="C71" s="28">
        <f>C18+C16+C65+C37+C57</f>
        <v>580965.12999999989</v>
      </c>
      <c r="D71" s="2">
        <f>SUM(D16:D70)</f>
        <v>0</v>
      </c>
      <c r="E71" s="16">
        <f>E18+E16+E65+E37+E57</f>
        <v>580965.12999999989</v>
      </c>
      <c r="F71" s="34">
        <f>F18+F16+F65+F37+F57</f>
        <v>255111.75999999998</v>
      </c>
      <c r="G71" s="2">
        <f>SUM(G16:G70)</f>
        <v>19981</v>
      </c>
      <c r="I71" s="16">
        <f>I18+I16+I65+I37+I57</f>
        <v>282571.33999999997</v>
      </c>
      <c r="J71" s="40">
        <f>J18+J16+J65+J37+J57</f>
        <v>266453.59999999998</v>
      </c>
      <c r="K71" s="2">
        <f>SUM(K16:K70)</f>
        <v>3967.48</v>
      </c>
      <c r="L71" s="16">
        <f>L18+L16+L65+L37+L57</f>
        <v>270421.07999999996</v>
      </c>
    </row>
  </sheetData>
  <mergeCells count="11">
    <mergeCell ref="A1:L1"/>
    <mergeCell ref="A2:L2"/>
    <mergeCell ref="A3:L3"/>
    <mergeCell ref="A4:L4"/>
    <mergeCell ref="A71:B71"/>
    <mergeCell ref="A6:L6"/>
    <mergeCell ref="A7:L7"/>
    <mergeCell ref="A8:L8"/>
    <mergeCell ref="A9:L9"/>
    <mergeCell ref="A10:L10"/>
    <mergeCell ref="A11:L11"/>
  </mergeCells>
  <pageMargins left="0.70866141732283472" right="0" top="0.59055118110236227" bottom="0.31496062992125984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2024-12-05T11:44:37Z</dcterms:modified>
</cp:coreProperties>
</file>