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.nalbadyan\Desktop\Марина 2024\Бюджет на 2025\_МП Энергосбережение и повышение энергетической эффективности\"/>
    </mc:Choice>
  </mc:AlternateContent>
  <xr:revisionPtr revIDLastSave="0" documentId="13_ncr:1_{7BA5F047-B890-47D5-BD6B-FBFDBC371B7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ПАСПОРТ" sheetId="6" r:id="rId1"/>
    <sheet name="01" sheetId="1" r:id="rId2"/>
    <sheet name="проектная часть" sheetId="2" r:id="rId3"/>
    <sheet name="План на 25" sheetId="7" r:id="rId4"/>
    <sheet name="Лист1" sheetId="8" state="hidden" r:id="rId5"/>
  </sheets>
  <definedNames>
    <definedName name="_xlnm.Print_Area" localSheetId="1">'01'!$A$1:$I$15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7" l="1"/>
  <c r="L27" i="7"/>
  <c r="O18" i="7"/>
  <c r="O27" i="7"/>
  <c r="N27" i="7"/>
  <c r="N17" i="7" s="1"/>
  <c r="N16" i="7" s="1"/>
  <c r="N18" i="7"/>
  <c r="E24" i="6"/>
  <c r="M13" i="7"/>
  <c r="H10" i="1" l="1"/>
  <c r="L24" i="7"/>
  <c r="O24" i="7"/>
  <c r="O17" i="7" s="1"/>
  <c r="O16" i="7" l="1"/>
  <c r="L17" i="7"/>
  <c r="L15" i="7" l="1"/>
  <c r="L13" i="7" s="1"/>
  <c r="E12" i="1" s="1"/>
  <c r="L16" i="7"/>
  <c r="H26" i="6"/>
  <c r="O15" i="7"/>
  <c r="O13" i="7" s="1"/>
  <c r="G25" i="6" s="1"/>
  <c r="N15" i="7"/>
  <c r="E25" i="6" l="1"/>
  <c r="E23" i="6"/>
  <c r="E13" i="1"/>
  <c r="N13" i="7"/>
  <c r="F25" i="6" s="1"/>
  <c r="H25" i="6" s="1"/>
  <c r="G23" i="6" l="1"/>
  <c r="G13" i="1"/>
  <c r="G12" i="1" s="1"/>
  <c r="H24" i="6"/>
  <c r="F13" i="1"/>
  <c r="F12" i="1"/>
  <c r="F23" i="6"/>
  <c r="H12" i="1" l="1"/>
  <c r="H13" i="1"/>
  <c r="H23" i="6"/>
</calcChain>
</file>

<file path=xl/sharedStrings.xml><?xml version="1.0" encoding="utf-8"?>
<sst xmlns="http://schemas.openxmlformats.org/spreadsheetml/2006/main" count="273" uniqueCount="135">
  <si>
    <t>№ 
п/п</t>
  </si>
  <si>
    <t>Наименование
показателя, единица измерения</t>
  </si>
  <si>
    <t xml:space="preserve">Базовое значение </t>
  </si>
  <si>
    <t>Значение показателя по годам</t>
  </si>
  <si>
    <t>Целевое значение</t>
  </si>
  <si>
    <t>Задачи</t>
  </si>
  <si>
    <t>Ответственный исполнитель</t>
  </si>
  <si>
    <t xml:space="preserve">Сроки реализации </t>
  </si>
  <si>
    <t>1.</t>
  </si>
  <si>
    <t>Параметры финансового обеспечения</t>
  </si>
  <si>
    <t>Всего</t>
  </si>
  <si>
    <t>ПАСПОРТ</t>
  </si>
  <si>
    <t>муниципальной программы</t>
  </si>
  <si>
    <t>Перечень структурных элементов</t>
  </si>
  <si>
    <t>Целевые показатели муниципальной программы</t>
  </si>
  <si>
    <t>Номер цели/ показателя</t>
  </si>
  <si>
    <t>Наименование целевого
показателя, единица измерения</t>
  </si>
  <si>
    <t>1.1.</t>
  </si>
  <si>
    <t>1.3</t>
  </si>
  <si>
    <t>Параметры финансового обеспечения муниципальной программы</t>
  </si>
  <si>
    <t>Финансовое обеспечение</t>
  </si>
  <si>
    <t>Всего, в том числе:</t>
  </si>
  <si>
    <t>Областной бюджет</t>
  </si>
  <si>
    <t>Местный бюджет</t>
  </si>
  <si>
    <t>Внебюджетные источники</t>
  </si>
  <si>
    <t>"Энергосбережение и повышение энергетической эффективности"</t>
  </si>
  <si>
    <t>МКУ «Отдел жилищно-коммунального хозяйства Светлогорского городского округа»</t>
  </si>
  <si>
    <t>Проведение мероприятий по рациональному использованию энергетических ресурсов (разработка энергетического паспорта)</t>
  </si>
  <si>
    <t xml:space="preserve">Обеспечение рационального использования энергетических ресурсов </t>
  </si>
  <si>
    <t>ПЛАН</t>
  </si>
  <si>
    <r>
      <t xml:space="preserve">реализации муниципальной программы </t>
    </r>
    <r>
      <rPr>
        <b/>
        <sz val="12"/>
        <color theme="1" tint="4.9989318521683403E-2"/>
        <rFont val="Times New Roman"/>
        <family val="1"/>
        <charset val="204"/>
      </rPr>
      <t>"Энергосбережение и повышение энергетической эффективности"</t>
    </r>
  </si>
  <si>
    <t>на 2025 г. и плановый период 2026-2027 гг.</t>
  </si>
  <si>
    <t>Код направления расходов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</si>
  <si>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</si>
  <si>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</si>
  <si>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</si>
  <si>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</si>
  <si>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Срок реализации</t>
  </si>
  <si>
    <t>x</t>
  </si>
  <si>
    <t>Всего по программе</t>
  </si>
  <si>
    <t>Количество запланированных мероприятий</t>
  </si>
  <si>
    <t>Ед.</t>
  </si>
  <si>
    <t>Энергосбержение</t>
  </si>
  <si>
    <t>х</t>
  </si>
  <si>
    <t>шт.</t>
  </si>
  <si>
    <t xml:space="preserve">Количество </t>
  </si>
  <si>
    <t>Количество светильников и ламп</t>
  </si>
  <si>
    <t>Водоснабжение</t>
  </si>
  <si>
    <t>Теплоснабжение</t>
  </si>
  <si>
    <t>Замена светильников и ламп в МАУ "ИТЦ СГО"</t>
  </si>
  <si>
    <t>Услуга по разработке программы энергосбережения МАУ СОШ п. Донское</t>
  </si>
  <si>
    <t>МАУ СОШ п. Донское</t>
  </si>
  <si>
    <t>МАУ "ИТЦ СГО"</t>
  </si>
  <si>
    <t>-</t>
  </si>
  <si>
    <t>Источники финансирования, тыс. рублей</t>
  </si>
  <si>
    <t>Показатели</t>
  </si>
  <si>
    <t>«Наименование структурного элемента»</t>
  </si>
  <si>
    <t>Раздел I. Структурные элементы проектной части</t>
  </si>
  <si>
    <t>Паспорта структурных элементов муниципальной программы.</t>
  </si>
  <si>
    <t>Приложение № 2 к Положению</t>
  </si>
  <si>
    <t>Приложение</t>
  </si>
  <si>
    <t xml:space="preserve">к распоряжению администрации </t>
  </si>
  <si>
    <t>муниципального образования</t>
  </si>
  <si>
    <t xml:space="preserve"> «Светлогорский городской округ»</t>
  </si>
  <si>
    <t>(наименование муниципальной программы)</t>
  </si>
  <si>
    <t>Раздел II. Структурные элементы процессной части.</t>
  </si>
  <si>
    <t>Всего по процессной части</t>
  </si>
  <si>
    <t>2025 год</t>
  </si>
  <si>
    <t>в том числе:</t>
  </si>
  <si>
    <t>2026 год</t>
  </si>
  <si>
    <t>2027 год</t>
  </si>
  <si>
    <t>ОБ</t>
  </si>
  <si>
    <t>Замена светильников в игровых группах МАДОУ д/с № 20 "Родничок"</t>
  </si>
  <si>
    <t>Код структурного элемента</t>
  </si>
  <si>
    <t>Структурный элемент муниципальной программы / направление расходов / мероприятие</t>
  </si>
  <si>
    <t>12</t>
  </si>
  <si>
    <t>Показатели выполнения структурного элемента муниципальной программы / мероприятия структурного элемента / достижения контрольных точек мероприятий проектной части</t>
  </si>
  <si>
    <t>Источник финансирования, тыс рублей</t>
  </si>
  <si>
    <t>Ожидаемое значение на конец реализации программы</t>
  </si>
  <si>
    <t>1.2</t>
  </si>
  <si>
    <t>Повышение эффективности энергосбережения энергетических ресурсов</t>
  </si>
  <si>
    <t xml:space="preserve">Количество запланированных мероприятий, ед. </t>
  </si>
  <si>
    <t>1</t>
  </si>
  <si>
    <t>Поверка счетчика холодной воды МАДОУ д/с № 20 "Родничок"</t>
  </si>
  <si>
    <t>Замена узла учета холодной воды МАДОУ д/с № 20 "Родничок"</t>
  </si>
  <si>
    <t>Покупка циркулярного насоса  МАДОУ д/с № 20 "Родничок"</t>
  </si>
  <si>
    <t>МАДОУ д/с № 20 "Родничок"</t>
  </si>
  <si>
    <t>Мероприятия по энергоэффективности</t>
  </si>
  <si>
    <t xml:space="preserve"> Мероприятия по энергоэффективности</t>
  </si>
  <si>
    <t>Проведение мероприятий по рациональному использованию энергетических ресурсов</t>
  </si>
  <si>
    <t>Удельная величина потребляемой тепловой энергии (на 1 кв.м. общей площади) в период реализации программы снизится на 15,6, (%)</t>
  </si>
  <si>
    <t>Удельная величина потребляемой электрической энергии (на 1 человека населения) в период реализации программы снизится на 6,4, (%)</t>
  </si>
  <si>
    <t>Удельная величина потребляемой холодной воды (на 1 человека населения) в период реализации программы снизится на 8,9, (%)</t>
  </si>
  <si>
    <t>04</t>
  </si>
  <si>
    <t>Количество мероприятий</t>
  </si>
  <si>
    <t>ед.</t>
  </si>
  <si>
    <t>2025 - 2027 гг.</t>
  </si>
  <si>
    <t>Всего:</t>
  </si>
  <si>
    <t>1. Проведение мероприятий по рациональному использованию энергетических ресурсов</t>
  </si>
  <si>
    <t>Установка кранов Маевского (радиаторы) МАУ СОШ п. Донское</t>
  </si>
  <si>
    <t>Промывка систем отопления МАУ СОШ п. Донское</t>
  </si>
  <si>
    <t>Установка балансировка тепла на трубах  МАУ СОШ п. Донское</t>
  </si>
  <si>
    <t>Замена задвижных механизмов на трубах систем отопления  МАУ СОШ п. Донское</t>
  </si>
  <si>
    <t>МАДОУ д/с № 1 "Березка"</t>
  </si>
  <si>
    <t>Замена светильников в игровых группах МАДОУ д/с № 1 "Березка"</t>
  </si>
  <si>
    <t>МКУ ОЖКХ</t>
  </si>
  <si>
    <t>Соисполнитель (ли)</t>
  </si>
  <si>
    <t>МАУ СОШ п. Донское, МАУ "ИТЦ СГО", МАДОУ д/с № 20 "Родничок", МАДОУ д/с № 1 "Березка"</t>
  </si>
  <si>
    <r>
      <t>[1]</t>
    </r>
    <r>
      <rPr>
        <sz val="6.5"/>
        <color theme="1"/>
        <rFont val="Calibri"/>
        <family val="2"/>
        <charset val="204"/>
      </rPr>
      <t xml:space="preserve"> </t>
    </r>
    <r>
      <rPr>
        <sz val="10"/>
        <color theme="1"/>
        <rFont val="Calibri"/>
        <family val="2"/>
        <charset val="204"/>
      </rPr>
      <t xml:space="preserve">- </t>
    </r>
    <r>
      <rPr>
        <sz val="10"/>
        <color theme="1"/>
        <rFont val="Times New Roman"/>
        <family val="1"/>
        <charset val="204"/>
      </rPr>
      <t>указывается значение показателя на момент включения в программу.</t>
    </r>
  </si>
  <si>
    <r>
      <t>[1]</t>
    </r>
    <r>
      <rPr>
        <sz val="7"/>
        <color theme="1"/>
        <rFont val="Calibri"/>
        <family val="2"/>
        <charset val="204"/>
      </rPr>
      <t xml:space="preserve"> </t>
    </r>
    <r>
      <rPr>
        <sz val="10"/>
        <color theme="1"/>
        <rFont val="Calibri"/>
        <family val="2"/>
        <charset val="204"/>
      </rPr>
      <t xml:space="preserve">- </t>
    </r>
    <r>
      <rPr>
        <sz val="10"/>
        <color theme="1"/>
        <rFont val="Times New Roman"/>
        <family val="1"/>
        <charset val="204"/>
      </rPr>
      <t>указывается сумма финансового обеспечения за счет всех источников финансирования</t>
    </r>
  </si>
  <si>
    <r>
      <t>[1]</t>
    </r>
    <r>
      <rPr>
        <sz val="10"/>
        <color theme="1"/>
        <rFont val="Times New Roman"/>
        <family val="1"/>
        <charset val="204"/>
      </rPr>
      <t xml:space="preserve"> - указываются лимиты бюджетных обязательств (уточненные) на реализацию муниципальной программы (за предшествующий год)</t>
    </r>
  </si>
  <si>
    <r>
      <t>[1]</t>
    </r>
    <r>
      <rPr>
        <sz val="10"/>
        <color theme="1"/>
        <rFont val="Times New Roman"/>
        <family val="1"/>
        <charset val="204"/>
      </rPr>
      <t xml:space="preserve"> - указывается сумма финансового обеспечения на очередной финансовый год и на плановый период.</t>
    </r>
  </si>
  <si>
    <t>Участник (и) (непосредственный исполнитель)</t>
  </si>
  <si>
    <t>Код муниципальной программы (МП)</t>
  </si>
  <si>
    <t>1.1</t>
  </si>
  <si>
    <t>1.1.1</t>
  </si>
  <si>
    <t>1.1.2</t>
  </si>
  <si>
    <t>1.1.3</t>
  </si>
  <si>
    <t>1.2.1</t>
  </si>
  <si>
    <t>1.2.2</t>
  </si>
  <si>
    <t>1.3.1</t>
  </si>
  <si>
    <t>1.3.2</t>
  </si>
  <si>
    <t xml:space="preserve"> МУ "Отдел по бюджету и финансам Светлогорского городского округа"</t>
  </si>
  <si>
    <t>МУ "Отдел по бюджету и финансам Светлогорского городского округа"</t>
  </si>
  <si>
    <t xml:space="preserve">                                                                                        
  </t>
  </si>
  <si>
    <t xml:space="preserve">Приложение № 2 к Паспорту программы </t>
  </si>
  <si>
    <t>Участник (и) (непосредственный(е) исполнитель (и) мероприятия)</t>
  </si>
  <si>
    <t xml:space="preserve">Лимиты бюджетных обязательств (уточненные) </t>
  </si>
  <si>
    <t>Непосредственный исполнитель мероприятия программы</t>
  </si>
  <si>
    <t>Приложение № 1 к паспорту программы</t>
  </si>
  <si>
    <t>2025-2027 гг.</t>
  </si>
  <si>
    <t xml:space="preserve">Базовое значение    </t>
  </si>
  <si>
    <t>Наименование комплекса процессных мероприятий</t>
  </si>
  <si>
    <t>Всего по проектной части</t>
  </si>
  <si>
    <t xml:space="preserve">                                                                                                                                                                                от 11.11.2024 г. №429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</si>
</sst>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[$-419]mmmm\ yyyy;@"/>
  </numFmts>
  <fonts count="2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 tint="4.9989318521683403E-2"/>
      <name val="Calibri"/>
      <family val="2"/>
      <charset val="204"/>
      <scheme val="minor"/>
    </font>
    <font>
      <sz val="12"/>
      <color theme="1" tint="4.9989318521683403E-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6.5"/>
      <color theme="1"/>
      <name val="Calibri"/>
      <family val="2"/>
      <charset val="204"/>
    </font>
    <font>
      <sz val="6.5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vertAlign val="superscript"/>
      <sz val="7"/>
      <color theme="1"/>
      <name val="Calibri"/>
      <family val="2"/>
      <charset val="204"/>
    </font>
    <font>
      <sz val="7"/>
      <color theme="1"/>
      <name val="Calibri"/>
      <family val="2"/>
      <charset val="204"/>
    </font>
    <font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7" fillId="0" borderId="0" xfId="0" applyFont="1"/>
    <xf numFmtId="0" fontId="6" fillId="0" borderId="1" xfId="0" applyFont="1" applyBorder="1" applyAlignment="1">
      <alignment vertical="top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indent="15"/>
    </xf>
    <xf numFmtId="0" fontId="8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165" fontId="3" fillId="0" borderId="0" xfId="0" applyNumberFormat="1" applyFont="1"/>
    <xf numFmtId="165" fontId="9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165" fontId="4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center" wrapText="1"/>
    </xf>
    <xf numFmtId="0" fontId="6" fillId="0" borderId="5" xfId="0" applyFont="1" applyBorder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top"/>
    </xf>
    <xf numFmtId="0" fontId="23" fillId="4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13" fillId="0" borderId="7" xfId="0" applyFont="1" applyBorder="1" applyAlignment="1">
      <alignment horizontal="center" vertical="top"/>
    </xf>
    <xf numFmtId="0" fontId="11" fillId="4" borderId="5" xfId="0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1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top" wrapText="1"/>
    </xf>
    <xf numFmtId="0" fontId="11" fillId="4" borderId="8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12" fillId="4" borderId="6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/>
    </xf>
    <xf numFmtId="0" fontId="11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/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21" fillId="0" borderId="0" xfId="0" applyFont="1" applyAlignment="1">
      <alignment horizontal="right" wrapText="1"/>
    </xf>
    <xf numFmtId="4" fontId="8" fillId="0" borderId="5" xfId="0" applyNumberFormat="1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showGridLines="0" zoomScaleNormal="100" workbookViewId="0">
      <selection activeCell="P9" sqref="P9"/>
    </sheetView>
  </sheetViews>
  <sheetFormatPr defaultRowHeight="15" x14ac:dyDescent="0.25"/>
  <cols>
    <col min="1" max="1" width="28.140625" customWidth="1"/>
    <col min="2" max="2" width="14.85546875" customWidth="1"/>
    <col min="3" max="3" width="35.7109375" customWidth="1"/>
    <col min="4" max="4" width="19" customWidth="1"/>
    <col min="5" max="5" width="11.85546875" customWidth="1"/>
    <col min="6" max="6" width="11.5703125" customWidth="1"/>
    <col min="7" max="7" width="13" customWidth="1"/>
    <col min="8" max="8" width="16" customWidth="1"/>
  </cols>
  <sheetData>
    <row r="1" spans="1:10" ht="15.75" x14ac:dyDescent="0.25">
      <c r="H1" s="36" t="s">
        <v>60</v>
      </c>
    </row>
    <row r="2" spans="1:10" ht="15.75" x14ac:dyDescent="0.25">
      <c r="H2" s="36" t="s">
        <v>61</v>
      </c>
    </row>
    <row r="3" spans="1:10" ht="15.75" x14ac:dyDescent="0.25">
      <c r="H3" s="36" t="s">
        <v>62</v>
      </c>
    </row>
    <row r="4" spans="1:10" ht="15.75" x14ac:dyDescent="0.25">
      <c r="H4" s="36" t="s">
        <v>63</v>
      </c>
    </row>
    <row r="5" spans="1:10" ht="15.75" x14ac:dyDescent="0.25">
      <c r="H5" s="36" t="s">
        <v>134</v>
      </c>
    </row>
    <row r="6" spans="1:10" ht="15.75" x14ac:dyDescent="0.25">
      <c r="H6" s="37"/>
    </row>
    <row r="7" spans="1:10" ht="15.75" x14ac:dyDescent="0.25">
      <c r="A7" s="99" t="s">
        <v>11</v>
      </c>
      <c r="B7" s="99"/>
      <c r="C7" s="99"/>
      <c r="D7" s="99"/>
      <c r="E7" s="99"/>
      <c r="F7" s="99"/>
      <c r="G7" s="99"/>
      <c r="H7" s="99"/>
    </row>
    <row r="8" spans="1:10" ht="18.75" customHeight="1" x14ac:dyDescent="0.25">
      <c r="A8" s="100" t="s">
        <v>12</v>
      </c>
      <c r="B8" s="100"/>
      <c r="C8" s="100"/>
      <c r="D8" s="100"/>
      <c r="E8" s="100"/>
      <c r="F8" s="100"/>
      <c r="G8" s="100"/>
      <c r="H8" s="100"/>
    </row>
    <row r="9" spans="1:10" ht="18.75" customHeight="1" x14ac:dyDescent="0.25">
      <c r="A9" s="101" t="s">
        <v>25</v>
      </c>
      <c r="B9" s="101"/>
      <c r="C9" s="101"/>
      <c r="D9" s="101"/>
      <c r="E9" s="101"/>
      <c r="F9" s="101"/>
      <c r="G9" s="101"/>
      <c r="H9" s="101"/>
    </row>
    <row r="10" spans="1:10" ht="18.75" customHeight="1" x14ac:dyDescent="0.25">
      <c r="A10" s="103" t="s">
        <v>64</v>
      </c>
      <c r="B10" s="103"/>
      <c r="C10" s="103"/>
      <c r="D10" s="103"/>
      <c r="E10" s="103"/>
      <c r="F10" s="103"/>
      <c r="G10" s="103"/>
      <c r="H10" s="103"/>
      <c r="I10" s="58"/>
      <c r="J10" s="58"/>
    </row>
    <row r="11" spans="1:10" ht="15.75" x14ac:dyDescent="0.25">
      <c r="A11" s="25" t="s">
        <v>7</v>
      </c>
      <c r="B11" s="102" t="s">
        <v>96</v>
      </c>
      <c r="C11" s="102"/>
      <c r="D11" s="102"/>
      <c r="E11" s="102"/>
      <c r="F11" s="102"/>
      <c r="G11" s="102"/>
      <c r="H11" s="102"/>
    </row>
    <row r="12" spans="1:10" ht="30" customHeight="1" x14ac:dyDescent="0.25">
      <c r="A12" s="26" t="s">
        <v>6</v>
      </c>
      <c r="B12" s="95" t="s">
        <v>26</v>
      </c>
      <c r="C12" s="95"/>
      <c r="D12" s="95"/>
      <c r="E12" s="95"/>
      <c r="F12" s="95"/>
      <c r="G12" s="95"/>
      <c r="H12" s="95"/>
    </row>
    <row r="13" spans="1:10" ht="21" customHeight="1" x14ac:dyDescent="0.25">
      <c r="A13" s="25" t="s">
        <v>106</v>
      </c>
      <c r="B13" s="95" t="s">
        <v>122</v>
      </c>
      <c r="C13" s="95"/>
      <c r="D13" s="95"/>
      <c r="E13" s="95"/>
      <c r="F13" s="95"/>
      <c r="G13" s="95"/>
      <c r="H13" s="95"/>
    </row>
    <row r="14" spans="1:10" ht="64.5" customHeight="1" x14ac:dyDescent="0.25">
      <c r="A14" s="76" t="s">
        <v>126</v>
      </c>
      <c r="B14" s="77" t="s">
        <v>107</v>
      </c>
      <c r="C14" s="78"/>
      <c r="D14" s="78"/>
      <c r="E14" s="78"/>
      <c r="F14" s="78"/>
      <c r="G14" s="78"/>
      <c r="H14" s="79"/>
    </row>
    <row r="15" spans="1:10" ht="30" customHeight="1" x14ac:dyDescent="0.25">
      <c r="A15" s="31" t="s">
        <v>13</v>
      </c>
      <c r="B15" s="96" t="s">
        <v>98</v>
      </c>
      <c r="C15" s="97"/>
      <c r="D15" s="97"/>
      <c r="E15" s="97"/>
      <c r="F15" s="97"/>
      <c r="G15" s="97"/>
      <c r="H15" s="98"/>
    </row>
    <row r="16" spans="1:10" ht="18.75" customHeight="1" x14ac:dyDescent="0.25">
      <c r="A16" s="111" t="s">
        <v>14</v>
      </c>
      <c r="B16" s="104" t="s">
        <v>15</v>
      </c>
      <c r="C16" s="104" t="s">
        <v>16</v>
      </c>
      <c r="D16" s="104" t="s">
        <v>2</v>
      </c>
      <c r="E16" s="106" t="s">
        <v>3</v>
      </c>
      <c r="F16" s="107"/>
      <c r="G16" s="107"/>
      <c r="H16" s="108"/>
    </row>
    <row r="17" spans="1:8" ht="33.75" customHeight="1" x14ac:dyDescent="0.25">
      <c r="A17" s="112"/>
      <c r="B17" s="105"/>
      <c r="C17" s="105"/>
      <c r="D17" s="105"/>
      <c r="E17" s="55">
        <v>2025</v>
      </c>
      <c r="F17" s="54">
        <v>2026</v>
      </c>
      <c r="G17" s="54">
        <v>2027</v>
      </c>
      <c r="H17" s="54" t="s">
        <v>4</v>
      </c>
    </row>
    <row r="18" spans="1:8" ht="20.25" customHeight="1" x14ac:dyDescent="0.25">
      <c r="A18" s="112"/>
      <c r="B18" s="27" t="s">
        <v>8</v>
      </c>
      <c r="C18" s="114" t="s">
        <v>80</v>
      </c>
      <c r="D18" s="115"/>
      <c r="E18" s="115"/>
      <c r="F18" s="115"/>
      <c r="G18" s="115"/>
      <c r="H18" s="116"/>
    </row>
    <row r="19" spans="1:8" ht="54.75" customHeight="1" x14ac:dyDescent="0.25">
      <c r="A19" s="112"/>
      <c r="B19" s="28" t="s">
        <v>17</v>
      </c>
      <c r="C19" s="32" t="s">
        <v>90</v>
      </c>
      <c r="D19" s="46">
        <v>0.32</v>
      </c>
      <c r="E19" s="46">
        <v>0.28000000000000003</v>
      </c>
      <c r="F19" s="46">
        <v>0.27</v>
      </c>
      <c r="G19" s="46">
        <v>0.27</v>
      </c>
      <c r="H19" s="46">
        <v>0.27</v>
      </c>
    </row>
    <row r="20" spans="1:8" ht="64.5" customHeight="1" x14ac:dyDescent="0.25">
      <c r="A20" s="112"/>
      <c r="B20" s="30" t="s">
        <v>79</v>
      </c>
      <c r="C20" s="32" t="s">
        <v>91</v>
      </c>
      <c r="D20" s="46">
        <v>90.4</v>
      </c>
      <c r="E20" s="46">
        <v>91.1</v>
      </c>
      <c r="F20" s="46">
        <v>86.2</v>
      </c>
      <c r="G20" s="46">
        <v>84.6</v>
      </c>
      <c r="H20" s="46">
        <v>84.6</v>
      </c>
    </row>
    <row r="21" spans="1:8" ht="52.5" customHeight="1" x14ac:dyDescent="0.25">
      <c r="A21" s="113"/>
      <c r="B21" s="30" t="s">
        <v>18</v>
      </c>
      <c r="C21" s="32" t="s">
        <v>92</v>
      </c>
      <c r="D21" s="46">
        <v>1.23</v>
      </c>
      <c r="E21" s="46">
        <v>1.17</v>
      </c>
      <c r="F21" s="46">
        <v>1.1399999999999999</v>
      </c>
      <c r="G21" s="46">
        <v>1.1200000000000001</v>
      </c>
      <c r="H21" s="46">
        <v>1.1200000000000001</v>
      </c>
    </row>
    <row r="22" spans="1:8" ht="83.25" customHeight="1" x14ac:dyDescent="0.25">
      <c r="A22" s="111" t="s">
        <v>19</v>
      </c>
      <c r="B22" s="54" t="s">
        <v>113</v>
      </c>
      <c r="C22" s="54" t="s">
        <v>20</v>
      </c>
      <c r="D22" s="54" t="s">
        <v>127</v>
      </c>
      <c r="E22" s="55">
        <v>2025</v>
      </c>
      <c r="F22" s="54">
        <v>2026</v>
      </c>
      <c r="G22" s="54">
        <v>2027</v>
      </c>
      <c r="H22" s="54" t="s">
        <v>10</v>
      </c>
    </row>
    <row r="23" spans="1:8" ht="24" customHeight="1" x14ac:dyDescent="0.25">
      <c r="A23" s="112"/>
      <c r="B23" s="110" t="s">
        <v>93</v>
      </c>
      <c r="C23" s="29" t="s">
        <v>21</v>
      </c>
      <c r="D23" s="47">
        <v>2198.27</v>
      </c>
      <c r="E23" s="47">
        <f>'План на 25'!L15</f>
        <v>678.64</v>
      </c>
      <c r="F23" s="47">
        <f>'План на 25'!N13</f>
        <v>800</v>
      </c>
      <c r="G23" s="47">
        <f>'План на 25'!O13</f>
        <v>800</v>
      </c>
      <c r="H23" s="47">
        <f>E23+F23+G23</f>
        <v>2278.64</v>
      </c>
    </row>
    <row r="24" spans="1:8" ht="20.25" customHeight="1" x14ac:dyDescent="0.25">
      <c r="A24" s="112"/>
      <c r="B24" s="110"/>
      <c r="C24" s="29" t="s">
        <v>22</v>
      </c>
      <c r="D24" s="47">
        <v>0</v>
      </c>
      <c r="E24" s="47">
        <f>'План на 25'!M17</f>
        <v>0</v>
      </c>
      <c r="F24" s="47">
        <v>0</v>
      </c>
      <c r="G24" s="47">
        <v>0</v>
      </c>
      <c r="H24" s="47">
        <f t="shared" ref="H24:H26" si="0">E24+F24+G24</f>
        <v>0</v>
      </c>
    </row>
    <row r="25" spans="1:8" ht="20.25" customHeight="1" x14ac:dyDescent="0.25">
      <c r="A25" s="112"/>
      <c r="B25" s="110"/>
      <c r="C25" s="29" t="s">
        <v>23</v>
      </c>
      <c r="D25" s="50">
        <v>2198.27</v>
      </c>
      <c r="E25" s="50">
        <f>'План на 25'!L15</f>
        <v>678.64</v>
      </c>
      <c r="F25" s="51">
        <f>'План на 25'!N13</f>
        <v>800</v>
      </c>
      <c r="G25" s="51">
        <f>'План на 25'!O13</f>
        <v>800</v>
      </c>
      <c r="H25" s="51">
        <f t="shared" si="0"/>
        <v>2278.64</v>
      </c>
    </row>
    <row r="26" spans="1:8" ht="15.75" x14ac:dyDescent="0.25">
      <c r="A26" s="113"/>
      <c r="B26" s="110"/>
      <c r="C26" s="29" t="s">
        <v>24</v>
      </c>
      <c r="D26" s="48">
        <v>0</v>
      </c>
      <c r="E26" s="48">
        <v>0</v>
      </c>
      <c r="F26" s="47">
        <v>0</v>
      </c>
      <c r="G26" s="47">
        <v>0</v>
      </c>
      <c r="H26" s="47">
        <f t="shared" si="0"/>
        <v>0</v>
      </c>
    </row>
    <row r="28" spans="1:8" hidden="1" x14ac:dyDescent="0.25">
      <c r="A28" s="81" t="s">
        <v>109</v>
      </c>
    </row>
    <row r="29" spans="1:8" ht="15.75" hidden="1" x14ac:dyDescent="0.25">
      <c r="A29" s="109" t="s">
        <v>110</v>
      </c>
      <c r="B29" s="109"/>
      <c r="C29" s="109"/>
      <c r="D29" s="109"/>
      <c r="E29" s="109"/>
      <c r="F29" s="109"/>
      <c r="G29" s="109"/>
      <c r="H29" s="109"/>
    </row>
    <row r="30" spans="1:8" ht="15.75" hidden="1" x14ac:dyDescent="0.25">
      <c r="A30" s="82" t="s">
        <v>111</v>
      </c>
    </row>
  </sheetData>
  <mergeCells count="17">
    <mergeCell ref="B16:B17"/>
    <mergeCell ref="C16:C17"/>
    <mergeCell ref="D16:D17"/>
    <mergeCell ref="E16:H16"/>
    <mergeCell ref="A29:H29"/>
    <mergeCell ref="B23:B26"/>
    <mergeCell ref="A16:A21"/>
    <mergeCell ref="A22:A26"/>
    <mergeCell ref="C18:H18"/>
    <mergeCell ref="B13:H13"/>
    <mergeCell ref="B15:H15"/>
    <mergeCell ref="A7:H7"/>
    <mergeCell ref="A8:H8"/>
    <mergeCell ref="A9:H9"/>
    <mergeCell ref="B11:H11"/>
    <mergeCell ref="B12:H12"/>
    <mergeCell ref="A10:H10"/>
  </mergeCells>
  <pageMargins left="0.70866141732283472" right="0.70866141732283472" top="0.74803149606299213" bottom="0.19685039370078741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6"/>
  <sheetViews>
    <sheetView zoomScaleNormal="100" workbookViewId="0">
      <selection activeCell="C8" sqref="C8:C9"/>
    </sheetView>
  </sheetViews>
  <sheetFormatPr defaultColWidth="9.140625" defaultRowHeight="15.75" x14ac:dyDescent="0.25"/>
  <cols>
    <col min="1" max="1" width="25" style="33" customWidth="1"/>
    <col min="2" max="2" width="14.7109375" style="33" customWidth="1"/>
    <col min="3" max="3" width="28" style="33" customWidth="1"/>
    <col min="4" max="4" width="18.7109375" style="33" customWidth="1"/>
    <col min="5" max="5" width="12.7109375" style="33" customWidth="1"/>
    <col min="6" max="6" width="11.42578125" style="33" customWidth="1"/>
    <col min="7" max="7" width="11" style="33" customWidth="1"/>
    <col min="8" max="8" width="21" style="33" customWidth="1"/>
    <col min="9" max="16384" width="9.140625" style="33"/>
  </cols>
  <sheetData>
    <row r="1" spans="1:8" x14ac:dyDescent="0.25">
      <c r="A1" s="120" t="s">
        <v>65</v>
      </c>
      <c r="B1" s="120"/>
      <c r="C1" s="120"/>
      <c r="D1" s="120"/>
      <c r="E1" s="120"/>
      <c r="F1" s="120"/>
      <c r="G1" s="120"/>
      <c r="H1" s="120"/>
    </row>
    <row r="2" spans="1:8" ht="43.5" customHeight="1" x14ac:dyDescent="0.25">
      <c r="A2" s="94" t="s">
        <v>132</v>
      </c>
      <c r="B2" s="129" t="s">
        <v>98</v>
      </c>
      <c r="C2" s="130"/>
      <c r="D2" s="130"/>
      <c r="E2" s="130"/>
      <c r="F2" s="130"/>
      <c r="G2" s="130"/>
      <c r="H2" s="131"/>
    </row>
    <row r="3" spans="1:8" x14ac:dyDescent="0.25">
      <c r="A3" s="25" t="s">
        <v>7</v>
      </c>
      <c r="B3" s="124" t="s">
        <v>96</v>
      </c>
      <c r="C3" s="125"/>
      <c r="D3" s="125"/>
      <c r="E3" s="125"/>
      <c r="F3" s="125"/>
      <c r="G3" s="125"/>
      <c r="H3" s="126"/>
    </row>
    <row r="4" spans="1:8" ht="31.5" x14ac:dyDescent="0.25">
      <c r="A4" s="26" t="s">
        <v>6</v>
      </c>
      <c r="B4" s="96" t="s">
        <v>26</v>
      </c>
      <c r="C4" s="97"/>
      <c r="D4" s="97"/>
      <c r="E4" s="97"/>
      <c r="F4" s="97"/>
      <c r="G4" s="97"/>
      <c r="H4" s="98"/>
    </row>
    <row r="5" spans="1:8" x14ac:dyDescent="0.25">
      <c r="A5" s="26" t="s">
        <v>106</v>
      </c>
      <c r="B5" s="96" t="s">
        <v>123</v>
      </c>
      <c r="C5" s="97"/>
      <c r="D5" s="97"/>
      <c r="E5" s="97"/>
      <c r="F5" s="97"/>
      <c r="G5" s="97"/>
      <c r="H5" s="98"/>
    </row>
    <row r="6" spans="1:8" ht="46.5" customHeight="1" x14ac:dyDescent="0.25">
      <c r="A6" s="26" t="s">
        <v>112</v>
      </c>
      <c r="B6" s="96" t="s">
        <v>107</v>
      </c>
      <c r="C6" s="97"/>
      <c r="D6" s="97"/>
      <c r="E6" s="97"/>
      <c r="F6" s="97"/>
      <c r="G6" s="97"/>
      <c r="H6" s="98"/>
    </row>
    <row r="7" spans="1:8" ht="26.25" customHeight="1" x14ac:dyDescent="0.25">
      <c r="A7" s="25" t="s">
        <v>5</v>
      </c>
      <c r="B7" s="96" t="s">
        <v>28</v>
      </c>
      <c r="C7" s="97"/>
      <c r="D7" s="97"/>
      <c r="E7" s="97"/>
      <c r="F7" s="97"/>
      <c r="G7" s="97"/>
      <c r="H7" s="98"/>
    </row>
    <row r="8" spans="1:8" x14ac:dyDescent="0.25">
      <c r="A8" s="121" t="s">
        <v>55</v>
      </c>
      <c r="B8" s="123" t="s">
        <v>0</v>
      </c>
      <c r="C8" s="123" t="s">
        <v>1</v>
      </c>
      <c r="D8" s="123" t="s">
        <v>2</v>
      </c>
      <c r="E8" s="122" t="s">
        <v>3</v>
      </c>
      <c r="F8" s="122"/>
      <c r="G8" s="122"/>
      <c r="H8" s="122"/>
    </row>
    <row r="9" spans="1:8" ht="63" x14ac:dyDescent="0.25">
      <c r="A9" s="121"/>
      <c r="B9" s="122"/>
      <c r="C9" s="122"/>
      <c r="D9" s="123"/>
      <c r="E9" s="52">
        <v>2025</v>
      </c>
      <c r="F9" s="53">
        <v>2026</v>
      </c>
      <c r="G9" s="53">
        <v>2027</v>
      </c>
      <c r="H9" s="53" t="s">
        <v>78</v>
      </c>
    </row>
    <row r="10" spans="1:8" ht="54.75" customHeight="1" x14ac:dyDescent="0.25">
      <c r="A10" s="121"/>
      <c r="B10" s="34" t="s">
        <v>8</v>
      </c>
      <c r="C10" s="29" t="s">
        <v>81</v>
      </c>
      <c r="D10" s="28">
        <v>9</v>
      </c>
      <c r="E10" s="28">
        <v>6</v>
      </c>
      <c r="F10" s="28">
        <v>5</v>
      </c>
      <c r="G10" s="28">
        <v>7</v>
      </c>
      <c r="H10" s="28">
        <f>E10+F10+G10</f>
        <v>18</v>
      </c>
    </row>
    <row r="11" spans="1:8" ht="66.75" customHeight="1" x14ac:dyDescent="0.25">
      <c r="A11" s="117" t="s">
        <v>9</v>
      </c>
      <c r="B11" s="53" t="s">
        <v>32</v>
      </c>
      <c r="C11" s="53" t="s">
        <v>77</v>
      </c>
      <c r="D11" s="53" t="s">
        <v>127</v>
      </c>
      <c r="E11" s="52">
        <v>2025</v>
      </c>
      <c r="F11" s="53">
        <v>2026</v>
      </c>
      <c r="G11" s="53">
        <v>2027</v>
      </c>
      <c r="H11" s="53" t="s">
        <v>10</v>
      </c>
    </row>
    <row r="12" spans="1:8" ht="28.5" customHeight="1" x14ac:dyDescent="0.25">
      <c r="A12" s="118"/>
      <c r="B12" s="127" t="s">
        <v>97</v>
      </c>
      <c r="C12" s="128"/>
      <c r="D12" s="49">
        <v>2198.27</v>
      </c>
      <c r="E12" s="49">
        <f>'План на 25'!L13</f>
        <v>678.64</v>
      </c>
      <c r="F12" s="49">
        <f>'План на 25'!N13</f>
        <v>800</v>
      </c>
      <c r="G12" s="49">
        <f>G13</f>
        <v>800</v>
      </c>
      <c r="H12" s="49">
        <f>E12+F12+G12</f>
        <v>2278.64</v>
      </c>
    </row>
    <row r="13" spans="1:8" ht="38.25" customHeight="1" x14ac:dyDescent="0.25">
      <c r="A13" s="119"/>
      <c r="B13" s="56">
        <v>84410</v>
      </c>
      <c r="C13" s="29" t="s">
        <v>88</v>
      </c>
      <c r="D13" s="49">
        <v>2198.27</v>
      </c>
      <c r="E13" s="49">
        <f>'План на 25'!L15</f>
        <v>678.64</v>
      </c>
      <c r="F13" s="49">
        <f>'План на 25'!N13</f>
        <v>800</v>
      </c>
      <c r="G13" s="49">
        <f>'План на 25'!O13</f>
        <v>800</v>
      </c>
      <c r="H13" s="49">
        <f>E13+F13+G13</f>
        <v>2278.64</v>
      </c>
    </row>
    <row r="14" spans="1:8" x14ac:dyDescent="0.25">
      <c r="A14" s="35"/>
      <c r="B14" s="35"/>
      <c r="C14" s="35"/>
      <c r="D14" s="35"/>
      <c r="E14" s="35"/>
      <c r="F14" s="35"/>
      <c r="G14" s="35"/>
      <c r="H14" s="35"/>
    </row>
    <row r="15" spans="1:8" hidden="1" x14ac:dyDescent="0.25">
      <c r="A15" s="80" t="s">
        <v>108</v>
      </c>
      <c r="B15" s="35"/>
      <c r="C15" s="35"/>
      <c r="D15" s="35"/>
      <c r="E15" s="35"/>
      <c r="F15" s="35"/>
      <c r="G15" s="35"/>
      <c r="H15" s="35"/>
    </row>
    <row r="16" spans="1:8" x14ac:dyDescent="0.25">
      <c r="A16" s="35"/>
      <c r="B16" s="35"/>
      <c r="C16" s="35"/>
      <c r="D16" s="35"/>
      <c r="E16" s="35"/>
      <c r="F16" s="35"/>
      <c r="G16" s="35"/>
      <c r="H16" s="35"/>
    </row>
  </sheetData>
  <mergeCells count="14">
    <mergeCell ref="A11:A13"/>
    <mergeCell ref="A1:H1"/>
    <mergeCell ref="A8:A10"/>
    <mergeCell ref="E8:H8"/>
    <mergeCell ref="D8:D9"/>
    <mergeCell ref="C8:C9"/>
    <mergeCell ref="B8:B9"/>
    <mergeCell ref="B3:H3"/>
    <mergeCell ref="B4:H4"/>
    <mergeCell ref="B6:H6"/>
    <mergeCell ref="B7:H7"/>
    <mergeCell ref="B12:C12"/>
    <mergeCell ref="B2:H2"/>
    <mergeCell ref="B5:H5"/>
  </mergeCells>
  <pageMargins left="0.70866141732283472" right="0.70866141732283472" top="0.74803149606299213" bottom="0.74803149606299213" header="0.31496062992125984" footer="0.31496062992125984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topLeftCell="A2" workbookViewId="0">
      <selection activeCell="H15" sqref="H15"/>
    </sheetView>
  </sheetViews>
  <sheetFormatPr defaultColWidth="9.140625" defaultRowHeight="15.75" x14ac:dyDescent="0.25"/>
  <cols>
    <col min="1" max="1" width="22.42578125" style="88" customWidth="1"/>
    <col min="2" max="2" width="9.140625" style="88"/>
    <col min="3" max="3" width="26" style="88" customWidth="1"/>
    <col min="4" max="4" width="14.85546875" style="88" customWidth="1"/>
    <col min="5" max="7" width="9.140625" style="88"/>
    <col min="8" max="8" width="15.5703125" style="88" customWidth="1"/>
    <col min="9" max="16384" width="9.140625" style="88"/>
  </cols>
  <sheetData>
    <row r="1" spans="1:8" hidden="1" x14ac:dyDescent="0.25">
      <c r="H1" s="36" t="s">
        <v>59</v>
      </c>
    </row>
    <row r="2" spans="1:8" x14ac:dyDescent="0.25">
      <c r="H2" s="36" t="s">
        <v>129</v>
      </c>
    </row>
    <row r="4" spans="1:8" ht="15.75" customHeight="1" x14ac:dyDescent="0.25">
      <c r="A4" s="137" t="s">
        <v>58</v>
      </c>
      <c r="B4" s="138"/>
      <c r="C4" s="138"/>
      <c r="D4" s="138"/>
      <c r="E4" s="138"/>
      <c r="F4" s="138"/>
      <c r="G4" s="138"/>
      <c r="H4" s="139"/>
    </row>
    <row r="5" spans="1:8" ht="15.75" customHeight="1" x14ac:dyDescent="0.25">
      <c r="A5" s="140" t="s">
        <v>57</v>
      </c>
      <c r="B5" s="140"/>
      <c r="C5" s="140"/>
      <c r="D5" s="140"/>
      <c r="E5" s="140"/>
      <c r="F5" s="140"/>
      <c r="G5" s="140"/>
      <c r="H5" s="140"/>
    </row>
    <row r="6" spans="1:8" x14ac:dyDescent="0.25">
      <c r="A6" s="88" t="s">
        <v>56</v>
      </c>
      <c r="B6" s="26"/>
      <c r="C6" s="26"/>
      <c r="D6" s="26"/>
      <c r="E6" s="26"/>
      <c r="F6" s="26"/>
      <c r="G6" s="26"/>
      <c r="H6" s="26"/>
    </row>
    <row r="7" spans="1:8" ht="16.5" customHeight="1" x14ac:dyDescent="0.25">
      <c r="A7" s="25" t="s">
        <v>7</v>
      </c>
      <c r="B7" s="141" t="s">
        <v>130</v>
      </c>
      <c r="C7" s="141"/>
      <c r="D7" s="141"/>
      <c r="E7" s="141"/>
      <c r="F7" s="141"/>
      <c r="G7" s="141"/>
      <c r="H7" s="141"/>
    </row>
    <row r="8" spans="1:8" ht="31.5" x14ac:dyDescent="0.25">
      <c r="A8" s="26" t="s">
        <v>6</v>
      </c>
      <c r="B8" s="134" t="s">
        <v>53</v>
      </c>
      <c r="C8" s="135"/>
      <c r="D8" s="135"/>
      <c r="E8" s="135"/>
      <c r="F8" s="135"/>
      <c r="G8" s="135"/>
      <c r="H8" s="136"/>
    </row>
    <row r="9" spans="1:8" x14ac:dyDescent="0.25">
      <c r="A9" s="26" t="s">
        <v>106</v>
      </c>
      <c r="B9" s="89" t="s">
        <v>53</v>
      </c>
      <c r="C9" s="90"/>
      <c r="D9" s="90"/>
      <c r="E9" s="90"/>
      <c r="F9" s="90"/>
      <c r="G9" s="90"/>
      <c r="H9" s="91"/>
    </row>
    <row r="10" spans="1:8" ht="63" x14ac:dyDescent="0.25">
      <c r="A10" s="26" t="s">
        <v>126</v>
      </c>
      <c r="B10" s="96" t="s">
        <v>53</v>
      </c>
      <c r="C10" s="97"/>
      <c r="D10" s="97"/>
      <c r="E10" s="97"/>
      <c r="F10" s="97"/>
      <c r="G10" s="97"/>
      <c r="H10" s="98"/>
    </row>
    <row r="11" spans="1:8" x14ac:dyDescent="0.25">
      <c r="A11" s="25" t="s">
        <v>5</v>
      </c>
      <c r="B11" s="96" t="s">
        <v>53</v>
      </c>
      <c r="C11" s="97"/>
      <c r="D11" s="97"/>
      <c r="E11" s="97"/>
      <c r="F11" s="97"/>
      <c r="G11" s="97"/>
      <c r="H11" s="98"/>
    </row>
    <row r="12" spans="1:8" x14ac:dyDescent="0.25">
      <c r="A12" s="123" t="s">
        <v>55</v>
      </c>
      <c r="B12" s="123" t="s">
        <v>0</v>
      </c>
      <c r="C12" s="123" t="s">
        <v>1</v>
      </c>
      <c r="D12" s="123" t="s">
        <v>131</v>
      </c>
      <c r="E12" s="122" t="s">
        <v>3</v>
      </c>
      <c r="F12" s="122"/>
      <c r="G12" s="122"/>
      <c r="H12" s="122"/>
    </row>
    <row r="13" spans="1:8" ht="28.5" customHeight="1" x14ac:dyDescent="0.25">
      <c r="A13" s="123"/>
      <c r="B13" s="122"/>
      <c r="C13" s="122"/>
      <c r="D13" s="123"/>
      <c r="E13" s="52">
        <v>2025</v>
      </c>
      <c r="F13" s="53">
        <v>2026</v>
      </c>
      <c r="G13" s="53">
        <v>2027</v>
      </c>
      <c r="H13" s="53" t="s">
        <v>10</v>
      </c>
    </row>
    <row r="14" spans="1:8" ht="28.5" customHeight="1" x14ac:dyDescent="0.25">
      <c r="A14" s="123"/>
      <c r="B14" s="34" t="s">
        <v>8</v>
      </c>
      <c r="C14" s="29" t="s">
        <v>53</v>
      </c>
      <c r="D14" s="92" t="s">
        <v>53</v>
      </c>
      <c r="E14" s="92" t="s">
        <v>53</v>
      </c>
      <c r="F14" s="92" t="s">
        <v>53</v>
      </c>
      <c r="G14" s="92" t="s">
        <v>53</v>
      </c>
      <c r="H14" s="92" t="s">
        <v>53</v>
      </c>
    </row>
    <row r="15" spans="1:8" ht="51" x14ac:dyDescent="0.25">
      <c r="A15" s="123" t="s">
        <v>9</v>
      </c>
      <c r="B15" s="93" t="s">
        <v>32</v>
      </c>
      <c r="C15" s="53" t="s">
        <v>54</v>
      </c>
      <c r="D15" s="93" t="s">
        <v>127</v>
      </c>
      <c r="E15" s="52">
        <v>2025</v>
      </c>
      <c r="F15" s="53">
        <v>2026</v>
      </c>
      <c r="G15" s="53">
        <v>2027</v>
      </c>
      <c r="H15" s="53" t="s">
        <v>10</v>
      </c>
    </row>
    <row r="16" spans="1:8" x14ac:dyDescent="0.25">
      <c r="A16" s="123"/>
      <c r="B16" s="132" t="s">
        <v>97</v>
      </c>
      <c r="C16" s="133"/>
      <c r="D16" s="51"/>
      <c r="E16" s="51">
        <v>0</v>
      </c>
      <c r="F16" s="51">
        <v>0</v>
      </c>
      <c r="G16" s="51">
        <v>0</v>
      </c>
      <c r="H16" s="51">
        <v>0</v>
      </c>
    </row>
    <row r="17" spans="1:8" ht="30.75" customHeight="1" x14ac:dyDescent="0.25">
      <c r="A17" s="123"/>
      <c r="B17" s="86"/>
      <c r="C17" s="29"/>
      <c r="D17" s="51"/>
      <c r="E17" s="51"/>
      <c r="F17" s="51"/>
      <c r="G17" s="51"/>
      <c r="H17" s="51"/>
    </row>
    <row r="18" spans="1:8" ht="28.5" customHeight="1" x14ac:dyDescent="0.25">
      <c r="A18" s="123"/>
      <c r="B18" s="86"/>
      <c r="C18" s="29"/>
      <c r="D18" s="51"/>
      <c r="E18" s="51"/>
      <c r="F18" s="51"/>
      <c r="G18" s="51"/>
      <c r="H18" s="51"/>
    </row>
  </sheetData>
  <mergeCells count="13">
    <mergeCell ref="A15:A18"/>
    <mergeCell ref="B16:C16"/>
    <mergeCell ref="B11:H11"/>
    <mergeCell ref="B8:H8"/>
    <mergeCell ref="A4:H4"/>
    <mergeCell ref="A5:H5"/>
    <mergeCell ref="B7:H7"/>
    <mergeCell ref="B10:H10"/>
    <mergeCell ref="A12:A14"/>
    <mergeCell ref="B12:B13"/>
    <mergeCell ref="C12:C13"/>
    <mergeCell ref="D12:D13"/>
    <mergeCell ref="E12:H1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O39"/>
  <sheetViews>
    <sheetView tabSelected="1" zoomScale="90" zoomScaleNormal="90" workbookViewId="0">
      <selection activeCell="E29" sqref="E29"/>
    </sheetView>
  </sheetViews>
  <sheetFormatPr defaultRowHeight="15" x14ac:dyDescent="0.25"/>
  <cols>
    <col min="1" max="1" width="0.140625" customWidth="1"/>
    <col min="2" max="2" width="11.28515625" style="1" customWidth="1"/>
    <col min="3" max="3" width="9.140625" style="2"/>
    <col min="4" max="4" width="29" style="3" customWidth="1"/>
    <col min="5" max="5" width="53.7109375" style="4" customWidth="1"/>
    <col min="6" max="6" width="29.140625" style="3" customWidth="1"/>
    <col min="7" max="8" width="9.140625" style="3"/>
    <col min="9" max="9" width="14" style="41" customWidth="1"/>
    <col min="10" max="11" width="9.140625" style="3"/>
    <col min="12" max="12" width="17.42578125" style="3" customWidth="1"/>
    <col min="13" max="13" width="10.140625" style="3" customWidth="1"/>
    <col min="14" max="14" width="11.85546875" style="3" bestFit="1" customWidth="1"/>
    <col min="15" max="15" width="10.28515625" style="3" customWidth="1"/>
  </cols>
  <sheetData>
    <row r="2" spans="1:15" ht="15" customHeight="1" x14ac:dyDescent="0.25">
      <c r="K2" s="87" t="s">
        <v>124</v>
      </c>
      <c r="L2" s="87"/>
      <c r="M2" s="87"/>
      <c r="N2" s="143" t="s">
        <v>125</v>
      </c>
      <c r="O2" s="143"/>
    </row>
    <row r="3" spans="1:15" ht="15.75" x14ac:dyDescent="0.25">
      <c r="F3" s="5"/>
      <c r="K3" s="87"/>
      <c r="L3" s="87"/>
      <c r="M3" s="87"/>
      <c r="N3" s="143"/>
      <c r="O3" s="143"/>
    </row>
    <row r="4" spans="1:15" ht="15.75" x14ac:dyDescent="0.25">
      <c r="F4" s="6" t="s">
        <v>29</v>
      </c>
      <c r="K4" s="87"/>
      <c r="L4" s="87"/>
      <c r="M4" s="87"/>
      <c r="N4" s="87"/>
      <c r="O4" s="87"/>
    </row>
    <row r="5" spans="1:15" ht="15.75" x14ac:dyDescent="0.25">
      <c r="F5" s="6" t="s">
        <v>30</v>
      </c>
      <c r="K5" s="87"/>
      <c r="L5" s="87"/>
      <c r="M5" s="87"/>
      <c r="N5" s="87"/>
      <c r="O5" s="87"/>
    </row>
    <row r="6" spans="1:15" ht="15.75" x14ac:dyDescent="0.25">
      <c r="F6" s="6" t="s">
        <v>31</v>
      </c>
    </row>
    <row r="8" spans="1:15" ht="15.75" customHeight="1" x14ac:dyDescent="0.25">
      <c r="B8" s="142" t="s">
        <v>73</v>
      </c>
      <c r="C8" s="142" t="s">
        <v>32</v>
      </c>
      <c r="D8" s="142" t="s">
        <v>128</v>
      </c>
      <c r="E8" s="142" t="s">
        <v>74</v>
      </c>
      <c r="F8" s="142" t="s">
        <v>76</v>
      </c>
      <c r="G8" s="142"/>
      <c r="H8" s="142"/>
      <c r="I8" s="142"/>
      <c r="J8" s="142"/>
      <c r="K8" s="142"/>
      <c r="L8" s="142" t="s">
        <v>33</v>
      </c>
      <c r="M8" s="142"/>
      <c r="N8" s="142"/>
      <c r="O8" s="142"/>
    </row>
    <row r="9" spans="1:15" ht="17.25" customHeight="1" x14ac:dyDescent="0.25">
      <c r="B9" s="142"/>
      <c r="C9" s="142"/>
      <c r="D9" s="142"/>
      <c r="E9" s="142"/>
      <c r="F9" s="142" t="s">
        <v>34</v>
      </c>
      <c r="G9" s="142" t="s">
        <v>35</v>
      </c>
      <c r="H9" s="142" t="s">
        <v>36</v>
      </c>
      <c r="I9" s="142"/>
      <c r="J9" s="142"/>
      <c r="K9" s="142"/>
      <c r="L9" s="142" t="s">
        <v>67</v>
      </c>
      <c r="M9" s="57" t="s">
        <v>68</v>
      </c>
      <c r="N9" s="142" t="s">
        <v>69</v>
      </c>
      <c r="O9" s="142" t="s">
        <v>70</v>
      </c>
    </row>
    <row r="10" spans="1:15" x14ac:dyDescent="0.25">
      <c r="B10" s="142"/>
      <c r="C10" s="142"/>
      <c r="D10" s="142"/>
      <c r="E10" s="142"/>
      <c r="F10" s="142"/>
      <c r="G10" s="142"/>
      <c r="H10" s="142" t="s">
        <v>67</v>
      </c>
      <c r="I10" s="142"/>
      <c r="J10" s="142" t="s">
        <v>69</v>
      </c>
      <c r="K10" s="142" t="s">
        <v>70</v>
      </c>
      <c r="L10" s="142"/>
      <c r="M10" s="144" t="s">
        <v>71</v>
      </c>
      <c r="N10" s="142"/>
      <c r="O10" s="142"/>
    </row>
    <row r="11" spans="1:15" x14ac:dyDescent="0.25">
      <c r="B11" s="142"/>
      <c r="C11" s="142"/>
      <c r="D11" s="142"/>
      <c r="E11" s="142"/>
      <c r="F11" s="142"/>
      <c r="G11" s="142"/>
      <c r="H11" s="32"/>
      <c r="I11" s="42" t="s">
        <v>37</v>
      </c>
      <c r="J11" s="142"/>
      <c r="K11" s="142"/>
      <c r="L11" s="142"/>
      <c r="M11" s="145"/>
      <c r="N11" s="142"/>
      <c r="O11" s="142"/>
    </row>
    <row r="12" spans="1:15" x14ac:dyDescent="0.25">
      <c r="B12" s="38">
        <v>1</v>
      </c>
      <c r="C12" s="38">
        <v>2</v>
      </c>
      <c r="D12" s="38">
        <v>3</v>
      </c>
      <c r="E12" s="38">
        <v>4</v>
      </c>
      <c r="F12" s="38">
        <v>5</v>
      </c>
      <c r="G12" s="38">
        <v>6</v>
      </c>
      <c r="H12" s="38">
        <v>7</v>
      </c>
      <c r="I12" s="38">
        <v>8</v>
      </c>
      <c r="J12" s="38">
        <v>9</v>
      </c>
      <c r="K12" s="38">
        <v>10</v>
      </c>
      <c r="L12" s="38">
        <v>11</v>
      </c>
      <c r="M12" s="40" t="s">
        <v>75</v>
      </c>
      <c r="N12" s="38">
        <v>13</v>
      </c>
      <c r="O12" s="38">
        <v>14</v>
      </c>
    </row>
    <row r="13" spans="1:15" s="13" customFormat="1" ht="15.75" x14ac:dyDescent="0.25">
      <c r="A13"/>
      <c r="B13" s="8" t="s">
        <v>38</v>
      </c>
      <c r="C13" s="9" t="s">
        <v>38</v>
      </c>
      <c r="D13" s="9" t="s">
        <v>38</v>
      </c>
      <c r="E13" s="10" t="s">
        <v>39</v>
      </c>
      <c r="F13" s="9" t="s">
        <v>38</v>
      </c>
      <c r="G13" s="9" t="s">
        <v>38</v>
      </c>
      <c r="H13" s="9" t="s">
        <v>38</v>
      </c>
      <c r="I13" s="43" t="s">
        <v>38</v>
      </c>
      <c r="J13" s="11" t="s">
        <v>38</v>
      </c>
      <c r="K13" s="11" t="s">
        <v>38</v>
      </c>
      <c r="L13" s="12">
        <f>L15</f>
        <v>678.64</v>
      </c>
      <c r="M13" s="12">
        <f t="shared" ref="M13:O13" si="0">M15</f>
        <v>0</v>
      </c>
      <c r="N13" s="12">
        <f>N15</f>
        <v>800</v>
      </c>
      <c r="O13" s="12">
        <f t="shared" si="0"/>
        <v>800</v>
      </c>
    </row>
    <row r="14" spans="1:15" s="13" customFormat="1" ht="15.75" x14ac:dyDescent="0.25">
      <c r="A14"/>
      <c r="B14" s="8" t="s">
        <v>38</v>
      </c>
      <c r="C14" s="9" t="s">
        <v>38</v>
      </c>
      <c r="D14" s="9" t="s">
        <v>38</v>
      </c>
      <c r="E14" s="10" t="s">
        <v>133</v>
      </c>
      <c r="F14" s="9" t="s">
        <v>38</v>
      </c>
      <c r="G14" s="9" t="s">
        <v>38</v>
      </c>
      <c r="H14" s="9" t="s">
        <v>38</v>
      </c>
      <c r="I14" s="43" t="s">
        <v>38</v>
      </c>
      <c r="J14" s="11" t="s">
        <v>38</v>
      </c>
      <c r="K14" s="11" t="s">
        <v>38</v>
      </c>
      <c r="L14" s="12">
        <v>0</v>
      </c>
      <c r="M14" s="12">
        <v>0</v>
      </c>
      <c r="N14" s="12">
        <v>0</v>
      </c>
      <c r="O14" s="12">
        <v>0</v>
      </c>
    </row>
    <row r="15" spans="1:15" s="13" customFormat="1" ht="15.75" x14ac:dyDescent="0.25">
      <c r="A15"/>
      <c r="B15" s="8" t="s">
        <v>38</v>
      </c>
      <c r="C15" s="9" t="s">
        <v>38</v>
      </c>
      <c r="D15" s="9" t="s">
        <v>38</v>
      </c>
      <c r="E15" s="10" t="s">
        <v>66</v>
      </c>
      <c r="F15" s="9" t="s">
        <v>38</v>
      </c>
      <c r="G15" s="9" t="s">
        <v>38</v>
      </c>
      <c r="H15" s="9" t="s">
        <v>38</v>
      </c>
      <c r="I15" s="43" t="s">
        <v>38</v>
      </c>
      <c r="J15" s="11" t="s">
        <v>38</v>
      </c>
      <c r="K15" s="11" t="s">
        <v>38</v>
      </c>
      <c r="L15" s="12">
        <f>L17</f>
        <v>678.64</v>
      </c>
      <c r="M15" s="12">
        <v>0</v>
      </c>
      <c r="N15" s="11">
        <f>N17</f>
        <v>800</v>
      </c>
      <c r="O15" s="11">
        <f>O17</f>
        <v>800</v>
      </c>
    </row>
    <row r="16" spans="1:15" s="13" customFormat="1" ht="47.25" x14ac:dyDescent="0.25">
      <c r="A16"/>
      <c r="B16" s="14" t="s">
        <v>82</v>
      </c>
      <c r="C16" s="15" t="s">
        <v>43</v>
      </c>
      <c r="D16" s="15" t="s">
        <v>38</v>
      </c>
      <c r="E16" s="16" t="s">
        <v>89</v>
      </c>
      <c r="F16" s="15" t="s">
        <v>40</v>
      </c>
      <c r="G16" s="15" t="s">
        <v>41</v>
      </c>
      <c r="H16" s="17">
        <v>6</v>
      </c>
      <c r="I16" s="83">
        <v>46021</v>
      </c>
      <c r="J16" s="17">
        <v>5</v>
      </c>
      <c r="K16" s="17">
        <v>7</v>
      </c>
      <c r="L16" s="18">
        <f>L17</f>
        <v>678.64</v>
      </c>
      <c r="M16" s="18"/>
      <c r="N16" s="17">
        <f>N17</f>
        <v>800</v>
      </c>
      <c r="O16" s="17">
        <f>O17</f>
        <v>800</v>
      </c>
    </row>
    <row r="17" spans="1:15" s="13" customFormat="1" ht="15.75" x14ac:dyDescent="0.25">
      <c r="A17"/>
      <c r="B17" s="14" t="s">
        <v>82</v>
      </c>
      <c r="C17" s="15">
        <v>84410</v>
      </c>
      <c r="D17" s="15" t="s">
        <v>43</v>
      </c>
      <c r="E17" s="16" t="s">
        <v>87</v>
      </c>
      <c r="F17" s="15" t="s">
        <v>43</v>
      </c>
      <c r="G17" s="15" t="s">
        <v>43</v>
      </c>
      <c r="H17" s="17" t="s">
        <v>43</v>
      </c>
      <c r="I17" s="44" t="s">
        <v>43</v>
      </c>
      <c r="J17" s="17" t="s">
        <v>43</v>
      </c>
      <c r="K17" s="17" t="s">
        <v>43</v>
      </c>
      <c r="L17" s="18">
        <f>L18+L24+L27+L30+L29</f>
        <v>678.64</v>
      </c>
      <c r="M17" s="18"/>
      <c r="N17" s="18">
        <f>N18+N24+N27</f>
        <v>800</v>
      </c>
      <c r="O17" s="18">
        <f>O18+O24+O27</f>
        <v>800</v>
      </c>
    </row>
    <row r="18" spans="1:15" s="13" customFormat="1" ht="15.75" x14ac:dyDescent="0.25">
      <c r="A18"/>
      <c r="B18" s="8" t="s">
        <v>114</v>
      </c>
      <c r="C18" s="39" t="s">
        <v>43</v>
      </c>
      <c r="D18" s="9" t="s">
        <v>38</v>
      </c>
      <c r="E18" s="19" t="s">
        <v>42</v>
      </c>
      <c r="F18" s="9" t="s">
        <v>43</v>
      </c>
      <c r="G18" s="9" t="s">
        <v>43</v>
      </c>
      <c r="H18" s="11" t="s">
        <v>43</v>
      </c>
      <c r="I18" s="43" t="s">
        <v>38</v>
      </c>
      <c r="J18" s="11" t="s">
        <v>43</v>
      </c>
      <c r="K18" s="11" t="s">
        <v>43</v>
      </c>
      <c r="L18" s="11">
        <f>SUM(L19:L23)</f>
        <v>289.25</v>
      </c>
      <c r="M18" s="11"/>
      <c r="N18" s="11">
        <f>SUM(N19:N23)</f>
        <v>265.5</v>
      </c>
      <c r="O18" s="11">
        <f>SUM(O19:O23)</f>
        <v>97</v>
      </c>
    </row>
    <row r="19" spans="1:15" s="3" customFormat="1" ht="31.5" x14ac:dyDescent="0.25">
      <c r="A19"/>
      <c r="B19" s="84" t="s">
        <v>115</v>
      </c>
      <c r="C19" s="39">
        <v>84410</v>
      </c>
      <c r="D19" s="20" t="s">
        <v>51</v>
      </c>
      <c r="E19" s="21" t="s">
        <v>50</v>
      </c>
      <c r="F19" s="7" t="s">
        <v>45</v>
      </c>
      <c r="G19" s="7" t="s">
        <v>95</v>
      </c>
      <c r="H19" s="22">
        <v>1</v>
      </c>
      <c r="I19" s="45">
        <v>46021</v>
      </c>
      <c r="J19" s="22">
        <v>0</v>
      </c>
      <c r="K19" s="22">
        <v>0</v>
      </c>
      <c r="L19" s="22">
        <v>11</v>
      </c>
      <c r="M19" s="22"/>
      <c r="N19" s="22">
        <v>0</v>
      </c>
      <c r="O19" s="22">
        <v>0</v>
      </c>
    </row>
    <row r="20" spans="1:15" s="23" customFormat="1" ht="34.5" customHeight="1" x14ac:dyDescent="0.25">
      <c r="A20"/>
      <c r="B20" s="85" t="s">
        <v>116</v>
      </c>
      <c r="C20" s="39">
        <v>84410</v>
      </c>
      <c r="D20" s="60" t="s">
        <v>52</v>
      </c>
      <c r="E20" s="61" t="s">
        <v>49</v>
      </c>
      <c r="F20" s="62" t="s">
        <v>46</v>
      </c>
      <c r="G20" s="62" t="s">
        <v>44</v>
      </c>
      <c r="H20" s="63">
        <v>25</v>
      </c>
      <c r="I20" s="64">
        <v>45900</v>
      </c>
      <c r="J20" s="63">
        <v>0</v>
      </c>
      <c r="K20" s="63">
        <v>0</v>
      </c>
      <c r="L20" s="63">
        <v>28</v>
      </c>
      <c r="M20" s="63"/>
      <c r="N20" s="63">
        <v>0</v>
      </c>
      <c r="O20" s="63">
        <v>0</v>
      </c>
    </row>
    <row r="21" spans="1:15" s="23" customFormat="1" ht="34.5" customHeight="1" x14ac:dyDescent="0.25">
      <c r="A21"/>
      <c r="B21" s="85" t="s">
        <v>117</v>
      </c>
      <c r="C21" s="39">
        <v>84410</v>
      </c>
      <c r="D21" s="60" t="s">
        <v>86</v>
      </c>
      <c r="E21" s="61" t="s">
        <v>72</v>
      </c>
      <c r="F21" s="62" t="s">
        <v>46</v>
      </c>
      <c r="G21" s="62" t="s">
        <v>44</v>
      </c>
      <c r="H21" s="63">
        <v>60</v>
      </c>
      <c r="I21" s="64">
        <v>45899</v>
      </c>
      <c r="J21" s="63">
        <v>0</v>
      </c>
      <c r="K21" s="63">
        <v>0</v>
      </c>
      <c r="L21" s="63">
        <v>250.25</v>
      </c>
      <c r="M21" s="63"/>
      <c r="N21" s="63">
        <v>0</v>
      </c>
      <c r="O21" s="63">
        <v>0</v>
      </c>
    </row>
    <row r="22" spans="1:15" s="3" customFormat="1" ht="21" customHeight="1" x14ac:dyDescent="0.25">
      <c r="A22"/>
      <c r="B22" s="59"/>
      <c r="C22" s="39">
        <v>84410</v>
      </c>
      <c r="D22" s="60" t="s">
        <v>51</v>
      </c>
      <c r="E22" s="61" t="s">
        <v>100</v>
      </c>
      <c r="F22" s="62" t="s">
        <v>45</v>
      </c>
      <c r="G22" s="62" t="s">
        <v>95</v>
      </c>
      <c r="H22" s="63"/>
      <c r="I22" s="64"/>
      <c r="J22" s="63">
        <v>1</v>
      </c>
      <c r="K22" s="63"/>
      <c r="L22" s="63"/>
      <c r="M22" s="63"/>
      <c r="N22" s="63">
        <v>120</v>
      </c>
      <c r="O22" s="63"/>
    </row>
    <row r="23" spans="1:15" ht="32.25" customHeight="1" x14ac:dyDescent="0.25">
      <c r="B23" s="59"/>
      <c r="C23" s="39">
        <v>84410</v>
      </c>
      <c r="D23" s="60" t="s">
        <v>103</v>
      </c>
      <c r="E23" s="61" t="s">
        <v>104</v>
      </c>
      <c r="F23" s="62" t="s">
        <v>46</v>
      </c>
      <c r="G23" s="62" t="s">
        <v>41</v>
      </c>
      <c r="H23" s="63"/>
      <c r="I23" s="64"/>
      <c r="J23" s="63">
        <v>30</v>
      </c>
      <c r="K23" s="63">
        <v>20</v>
      </c>
      <c r="L23" s="63"/>
      <c r="M23" s="63"/>
      <c r="N23" s="63">
        <v>145.5</v>
      </c>
      <c r="O23" s="63">
        <v>97</v>
      </c>
    </row>
    <row r="24" spans="1:15" s="13" customFormat="1" ht="15.75" x14ac:dyDescent="0.25">
      <c r="A24"/>
      <c r="B24" s="59" t="s">
        <v>79</v>
      </c>
      <c r="C24" s="39" t="s">
        <v>43</v>
      </c>
      <c r="D24" s="39" t="s">
        <v>38</v>
      </c>
      <c r="E24" s="65" t="s">
        <v>47</v>
      </c>
      <c r="F24" s="39" t="s">
        <v>43</v>
      </c>
      <c r="G24" s="39" t="s">
        <v>43</v>
      </c>
      <c r="H24" s="66" t="s">
        <v>43</v>
      </c>
      <c r="I24" s="67" t="s">
        <v>38</v>
      </c>
      <c r="J24" s="66" t="s">
        <v>43</v>
      </c>
      <c r="K24" s="66" t="s">
        <v>43</v>
      </c>
      <c r="L24" s="66">
        <f>SUM(L25:L26)</f>
        <v>220.5</v>
      </c>
      <c r="M24" s="66"/>
      <c r="N24" s="66">
        <v>0</v>
      </c>
      <c r="O24" s="66">
        <f>SUM(O26:O26)</f>
        <v>0</v>
      </c>
    </row>
    <row r="25" spans="1:15" ht="31.5" x14ac:dyDescent="0.25">
      <c r="B25" s="85" t="s">
        <v>118</v>
      </c>
      <c r="C25" s="39">
        <v>84410</v>
      </c>
      <c r="D25" s="60" t="s">
        <v>86</v>
      </c>
      <c r="E25" s="61" t="s">
        <v>83</v>
      </c>
      <c r="F25" s="62" t="s">
        <v>45</v>
      </c>
      <c r="G25" s="62" t="s">
        <v>44</v>
      </c>
      <c r="H25" s="63">
        <v>1</v>
      </c>
      <c r="I25" s="64">
        <v>45899</v>
      </c>
      <c r="J25" s="63">
        <v>0</v>
      </c>
      <c r="K25" s="63">
        <v>0</v>
      </c>
      <c r="L25" s="63">
        <v>5.5</v>
      </c>
      <c r="M25" s="63"/>
      <c r="N25" s="63">
        <v>0</v>
      </c>
      <c r="O25" s="63">
        <v>0</v>
      </c>
    </row>
    <row r="26" spans="1:15" ht="31.5" x14ac:dyDescent="0.25">
      <c r="B26" s="85" t="s">
        <v>119</v>
      </c>
      <c r="C26" s="39">
        <v>84410</v>
      </c>
      <c r="D26" s="60" t="s">
        <v>86</v>
      </c>
      <c r="E26" s="61" t="s">
        <v>84</v>
      </c>
      <c r="F26" s="62" t="s">
        <v>45</v>
      </c>
      <c r="G26" s="62" t="s">
        <v>44</v>
      </c>
      <c r="H26" s="63">
        <v>1</v>
      </c>
      <c r="I26" s="64">
        <v>45899</v>
      </c>
      <c r="J26" s="63">
        <v>0</v>
      </c>
      <c r="K26" s="63">
        <v>0</v>
      </c>
      <c r="L26" s="63">
        <v>215</v>
      </c>
      <c r="M26" s="63"/>
      <c r="N26" s="63">
        <v>0</v>
      </c>
      <c r="O26" s="63">
        <v>0</v>
      </c>
    </row>
    <row r="27" spans="1:15" s="13" customFormat="1" ht="21" customHeight="1" x14ac:dyDescent="0.25">
      <c r="A27"/>
      <c r="B27" s="59" t="s">
        <v>18</v>
      </c>
      <c r="C27" s="39" t="s">
        <v>43</v>
      </c>
      <c r="D27" s="68" t="s">
        <v>38</v>
      </c>
      <c r="E27" s="65" t="s">
        <v>48</v>
      </c>
      <c r="F27" s="39" t="s">
        <v>43</v>
      </c>
      <c r="G27" s="39" t="s">
        <v>43</v>
      </c>
      <c r="H27" s="69" t="s">
        <v>43</v>
      </c>
      <c r="I27" s="70" t="s">
        <v>38</v>
      </c>
      <c r="J27" s="69" t="s">
        <v>43</v>
      </c>
      <c r="K27" s="69" t="s">
        <v>43</v>
      </c>
      <c r="L27" s="69">
        <f>SUM(L28:L33)</f>
        <v>168.89</v>
      </c>
      <c r="M27" s="69"/>
      <c r="N27" s="69">
        <f>SUM(N28:N33)</f>
        <v>534.5</v>
      </c>
      <c r="O27" s="69">
        <f>SUM(O28:O33)</f>
        <v>703</v>
      </c>
    </row>
    <row r="28" spans="1:15" ht="31.5" x14ac:dyDescent="0.25">
      <c r="B28" s="85" t="s">
        <v>120</v>
      </c>
      <c r="C28" s="39">
        <v>84410</v>
      </c>
      <c r="D28" s="60" t="s">
        <v>86</v>
      </c>
      <c r="E28" s="60" t="s">
        <v>85</v>
      </c>
      <c r="F28" s="62" t="s">
        <v>45</v>
      </c>
      <c r="G28" s="62" t="s">
        <v>44</v>
      </c>
      <c r="H28" s="71">
        <v>1</v>
      </c>
      <c r="I28" s="64">
        <v>45899</v>
      </c>
      <c r="J28" s="71">
        <v>0</v>
      </c>
      <c r="K28" s="71">
        <v>0</v>
      </c>
      <c r="L28" s="71">
        <v>168.89</v>
      </c>
      <c r="M28" s="71"/>
      <c r="N28" s="71">
        <v>0</v>
      </c>
      <c r="O28" s="71">
        <v>0</v>
      </c>
    </row>
    <row r="29" spans="1:15" ht="36" customHeight="1" x14ac:dyDescent="0.25">
      <c r="B29" s="85" t="s">
        <v>121</v>
      </c>
      <c r="C29" s="39">
        <v>84410</v>
      </c>
      <c r="D29" s="72" t="s">
        <v>105</v>
      </c>
      <c r="E29" s="60" t="s">
        <v>87</v>
      </c>
      <c r="F29" s="62" t="s">
        <v>94</v>
      </c>
      <c r="G29" s="62" t="s">
        <v>95</v>
      </c>
      <c r="H29" s="71"/>
      <c r="I29" s="73"/>
      <c r="J29" s="71">
        <v>2</v>
      </c>
      <c r="K29" s="71">
        <v>3</v>
      </c>
      <c r="L29" s="71">
        <v>0</v>
      </c>
      <c r="M29" s="71"/>
      <c r="N29" s="71">
        <v>384.5</v>
      </c>
      <c r="O29" s="71">
        <v>473</v>
      </c>
    </row>
    <row r="30" spans="1:15" s="13" customFormat="1" ht="47.25" hidden="1" x14ac:dyDescent="0.25">
      <c r="A30"/>
      <c r="B30" s="59" t="s">
        <v>82</v>
      </c>
      <c r="C30" s="74" t="s">
        <v>43</v>
      </c>
      <c r="D30" s="68" t="s">
        <v>43</v>
      </c>
      <c r="E30" s="75" t="s">
        <v>27</v>
      </c>
      <c r="F30" s="39" t="s">
        <v>43</v>
      </c>
      <c r="G30" s="39" t="s">
        <v>43</v>
      </c>
      <c r="H30" s="69" t="s">
        <v>43</v>
      </c>
      <c r="I30" s="70" t="s">
        <v>38</v>
      </c>
      <c r="J30" s="69" t="s">
        <v>43</v>
      </c>
      <c r="K30" s="69" t="s">
        <v>43</v>
      </c>
      <c r="L30" s="69">
        <v>0</v>
      </c>
      <c r="M30" s="69"/>
      <c r="N30" s="69">
        <v>0</v>
      </c>
      <c r="O30" s="69">
        <v>0</v>
      </c>
    </row>
    <row r="31" spans="1:15" ht="31.5" x14ac:dyDescent="0.25">
      <c r="B31" s="59"/>
      <c r="C31" s="39"/>
      <c r="D31" s="60" t="s">
        <v>51</v>
      </c>
      <c r="E31" s="61" t="s">
        <v>99</v>
      </c>
      <c r="F31" s="62" t="s">
        <v>45</v>
      </c>
      <c r="G31" s="62" t="s">
        <v>95</v>
      </c>
      <c r="H31" s="63"/>
      <c r="I31" s="64"/>
      <c r="J31" s="63">
        <v>1</v>
      </c>
      <c r="K31" s="63">
        <v>4</v>
      </c>
      <c r="L31" s="63"/>
      <c r="M31" s="63"/>
      <c r="N31" s="63">
        <v>150</v>
      </c>
      <c r="O31" s="63"/>
    </row>
    <row r="32" spans="1:15" ht="31.5" x14ac:dyDescent="0.25">
      <c r="B32" s="59"/>
      <c r="C32" s="39"/>
      <c r="D32" s="60" t="s">
        <v>51</v>
      </c>
      <c r="E32" s="61" t="s">
        <v>101</v>
      </c>
      <c r="F32" s="62" t="s">
        <v>45</v>
      </c>
      <c r="G32" s="62" t="s">
        <v>95</v>
      </c>
      <c r="H32" s="63"/>
      <c r="I32" s="64"/>
      <c r="J32" s="63"/>
      <c r="K32" s="63">
        <v>1</v>
      </c>
      <c r="L32" s="63"/>
      <c r="M32" s="63"/>
      <c r="N32" s="63"/>
      <c r="O32" s="63">
        <v>80</v>
      </c>
    </row>
    <row r="33" spans="2:15" ht="31.5" x14ac:dyDescent="0.25">
      <c r="B33" s="59"/>
      <c r="C33" s="39"/>
      <c r="D33" s="60" t="s">
        <v>51</v>
      </c>
      <c r="E33" s="61" t="s">
        <v>102</v>
      </c>
      <c r="F33" s="62" t="s">
        <v>45</v>
      </c>
      <c r="G33" s="62" t="s">
        <v>95</v>
      </c>
      <c r="H33" s="63"/>
      <c r="I33" s="64"/>
      <c r="J33" s="63"/>
      <c r="K33" s="63">
        <v>1</v>
      </c>
      <c r="L33" s="63"/>
      <c r="M33" s="63"/>
      <c r="N33" s="63"/>
      <c r="O33" s="63">
        <v>150</v>
      </c>
    </row>
    <row r="34" spans="2:15" x14ac:dyDescent="0.25">
      <c r="E34" s="24"/>
    </row>
    <row r="35" spans="2:15" x14ac:dyDescent="0.25">
      <c r="E35" s="24"/>
    </row>
    <row r="36" spans="2:15" x14ac:dyDescent="0.25">
      <c r="E36" s="24"/>
    </row>
    <row r="37" spans="2:15" x14ac:dyDescent="0.25">
      <c r="E37" s="24"/>
    </row>
    <row r="38" spans="2:15" x14ac:dyDescent="0.25">
      <c r="E38" s="24"/>
    </row>
    <row r="39" spans="2:15" x14ac:dyDescent="0.25">
      <c r="E39" s="24"/>
    </row>
  </sheetData>
  <mergeCells count="17">
    <mergeCell ref="N2:O3"/>
    <mergeCell ref="M10:M11"/>
    <mergeCell ref="L8:O8"/>
    <mergeCell ref="L9:L11"/>
    <mergeCell ref="N9:N11"/>
    <mergeCell ref="O9:O11"/>
    <mergeCell ref="B8:B11"/>
    <mergeCell ref="C8:C11"/>
    <mergeCell ref="D8:D11"/>
    <mergeCell ref="E8:E11"/>
    <mergeCell ref="F8:K8"/>
    <mergeCell ref="F9:F11"/>
    <mergeCell ref="G9:G11"/>
    <mergeCell ref="H9:K9"/>
    <mergeCell ref="H10:I10"/>
    <mergeCell ref="J10:J11"/>
    <mergeCell ref="K10:K11"/>
  </mergeCells>
  <phoneticPr fontId="10" type="noConversion"/>
  <pageMargins left="0.7" right="0.7" top="0.75" bottom="0.75" header="0.3" footer="0.3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ПАСПОРТ</vt:lpstr>
      <vt:lpstr>01</vt:lpstr>
      <vt:lpstr>проектная часть</vt:lpstr>
      <vt:lpstr>План на 25</vt:lpstr>
      <vt:lpstr>Лист1</vt:lpstr>
      <vt:lpstr>'01'!Область_печати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Албанова Анна Николаевна</dc:creator>
  <cp:lastModifiedBy>Сорокина Марина</cp:lastModifiedBy>
  <cp:lastPrinted>2024-11-11T15:29:32Z</cp:lastPrinted>
  <dcterms:created xsi:type="dcterms:W3CDTF">2015-06-05T18:19:34Z</dcterms:created>
  <dcterms:modified xsi:type="dcterms:W3CDTF">2024-11-19T07:07:49Z</dcterms:modified>
</cp:coreProperties>
</file>