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Z:\СОВЕТ ОКРУГ\б ю д ж е т\Б Ю Д Ж Е Т _2022-2024\проект решения +приложения\"/>
    </mc:Choice>
  </mc:AlternateContent>
  <xr:revisionPtr revIDLastSave="0" documentId="13_ncr:1_{D8C11A9D-C9F6-4F15-9D44-005FCE693A7C}" xr6:coauthVersionLast="47" xr6:coauthVersionMax="47" xr10:uidLastSave="{00000000-0000-0000-0000-000000000000}"/>
  <bookViews>
    <workbookView xWindow="6135" yWindow="2520" windowWidth="20970" windowHeight="13065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8" i="2" l="1"/>
  <c r="G634" i="2"/>
  <c r="H719" i="2"/>
  <c r="G577" i="2"/>
  <c r="H717" i="2"/>
  <c r="M718" i="2"/>
  <c r="M717" i="2"/>
  <c r="M712" i="2"/>
  <c r="M711" i="2"/>
  <c r="M709" i="2"/>
  <c r="M708" i="2" s="1"/>
  <c r="M702" i="2"/>
  <c r="M701" i="2"/>
  <c r="M694" i="2"/>
  <c r="M693" i="2" s="1"/>
  <c r="M692" i="2" s="1"/>
  <c r="M691" i="2" s="1"/>
  <c r="M690" i="2" s="1"/>
  <c r="M689" i="2" s="1"/>
  <c r="M688" i="2"/>
  <c r="M687" i="2"/>
  <c r="M686" i="2"/>
  <c r="M679" i="2"/>
  <c r="M678" i="2" s="1"/>
  <c r="M677" i="2"/>
  <c r="M676" i="2" s="1"/>
  <c r="M671" i="2"/>
  <c r="M670" i="2" s="1"/>
  <c r="M669" i="2" s="1"/>
  <c r="M668" i="2"/>
  <c r="M667" i="2" s="1"/>
  <c r="M666" i="2" s="1"/>
  <c r="M662" i="2"/>
  <c r="M661" i="2"/>
  <c r="M656" i="2"/>
  <c r="M655" i="2" s="1"/>
  <c r="M654" i="2" s="1"/>
  <c r="M653" i="2" s="1"/>
  <c r="M652" i="2" s="1"/>
  <c r="M650" i="2"/>
  <c r="M649" i="2" s="1"/>
  <c r="M648" i="2" s="1"/>
  <c r="M647" i="2" s="1"/>
  <c r="M646" i="2" s="1"/>
  <c r="M645" i="2" s="1"/>
  <c r="M644" i="2"/>
  <c r="M643" i="2" s="1"/>
  <c r="M642" i="2"/>
  <c r="M641" i="2" s="1"/>
  <c r="M638" i="2"/>
  <c r="M637" i="2" s="1"/>
  <c r="M636" i="2"/>
  <c r="M635" i="2" s="1"/>
  <c r="M634" i="2"/>
  <c r="M633" i="2" s="1"/>
  <c r="M631" i="2"/>
  <c r="M630" i="2" s="1"/>
  <c r="M629" i="2" s="1"/>
  <c r="M626" i="2"/>
  <c r="M625" i="2" s="1"/>
  <c r="M624" i="2" s="1"/>
  <c r="M623" i="2" s="1"/>
  <c r="M622" i="2" s="1"/>
  <c r="M621" i="2"/>
  <c r="M620" i="2" s="1"/>
  <c r="M619" i="2" s="1"/>
  <c r="M618" i="2" s="1"/>
  <c r="M617" i="2" s="1"/>
  <c r="M615" i="2"/>
  <c r="M614" i="2" s="1"/>
  <c r="M613" i="2" s="1"/>
  <c r="M612" i="2"/>
  <c r="M611" i="2" s="1"/>
  <c r="M610" i="2" s="1"/>
  <c r="M608" i="2"/>
  <c r="M607" i="2" s="1"/>
  <c r="M606" i="2"/>
  <c r="M605" i="2" s="1"/>
  <c r="M601" i="2"/>
  <c r="M600" i="2" s="1"/>
  <c r="M599" i="2" s="1"/>
  <c r="M598" i="2" s="1"/>
  <c r="M597" i="2" s="1"/>
  <c r="M596" i="2"/>
  <c r="M595" i="2" s="1"/>
  <c r="M594" i="2" s="1"/>
  <c r="M593" i="2" s="1"/>
  <c r="M592" i="2" s="1"/>
  <c r="M590" i="2"/>
  <c r="M589" i="2"/>
  <c r="M583" i="2"/>
  <c r="M582" i="2" s="1"/>
  <c r="M581" i="2"/>
  <c r="M580" i="2" s="1"/>
  <c r="M578" i="2"/>
  <c r="M577" i="2"/>
  <c r="M574" i="2"/>
  <c r="M573" i="2" s="1"/>
  <c r="M572" i="2" s="1"/>
  <c r="M570" i="2"/>
  <c r="M569" i="2"/>
  <c r="M564" i="2"/>
  <c r="M563" i="2" s="1"/>
  <c r="M562" i="2" s="1"/>
  <c r="M561" i="2" s="1"/>
  <c r="M560" i="2" s="1"/>
  <c r="M559" i="2"/>
  <c r="M558" i="2" s="1"/>
  <c r="M557" i="2" s="1"/>
  <c r="M556" i="2" s="1"/>
  <c r="M555" i="2" s="1"/>
  <c r="M554" i="2"/>
  <c r="M553" i="2"/>
  <c r="M551" i="2"/>
  <c r="M550" i="2" s="1"/>
  <c r="M544" i="2"/>
  <c r="M543" i="2"/>
  <c r="M542" i="2"/>
  <c r="M535" i="2"/>
  <c r="M534" i="2"/>
  <c r="M533" i="2"/>
  <c r="M526" i="2"/>
  <c r="M525" i="2" s="1"/>
  <c r="M524" i="2"/>
  <c r="M523" i="2" s="1"/>
  <c r="M518" i="2"/>
  <c r="M517" i="2" s="1"/>
  <c r="M516" i="2"/>
  <c r="M515" i="2" s="1"/>
  <c r="M513" i="2"/>
  <c r="M512" i="2" s="1"/>
  <c r="M511" i="2"/>
  <c r="M510" i="2" s="1"/>
  <c r="M509" i="2"/>
  <c r="M508" i="2" s="1"/>
  <c r="M506" i="2"/>
  <c r="M505" i="2" s="1"/>
  <c r="M504" i="2" s="1"/>
  <c r="M503" i="2"/>
  <c r="M502" i="2" s="1"/>
  <c r="M501" i="2" s="1"/>
  <c r="M497" i="2"/>
  <c r="M496" i="2"/>
  <c r="M491" i="2"/>
  <c r="M490" i="2" s="1"/>
  <c r="M489" i="2" s="1"/>
  <c r="M488" i="2" s="1"/>
  <c r="M487" i="2" s="1"/>
  <c r="M485" i="2"/>
  <c r="M484" i="2" s="1"/>
  <c r="M483" i="2" s="1"/>
  <c r="M482" i="2"/>
  <c r="M481" i="2" s="1"/>
  <c r="M480" i="2"/>
  <c r="M479" i="2" s="1"/>
  <c r="M477" i="2"/>
  <c r="M476" i="2" s="1"/>
  <c r="M475" i="2"/>
  <c r="M472" i="2"/>
  <c r="M471" i="2" s="1"/>
  <c r="M470" i="2"/>
  <c r="M468" i="2"/>
  <c r="M467" i="2"/>
  <c r="M465" i="2"/>
  <c r="M464" i="2" s="1"/>
  <c r="M462" i="2"/>
  <c r="M461" i="2" s="1"/>
  <c r="M460" i="2"/>
  <c r="M459" i="2" s="1"/>
  <c r="M454" i="2"/>
  <c r="M453" i="2"/>
  <c r="M451" i="2"/>
  <c r="M450" i="2"/>
  <c r="M446" i="2"/>
  <c r="M445" i="2"/>
  <c r="M443" i="2"/>
  <c r="M442" i="2"/>
  <c r="M437" i="2"/>
  <c r="M436" i="2" s="1"/>
  <c r="M435" i="2" s="1"/>
  <c r="M434" i="2" s="1"/>
  <c r="M433" i="2"/>
  <c r="M432" i="2" s="1"/>
  <c r="M431" i="2" s="1"/>
  <c r="M430" i="2" s="1"/>
  <c r="M428" i="2"/>
  <c r="M427" i="2" s="1"/>
  <c r="M426" i="2" s="1"/>
  <c r="M425" i="2"/>
  <c r="M424" i="2" s="1"/>
  <c r="M423" i="2"/>
  <c r="M422" i="2" s="1"/>
  <c r="M421" i="2"/>
  <c r="M420" i="2" s="1"/>
  <c r="M419" i="2"/>
  <c r="M418" i="2" s="1"/>
  <c r="M415" i="2"/>
  <c r="M414" i="2"/>
  <c r="M411" i="2"/>
  <c r="M410" i="2" s="1"/>
  <c r="M409" i="2"/>
  <c r="M408" i="2"/>
  <c r="M403" i="2"/>
  <c r="M402" i="2"/>
  <c r="M399" i="2"/>
  <c r="M398" i="2" s="1"/>
  <c r="M397" i="2"/>
  <c r="M396" i="2" s="1"/>
  <c r="M395" i="2"/>
  <c r="M394" i="2" s="1"/>
  <c r="M393" i="2"/>
  <c r="M392" i="2"/>
  <c r="M389" i="2"/>
  <c r="M388" i="2"/>
  <c r="M385" i="2"/>
  <c r="M384" i="2"/>
  <c r="M382" i="2"/>
  <c r="M381" i="2"/>
  <c r="M379" i="2"/>
  <c r="M378" i="2"/>
  <c r="M376" i="2"/>
  <c r="M375" i="2"/>
  <c r="M372" i="2"/>
  <c r="M371" i="2" s="1"/>
  <c r="M370" i="2"/>
  <c r="M369" i="2"/>
  <c r="M367" i="2"/>
  <c r="M366" i="2"/>
  <c r="M364" i="2"/>
  <c r="M363" i="2"/>
  <c r="M358" i="2"/>
  <c r="M357" i="2" s="1"/>
  <c r="M356" i="2"/>
  <c r="M355" i="2"/>
  <c r="M353" i="2"/>
  <c r="M352" i="2"/>
  <c r="M349" i="2"/>
  <c r="M348" i="2"/>
  <c r="M346" i="2"/>
  <c r="M345" i="2"/>
  <c r="M339" i="2"/>
  <c r="M338" i="2" s="1"/>
  <c r="M337" i="2" s="1"/>
  <c r="M336" i="2" s="1"/>
  <c r="M335" i="2" s="1"/>
  <c r="M334" i="2"/>
  <c r="M333" i="2" s="1"/>
  <c r="M332" i="2"/>
  <c r="M331" i="2" s="1"/>
  <c r="M328" i="2"/>
  <c r="M327" i="2" s="1"/>
  <c r="M326" i="2" s="1"/>
  <c r="M325" i="2"/>
  <c r="M324" i="2" s="1"/>
  <c r="M323" i="2" s="1"/>
  <c r="M321" i="2"/>
  <c r="M320" i="2" s="1"/>
  <c r="M319" i="2"/>
  <c r="M318" i="2" s="1"/>
  <c r="M313" i="2"/>
  <c r="M312" i="2" s="1"/>
  <c r="M311" i="2" s="1"/>
  <c r="M310" i="2" s="1"/>
  <c r="M309" i="2"/>
  <c r="M308" i="2"/>
  <c r="M306" i="2"/>
  <c r="M305" i="2" s="1"/>
  <c r="M304" i="2"/>
  <c r="M303" i="2"/>
  <c r="M298" i="2"/>
  <c r="M297" i="2" s="1"/>
  <c r="M296" i="2" s="1"/>
  <c r="M295" i="2" s="1"/>
  <c r="M294" i="2"/>
  <c r="M293" i="2" s="1"/>
  <c r="M292" i="2"/>
  <c r="M291" i="2" s="1"/>
  <c r="M286" i="2"/>
  <c r="M285" i="2" s="1"/>
  <c r="M284" i="2" s="1"/>
  <c r="M283" i="2" s="1"/>
  <c r="M282" i="2" s="1"/>
  <c r="M281" i="2" s="1"/>
  <c r="M280" i="2"/>
  <c r="M279" i="2" s="1"/>
  <c r="M278" i="2"/>
  <c r="M277" i="2" s="1"/>
  <c r="M275" i="2"/>
  <c r="M274" i="2" s="1"/>
  <c r="M273" i="2"/>
  <c r="M272" i="2" s="1"/>
  <c r="M271" i="2"/>
  <c r="M270" i="2" s="1"/>
  <c r="M269" i="2"/>
  <c r="M268" i="2" s="1"/>
  <c r="M266" i="2"/>
  <c r="M265" i="2" s="1"/>
  <c r="M264" i="2" s="1"/>
  <c r="M261" i="2"/>
  <c r="M260" i="2" s="1"/>
  <c r="M259" i="2" s="1"/>
  <c r="M258" i="2"/>
  <c r="M257" i="2" s="1"/>
  <c r="M256" i="2"/>
  <c r="M255" i="2"/>
  <c r="M248" i="2"/>
  <c r="M247" i="2"/>
  <c r="M246" i="2"/>
  <c r="M239" i="2"/>
  <c r="M238" i="2"/>
  <c r="M237" i="2"/>
  <c r="M232" i="2"/>
  <c r="M231" i="2" s="1"/>
  <c r="M230" i="2" s="1"/>
  <c r="M229" i="2" s="1"/>
  <c r="M228" i="2"/>
  <c r="M227" i="2" s="1"/>
  <c r="M226" i="2"/>
  <c r="M225" i="2" s="1"/>
  <c r="M223" i="2"/>
  <c r="M222" i="2" s="1"/>
  <c r="M221" i="2" s="1"/>
  <c r="M220" i="2"/>
  <c r="M219" i="2" s="1"/>
  <c r="M218" i="2" s="1"/>
  <c r="M217" i="2"/>
  <c r="M216" i="2" s="1"/>
  <c r="M215" i="2"/>
  <c r="M214" i="2" s="1"/>
  <c r="M213" i="2"/>
  <c r="M212" i="2" s="1"/>
  <c r="M210" i="2"/>
  <c r="M209" i="2" s="1"/>
  <c r="M208" i="2" s="1"/>
  <c r="M207" i="2"/>
  <c r="M206" i="2" s="1"/>
  <c r="M205" i="2"/>
  <c r="M204" i="2" s="1"/>
  <c r="M203" i="2"/>
  <c r="M202" i="2" s="1"/>
  <c r="M201" i="2"/>
  <c r="M200" i="2" s="1"/>
  <c r="M198" i="2"/>
  <c r="M197" i="2" s="1"/>
  <c r="M196" i="2"/>
  <c r="M195" i="2" s="1"/>
  <c r="M194" i="2"/>
  <c r="M193" i="2" s="1"/>
  <c r="M192" i="2"/>
  <c r="M191" i="2" s="1"/>
  <c r="M190" i="2"/>
  <c r="M189" i="2" s="1"/>
  <c r="M188" i="2"/>
  <c r="M187" i="2" s="1"/>
  <c r="M185" i="2"/>
  <c r="M184" i="2" s="1"/>
  <c r="M183" i="2"/>
  <c r="M182" i="2" s="1"/>
  <c r="M181" i="2"/>
  <c r="M180" i="2" s="1"/>
  <c r="M179" i="2"/>
  <c r="M178" i="2" s="1"/>
  <c r="M176" i="2"/>
  <c r="M175" i="2" s="1"/>
  <c r="M174" i="2" s="1"/>
  <c r="M171" i="2"/>
  <c r="M170" i="2" s="1"/>
  <c r="M169" i="2"/>
  <c r="M168" i="2" s="1"/>
  <c r="M166" i="2"/>
  <c r="M165" i="2" s="1"/>
  <c r="M164" i="2" s="1"/>
  <c r="M162" i="2"/>
  <c r="M161" i="2" s="1"/>
  <c r="M160" i="2"/>
  <c r="M159" i="2" s="1"/>
  <c r="M158" i="2"/>
  <c r="M157" i="2" s="1"/>
  <c r="M153" i="2"/>
  <c r="M152" i="2" s="1"/>
  <c r="M151" i="2"/>
  <c r="M150" i="2" s="1"/>
  <c r="M149" i="2"/>
  <c r="M148" i="2" s="1"/>
  <c r="M143" i="2"/>
  <c r="M142" i="2" s="1"/>
  <c r="M141" i="2"/>
  <c r="M140" i="2" s="1"/>
  <c r="M139" i="2"/>
  <c r="M138" i="2" s="1"/>
  <c r="M135" i="2"/>
  <c r="M134" i="2" s="1"/>
  <c r="M133" i="2" s="1"/>
  <c r="M132" i="2" s="1"/>
  <c r="M130" i="2"/>
  <c r="M129" i="2" s="1"/>
  <c r="M128" i="2"/>
  <c r="M127" i="2" s="1"/>
  <c r="M126" i="2"/>
  <c r="M125" i="2" s="1"/>
  <c r="M124" i="2"/>
  <c r="M123" i="2" s="1"/>
  <c r="M122" i="2"/>
  <c r="M121" i="2" s="1"/>
  <c r="M116" i="2"/>
  <c r="M115" i="2" s="1"/>
  <c r="M114" i="2" s="1"/>
  <c r="M113" i="2" s="1"/>
  <c r="M112" i="2" s="1"/>
  <c r="M111" i="2"/>
  <c r="M110" i="2"/>
  <c r="M103" i="2"/>
  <c r="M102" i="2"/>
  <c r="M100" i="2"/>
  <c r="M99" i="2"/>
  <c r="M97" i="2"/>
  <c r="M96" i="2"/>
  <c r="M94" i="2"/>
  <c r="M93" i="2"/>
  <c r="M88" i="2"/>
  <c r="M87" i="2" s="1"/>
  <c r="M86" i="2" s="1"/>
  <c r="M85" i="2" s="1"/>
  <c r="M84" i="2"/>
  <c r="M83" i="2" s="1"/>
  <c r="M82" i="2" s="1"/>
  <c r="M81" i="2"/>
  <c r="M80" i="2" s="1"/>
  <c r="M79" i="2"/>
  <c r="M78" i="2" s="1"/>
  <c r="M77" i="2"/>
  <c r="M76" i="2" s="1"/>
  <c r="M75" i="2"/>
  <c r="M74" i="2" s="1"/>
  <c r="M73" i="2"/>
  <c r="M72" i="2" s="1"/>
  <c r="M70" i="2"/>
  <c r="M69" i="2" s="1"/>
  <c r="M68" i="2"/>
  <c r="M67" i="2" s="1"/>
  <c r="M63" i="2"/>
  <c r="M62" i="2"/>
  <c r="M60" i="2"/>
  <c r="M59" i="2" s="1"/>
  <c r="M58" i="2"/>
  <c r="M57" i="2" s="1"/>
  <c r="M55" i="2"/>
  <c r="M54" i="2" s="1"/>
  <c r="M53" i="2" s="1"/>
  <c r="M52" i="2"/>
  <c r="M51" i="2" s="1"/>
  <c r="M50" i="2" s="1"/>
  <c r="M49" i="2"/>
  <c r="M48" i="2" s="1"/>
  <c r="M47" i="2"/>
  <c r="M46" i="2" s="1"/>
  <c r="M45" i="2"/>
  <c r="M44" i="2" s="1"/>
  <c r="M43" i="2"/>
  <c r="M42" i="2" s="1"/>
  <c r="M41" i="2"/>
  <c r="M40" i="2" s="1"/>
  <c r="M39" i="2"/>
  <c r="M38" i="2" s="1"/>
  <c r="M34" i="2"/>
  <c r="M33" i="2" s="1"/>
  <c r="M32" i="2" s="1"/>
  <c r="M31" i="2" s="1"/>
  <c r="M30" i="2" s="1"/>
  <c r="M29" i="2"/>
  <c r="M28" i="2" s="1"/>
  <c r="M27" i="2" s="1"/>
  <c r="M26" i="2" s="1"/>
  <c r="M25" i="2" s="1"/>
  <c r="M23" i="2"/>
  <c r="M22" i="2" s="1"/>
  <c r="M21" i="2" s="1"/>
  <c r="M20" i="2"/>
  <c r="M19" i="2" s="1"/>
  <c r="M18" i="2" s="1"/>
  <c r="M17" i="2"/>
  <c r="M16" i="2" s="1"/>
  <c r="M15" i="2" s="1"/>
  <c r="M474" i="2"/>
  <c r="M469" i="2"/>
  <c r="G716" i="2"/>
  <c r="G715" i="2" s="1"/>
  <c r="G714" i="2" s="1"/>
  <c r="G713" i="2" s="1"/>
  <c r="G710" i="2"/>
  <c r="G708" i="2"/>
  <c r="G700" i="2"/>
  <c r="G699" i="2" s="1"/>
  <c r="G698" i="2" s="1"/>
  <c r="G697" i="2" s="1"/>
  <c r="G696" i="2" s="1"/>
  <c r="G695" i="2" s="1"/>
  <c r="G693" i="2"/>
  <c r="G692" i="2" s="1"/>
  <c r="G691" i="2" s="1"/>
  <c r="G690" i="2" s="1"/>
  <c r="G689" i="2" s="1"/>
  <c r="G685" i="2"/>
  <c r="G684" i="2" s="1"/>
  <c r="G683" i="2" s="1"/>
  <c r="G682" i="2" s="1"/>
  <c r="G681" i="2" s="1"/>
  <c r="G678" i="2"/>
  <c r="G676" i="2"/>
  <c r="G670" i="2"/>
  <c r="G667" i="2"/>
  <c r="G666" i="2" s="1"/>
  <c r="G660" i="2"/>
  <c r="G659" i="2" s="1"/>
  <c r="G658" i="2" s="1"/>
  <c r="G657" i="2" s="1"/>
  <c r="G655" i="2"/>
  <c r="G654" i="2" s="1"/>
  <c r="G653" i="2" s="1"/>
  <c r="G652" i="2" s="1"/>
  <c r="G649" i="2"/>
  <c r="G648" i="2" s="1"/>
  <c r="G647" i="2" s="1"/>
  <c r="G646" i="2" s="1"/>
  <c r="G645" i="2" s="1"/>
  <c r="G643" i="2"/>
  <c r="G641" i="2"/>
  <c r="G637" i="2"/>
  <c r="G635" i="2"/>
  <c r="G633" i="2"/>
  <c r="G630" i="2"/>
  <c r="G629" i="2" s="1"/>
  <c r="G625" i="2"/>
  <c r="G624" i="2" s="1"/>
  <c r="G623" i="2" s="1"/>
  <c r="G622" i="2" s="1"/>
  <c r="G620" i="2"/>
  <c r="G619" i="2" s="1"/>
  <c r="G618" i="2" s="1"/>
  <c r="G617" i="2" s="1"/>
  <c r="G614" i="2"/>
  <c r="G613" i="2" s="1"/>
  <c r="G611" i="2"/>
  <c r="G610" i="2" s="1"/>
  <c r="G607" i="2"/>
  <c r="G605" i="2"/>
  <c r="G600" i="2"/>
  <c r="G599" i="2" s="1"/>
  <c r="G598" i="2" s="1"/>
  <c r="G597" i="2" s="1"/>
  <c r="G595" i="2"/>
  <c r="G594" i="2" s="1"/>
  <c r="G593" i="2" s="1"/>
  <c r="G592" i="2" s="1"/>
  <c r="G588" i="2"/>
  <c r="G587" i="2" s="1"/>
  <c r="G586" i="2" s="1"/>
  <c r="G585" i="2" s="1"/>
  <c r="G584" i="2" s="1"/>
  <c r="G582" i="2"/>
  <c r="G580" i="2"/>
  <c r="G576" i="2"/>
  <c r="G575" i="2" s="1"/>
  <c r="G573" i="2"/>
  <c r="G572" i="2" s="1"/>
  <c r="G568" i="2"/>
  <c r="G567" i="2" s="1"/>
  <c r="G566" i="2" s="1"/>
  <c r="G563" i="2"/>
  <c r="G562" i="2" s="1"/>
  <c r="G561" i="2" s="1"/>
  <c r="G560" i="2" s="1"/>
  <c r="G558" i="2"/>
  <c r="G557" i="2" s="1"/>
  <c r="G556" i="2" s="1"/>
  <c r="G555" i="2" s="1"/>
  <c r="G552" i="2"/>
  <c r="G550" i="2"/>
  <c r="G541" i="2"/>
  <c r="G540" i="2" s="1"/>
  <c r="G539" i="2" s="1"/>
  <c r="G538" i="2" s="1"/>
  <c r="G537" i="2" s="1"/>
  <c r="G536" i="2" s="1"/>
  <c r="G532" i="2"/>
  <c r="G531" i="2" s="1"/>
  <c r="G530" i="2" s="1"/>
  <c r="G529" i="2" s="1"/>
  <c r="G528" i="2" s="1"/>
  <c r="G527" i="2" s="1"/>
  <c r="G525" i="2"/>
  <c r="G523" i="2"/>
  <c r="G517" i="2"/>
  <c r="G515" i="2"/>
  <c r="G512" i="2"/>
  <c r="G510" i="2"/>
  <c r="G508" i="2"/>
  <c r="G505" i="2"/>
  <c r="G504" i="2" s="1"/>
  <c r="G502" i="2"/>
  <c r="G501" i="2" s="1"/>
  <c r="G495" i="2"/>
  <c r="G494" i="2" s="1"/>
  <c r="G493" i="2" s="1"/>
  <c r="G492" i="2" s="1"/>
  <c r="G490" i="2"/>
  <c r="G489" i="2" s="1"/>
  <c r="G488" i="2" s="1"/>
  <c r="G487" i="2" s="1"/>
  <c r="G484" i="2"/>
  <c r="G483" i="2" s="1"/>
  <c r="G481" i="2"/>
  <c r="G479" i="2"/>
  <c r="G476" i="2"/>
  <c r="G474" i="2"/>
  <c r="G471" i="2"/>
  <c r="G469" i="2"/>
  <c r="G466" i="2"/>
  <c r="G464" i="2"/>
  <c r="G461" i="2"/>
  <c r="G459" i="2"/>
  <c r="G452" i="2"/>
  <c r="G449" i="2"/>
  <c r="G444" i="2"/>
  <c r="G441" i="2"/>
  <c r="G436" i="2"/>
  <c r="G435" i="2" s="1"/>
  <c r="G434" i="2" s="1"/>
  <c r="G432" i="2"/>
  <c r="G431" i="2" s="1"/>
  <c r="G430" i="2" s="1"/>
  <c r="G427" i="2"/>
  <c r="G426" i="2" s="1"/>
  <c r="G424" i="2"/>
  <c r="G422" i="2"/>
  <c r="G420" i="2"/>
  <c r="G418" i="2"/>
  <c r="G413" i="2"/>
  <c r="G412" i="2" s="1"/>
  <c r="G410" i="2"/>
  <c r="G407" i="2"/>
  <c r="G401" i="2"/>
  <c r="G400" i="2" s="1"/>
  <c r="G398" i="2"/>
  <c r="G396" i="2"/>
  <c r="G394" i="2"/>
  <c r="G391" i="2"/>
  <c r="G387" i="2"/>
  <c r="G386" i="2" s="1"/>
  <c r="G383" i="2"/>
  <c r="G380" i="2"/>
  <c r="G377" i="2"/>
  <c r="G374" i="2"/>
  <c r="G371" i="2"/>
  <c r="G368" i="2"/>
  <c r="G365" i="2"/>
  <c r="G362" i="2"/>
  <c r="G357" i="2"/>
  <c r="G354" i="2"/>
  <c r="G351" i="2"/>
  <c r="G347" i="2"/>
  <c r="G344" i="2"/>
  <c r="G338" i="2"/>
  <c r="G337" i="2" s="1"/>
  <c r="G336" i="2" s="1"/>
  <c r="G335" i="2" s="1"/>
  <c r="G333" i="2"/>
  <c r="G331" i="2"/>
  <c r="G327" i="2"/>
  <c r="G326" i="2" s="1"/>
  <c r="G324" i="2"/>
  <c r="G323" i="2" s="1"/>
  <c r="G320" i="2"/>
  <c r="G318" i="2"/>
  <c r="G312" i="2"/>
  <c r="G311" i="2" s="1"/>
  <c r="G310" i="2" s="1"/>
  <c r="G307" i="2"/>
  <c r="G305" i="2"/>
  <c r="G302" i="2"/>
  <c r="G297" i="2"/>
  <c r="G296" i="2" s="1"/>
  <c r="G295" i="2" s="1"/>
  <c r="G293" i="2"/>
  <c r="G291" i="2"/>
  <c r="G285" i="2"/>
  <c r="G284" i="2" s="1"/>
  <c r="G283" i="2" s="1"/>
  <c r="G282" i="2" s="1"/>
  <c r="G281" i="2" s="1"/>
  <c r="G279" i="2"/>
  <c r="G277" i="2"/>
  <c r="G274" i="2"/>
  <c r="G272" i="2"/>
  <c r="G270" i="2"/>
  <c r="G268" i="2"/>
  <c r="G265" i="2"/>
  <c r="G264" i="2" s="1"/>
  <c r="G260" i="2"/>
  <c r="G259" i="2" s="1"/>
  <c r="G257" i="2"/>
  <c r="G254" i="2"/>
  <c r="G245" i="2"/>
  <c r="G244" i="2" s="1"/>
  <c r="G243" i="2" s="1"/>
  <c r="G242" i="2" s="1"/>
  <c r="G241" i="2" s="1"/>
  <c r="G240" i="2" s="1"/>
  <c r="G236" i="2"/>
  <c r="G235" i="2" s="1"/>
  <c r="G234" i="2" s="1"/>
  <c r="G233" i="2" s="1"/>
  <c r="G231" i="2"/>
  <c r="G230" i="2" s="1"/>
  <c r="G229" i="2" s="1"/>
  <c r="G227" i="2"/>
  <c r="G225" i="2"/>
  <c r="G222" i="2"/>
  <c r="G221" i="2" s="1"/>
  <c r="G219" i="2"/>
  <c r="G218" i="2" s="1"/>
  <c r="G216" i="2"/>
  <c r="G214" i="2"/>
  <c r="G212" i="2"/>
  <c r="G209" i="2"/>
  <c r="G208" i="2" s="1"/>
  <c r="G206" i="2"/>
  <c r="G204" i="2"/>
  <c r="G202" i="2"/>
  <c r="G200" i="2"/>
  <c r="G197" i="2"/>
  <c r="G195" i="2"/>
  <c r="G193" i="2"/>
  <c r="G191" i="2"/>
  <c r="G189" i="2"/>
  <c r="G187" i="2"/>
  <c r="G184" i="2"/>
  <c r="G182" i="2"/>
  <c r="G180" i="2"/>
  <c r="G178" i="2"/>
  <c r="G175" i="2"/>
  <c r="G174" i="2" s="1"/>
  <c r="G170" i="2"/>
  <c r="G168" i="2"/>
  <c r="G165" i="2"/>
  <c r="G164" i="2" s="1"/>
  <c r="G161" i="2"/>
  <c r="G159" i="2"/>
  <c r="G157" i="2"/>
  <c r="G152" i="2"/>
  <c r="G150" i="2"/>
  <c r="G148" i="2"/>
  <c r="G142" i="2"/>
  <c r="G140" i="2"/>
  <c r="G138" i="2"/>
  <c r="G134" i="2"/>
  <c r="G133" i="2" s="1"/>
  <c r="G132" i="2" s="1"/>
  <c r="G129" i="2"/>
  <c r="G127" i="2"/>
  <c r="G125" i="2"/>
  <c r="G123" i="2"/>
  <c r="G121" i="2"/>
  <c r="G115" i="2"/>
  <c r="G114" i="2" s="1"/>
  <c r="G113" i="2" s="1"/>
  <c r="G112" i="2" s="1"/>
  <c r="G109" i="2"/>
  <c r="G108" i="2" s="1"/>
  <c r="G107" i="2" s="1"/>
  <c r="G106" i="2" s="1"/>
  <c r="G101" i="2"/>
  <c r="G98" i="2"/>
  <c r="G95" i="2"/>
  <c r="G92" i="2"/>
  <c r="G87" i="2"/>
  <c r="G86" i="2" s="1"/>
  <c r="G85" i="2" s="1"/>
  <c r="G83" i="2"/>
  <c r="G82" i="2" s="1"/>
  <c r="G80" i="2"/>
  <c r="G78" i="2"/>
  <c r="G76" i="2"/>
  <c r="G74" i="2"/>
  <c r="G72" i="2"/>
  <c r="G69" i="2"/>
  <c r="G67" i="2"/>
  <c r="G61" i="2"/>
  <c r="G59" i="2"/>
  <c r="G57" i="2"/>
  <c r="G54" i="2"/>
  <c r="G53" i="2" s="1"/>
  <c r="G51" i="2"/>
  <c r="G50" i="2" s="1"/>
  <c r="G48" i="2"/>
  <c r="G46" i="2"/>
  <c r="G44" i="2"/>
  <c r="G42" i="2"/>
  <c r="G40" i="2"/>
  <c r="G38" i="2"/>
  <c r="G33" i="2"/>
  <c r="G32" i="2" s="1"/>
  <c r="G31" i="2" s="1"/>
  <c r="G30" i="2" s="1"/>
  <c r="G28" i="2"/>
  <c r="G27" i="2" s="1"/>
  <c r="G26" i="2" s="1"/>
  <c r="G25" i="2" s="1"/>
  <c r="G22" i="2"/>
  <c r="G21" i="2" s="1"/>
  <c r="G19" i="2"/>
  <c r="G18" i="2" s="1"/>
  <c r="G16" i="2"/>
  <c r="G15" i="2" s="1"/>
  <c r="G669" i="2"/>
  <c r="G458" i="2" l="1"/>
  <c r="M716" i="2"/>
  <c r="M715" i="2" s="1"/>
  <c r="M714" i="2" s="1"/>
  <c r="M713" i="2" s="1"/>
  <c r="M374" i="2"/>
  <c r="G478" i="2"/>
  <c r="G579" i="2"/>
  <c r="G571" i="2" s="1"/>
  <c r="G565" i="2" s="1"/>
  <c r="G546" i="2" s="1"/>
  <c r="M588" i="2"/>
  <c r="M587" i="2" s="1"/>
  <c r="M586" i="2" s="1"/>
  <c r="M585" i="2" s="1"/>
  <c r="M584" i="2" s="1"/>
  <c r="G448" i="2"/>
  <c r="G447" i="2" s="1"/>
  <c r="G707" i="2"/>
  <c r="G706" i="2" s="1"/>
  <c r="G705" i="2" s="1"/>
  <c r="G704" i="2" s="1"/>
  <c r="G703" i="2" s="1"/>
  <c r="G675" i="2"/>
  <c r="G674" i="2" s="1"/>
  <c r="G673" i="2" s="1"/>
  <c r="G672" i="2" s="1"/>
  <c r="M407" i="2"/>
  <c r="M406" i="2" s="1"/>
  <c r="M405" i="2" s="1"/>
  <c r="G211" i="2"/>
  <c r="G156" i="2"/>
  <c r="G155" i="2" s="1"/>
  <c r="G514" i="2"/>
  <c r="M377" i="2"/>
  <c r="M710" i="2"/>
  <c r="G290" i="2"/>
  <c r="G289" i="2" s="1"/>
  <c r="G288" i="2" s="1"/>
  <c r="G473" i="2"/>
  <c r="G549" i="2"/>
  <c r="G548" i="2" s="1"/>
  <c r="G547" i="2" s="1"/>
  <c r="G66" i="2"/>
  <c r="G224" i="2"/>
  <c r="G440" i="2"/>
  <c r="G439" i="2" s="1"/>
  <c r="M473" i="2"/>
  <c r="M344" i="2"/>
  <c r="M354" i="2"/>
  <c r="M387" i="2"/>
  <c r="M386" i="2" s="1"/>
  <c r="M413" i="2"/>
  <c r="M412" i="2" s="1"/>
  <c r="M495" i="2"/>
  <c r="M494" i="2" s="1"/>
  <c r="M493" i="2" s="1"/>
  <c r="M492" i="2" s="1"/>
  <c r="M486" i="2" s="1"/>
  <c r="M552" i="2"/>
  <c r="M549" i="2" s="1"/>
  <c r="M548" i="2" s="1"/>
  <c r="M547" i="2" s="1"/>
  <c r="G167" i="2"/>
  <c r="G163" i="2" s="1"/>
  <c r="G154" i="2" s="1"/>
  <c r="G406" i="2"/>
  <c r="G405" i="2" s="1"/>
  <c r="M98" i="2"/>
  <c r="M254" i="2"/>
  <c r="M253" i="2" s="1"/>
  <c r="M252" i="2" s="1"/>
  <c r="M251" i="2" s="1"/>
  <c r="M95" i="2"/>
  <c r="M109" i="2"/>
  <c r="M108" i="2" s="1"/>
  <c r="M107" i="2" s="1"/>
  <c r="M106" i="2" s="1"/>
  <c r="M105" i="2" s="1"/>
  <c r="M245" i="2"/>
  <c r="M244" i="2" s="1"/>
  <c r="M243" i="2" s="1"/>
  <c r="M242" i="2" s="1"/>
  <c r="M241" i="2" s="1"/>
  <c r="M240" i="2" s="1"/>
  <c r="M302" i="2"/>
  <c r="M365" i="2"/>
  <c r="M532" i="2"/>
  <c r="M531" i="2" s="1"/>
  <c r="M530" i="2" s="1"/>
  <c r="M529" i="2" s="1"/>
  <c r="M528" i="2" s="1"/>
  <c r="M527" i="2" s="1"/>
  <c r="M660" i="2"/>
  <c r="M659" i="2" s="1"/>
  <c r="M658" i="2" s="1"/>
  <c r="M657" i="2" s="1"/>
  <c r="M651" i="2" s="1"/>
  <c r="M700" i="2"/>
  <c r="M699" i="2" s="1"/>
  <c r="M698" i="2" s="1"/>
  <c r="M697" i="2" s="1"/>
  <c r="M696" i="2" s="1"/>
  <c r="M695" i="2" s="1"/>
  <c r="M685" i="2"/>
  <c r="M684" i="2" s="1"/>
  <c r="M683" i="2" s="1"/>
  <c r="M682" i="2" s="1"/>
  <c r="M681" i="2" s="1"/>
  <c r="M680" i="2" s="1"/>
  <c r="G640" i="2"/>
  <c r="G639" i="2" s="1"/>
  <c r="M640" i="2"/>
  <c r="M639" i="2" s="1"/>
  <c r="G604" i="2"/>
  <c r="G603" i="2" s="1"/>
  <c r="M576" i="2"/>
  <c r="M575" i="2" s="1"/>
  <c r="M568" i="2"/>
  <c r="M567" i="2" s="1"/>
  <c r="M566" i="2" s="1"/>
  <c r="M541" i="2"/>
  <c r="M540" i="2" s="1"/>
  <c r="M539" i="2" s="1"/>
  <c r="M538" i="2" s="1"/>
  <c r="M537" i="2" s="1"/>
  <c r="M536" i="2" s="1"/>
  <c r="G522" i="2"/>
  <c r="G521" i="2" s="1"/>
  <c r="G520" i="2" s="1"/>
  <c r="G519" i="2" s="1"/>
  <c r="G507" i="2"/>
  <c r="M478" i="2"/>
  <c r="M466" i="2"/>
  <c r="M463" i="2" s="1"/>
  <c r="G463" i="2"/>
  <c r="M452" i="2"/>
  <c r="M449" i="2"/>
  <c r="M444" i="2"/>
  <c r="M441" i="2"/>
  <c r="G417" i="2"/>
  <c r="G416" i="2" s="1"/>
  <c r="M401" i="2"/>
  <c r="M400" i="2" s="1"/>
  <c r="M391" i="2"/>
  <c r="M390" i="2" s="1"/>
  <c r="M383" i="2"/>
  <c r="G373" i="2"/>
  <c r="M380" i="2"/>
  <c r="M368" i="2"/>
  <c r="G361" i="2"/>
  <c r="M362" i="2"/>
  <c r="M351" i="2"/>
  <c r="M347" i="2"/>
  <c r="G343" i="2"/>
  <c r="G330" i="2"/>
  <c r="G329" i="2" s="1"/>
  <c r="G317" i="2"/>
  <c r="G316" i="2" s="1"/>
  <c r="M307" i="2"/>
  <c r="M301" i="2" s="1"/>
  <c r="M300" i="2" s="1"/>
  <c r="M299" i="2" s="1"/>
  <c r="G301" i="2"/>
  <c r="G300" i="2" s="1"/>
  <c r="M290" i="2"/>
  <c r="M289" i="2" s="1"/>
  <c r="M288" i="2" s="1"/>
  <c r="G253" i="2"/>
  <c r="G252" i="2" s="1"/>
  <c r="G251" i="2" s="1"/>
  <c r="M236" i="2"/>
  <c r="M235" i="2" s="1"/>
  <c r="M234" i="2" s="1"/>
  <c r="M233" i="2" s="1"/>
  <c r="G177" i="2"/>
  <c r="G147" i="2"/>
  <c r="G146" i="2" s="1"/>
  <c r="G145" i="2" s="1"/>
  <c r="M101" i="2"/>
  <c r="M92" i="2"/>
  <c r="G91" i="2"/>
  <c r="G90" i="2" s="1"/>
  <c r="G89" i="2" s="1"/>
  <c r="M61" i="2"/>
  <c r="M56" i="2" s="1"/>
  <c r="G56" i="2"/>
  <c r="M707" i="2"/>
  <c r="M706" i="2" s="1"/>
  <c r="M705" i="2" s="1"/>
  <c r="M675" i="2"/>
  <c r="M674" i="2" s="1"/>
  <c r="M673" i="2" s="1"/>
  <c r="M672" i="2" s="1"/>
  <c r="M665" i="2"/>
  <c r="M664" i="2" s="1"/>
  <c r="M663" i="2" s="1"/>
  <c r="M632" i="2"/>
  <c r="M628" i="2" s="1"/>
  <c r="M627" i="2" s="1"/>
  <c r="M616" i="2" s="1"/>
  <c r="M609" i="2"/>
  <c r="M604" i="2"/>
  <c r="M603" i="2" s="1"/>
  <c r="M579" i="2"/>
  <c r="M522" i="2"/>
  <c r="M521" i="2" s="1"/>
  <c r="M520" i="2" s="1"/>
  <c r="M519" i="2" s="1"/>
  <c r="M507" i="2"/>
  <c r="M458" i="2"/>
  <c r="M417" i="2"/>
  <c r="M416" i="2" s="1"/>
  <c r="M330" i="2"/>
  <c r="M329" i="2" s="1"/>
  <c r="M322" i="2"/>
  <c r="M317" i="2"/>
  <c r="M316" i="2" s="1"/>
  <c r="M276" i="2"/>
  <c r="M224" i="2"/>
  <c r="M211" i="2"/>
  <c r="M199" i="2"/>
  <c r="M186" i="2"/>
  <c r="M177" i="2"/>
  <c r="M167" i="2"/>
  <c r="M163" i="2" s="1"/>
  <c r="M156" i="2"/>
  <c r="M155" i="2" s="1"/>
  <c r="M147" i="2"/>
  <c r="M146" i="2" s="1"/>
  <c r="M145" i="2" s="1"/>
  <c r="M137" i="2"/>
  <c r="M136" i="2" s="1"/>
  <c r="M131" i="2" s="1"/>
  <c r="M120" i="2"/>
  <c r="M119" i="2" s="1"/>
  <c r="M118" i="2" s="1"/>
  <c r="M66" i="2"/>
  <c r="M37" i="2"/>
  <c r="M14" i="2"/>
  <c r="M13" i="2" s="1"/>
  <c r="M12" i="2" s="1"/>
  <c r="M429" i="2"/>
  <c r="M71" i="2"/>
  <c r="M267" i="2"/>
  <c r="M514" i="2"/>
  <c r="G632" i="2"/>
  <c r="G628" i="2" s="1"/>
  <c r="G627" i="2" s="1"/>
  <c r="G616" i="2" s="1"/>
  <c r="G390" i="2"/>
  <c r="G350" i="2"/>
  <c r="G276" i="2"/>
  <c r="G267" i="2"/>
  <c r="G199" i="2"/>
  <c r="G186" i="2"/>
  <c r="G137" i="2"/>
  <c r="G136" i="2" s="1"/>
  <c r="G131" i="2" s="1"/>
  <c r="G120" i="2"/>
  <c r="G119" i="2" s="1"/>
  <c r="G118" i="2" s="1"/>
  <c r="G71" i="2"/>
  <c r="G37" i="2"/>
  <c r="G665" i="2"/>
  <c r="G664" i="2" s="1"/>
  <c r="G663" i="2" s="1"/>
  <c r="G609" i="2"/>
  <c r="G14" i="2"/>
  <c r="G13" i="2" s="1"/>
  <c r="G12" i="2" s="1"/>
  <c r="G322" i="2"/>
  <c r="G429" i="2"/>
  <c r="G299" i="2"/>
  <c r="G486" i="2"/>
  <c r="G680" i="2"/>
  <c r="G651" i="2"/>
  <c r="G105" i="2"/>
  <c r="M36" i="2" l="1"/>
  <c r="M35" i="2" s="1"/>
  <c r="M704" i="2"/>
  <c r="M703" i="2" s="1"/>
  <c r="G342" i="2"/>
  <c r="G341" i="2" s="1"/>
  <c r="G438" i="2"/>
  <c r="M571" i="2"/>
  <c r="M565" i="2" s="1"/>
  <c r="M546" i="2" s="1"/>
  <c r="G457" i="2"/>
  <c r="G456" i="2" s="1"/>
  <c r="G455" i="2" s="1"/>
  <c r="G315" i="2"/>
  <c r="G314" i="2" s="1"/>
  <c r="G36" i="2"/>
  <c r="G35" i="2" s="1"/>
  <c r="M602" i="2"/>
  <c r="M591" i="2" s="1"/>
  <c r="M440" i="2"/>
  <c r="M439" i="2" s="1"/>
  <c r="M438" i="2" s="1"/>
  <c r="G65" i="2"/>
  <c r="G64" i="2" s="1"/>
  <c r="M91" i="2"/>
  <c r="M90" i="2" s="1"/>
  <c r="M89" i="2" s="1"/>
  <c r="M350" i="2"/>
  <c r="M448" i="2"/>
  <c r="M447" i="2" s="1"/>
  <c r="G263" i="2"/>
  <c r="G262" i="2" s="1"/>
  <c r="G250" i="2" s="1"/>
  <c r="G500" i="2"/>
  <c r="G499" i="2" s="1"/>
  <c r="G498" i="2" s="1"/>
  <c r="M361" i="2"/>
  <c r="M343" i="2"/>
  <c r="M342" i="2" s="1"/>
  <c r="M341" i="2" s="1"/>
  <c r="M404" i="2"/>
  <c r="M315" i="2"/>
  <c r="M314" i="2" s="1"/>
  <c r="G602" i="2"/>
  <c r="G591" i="2" s="1"/>
  <c r="G545" i="2" s="1"/>
  <c r="M373" i="2"/>
  <c r="M360" i="2" s="1"/>
  <c r="M359" i="2" s="1"/>
  <c r="M500" i="2"/>
  <c r="M499" i="2" s="1"/>
  <c r="M498" i="2" s="1"/>
  <c r="M457" i="2"/>
  <c r="M456" i="2" s="1"/>
  <c r="M455" i="2" s="1"/>
  <c r="G360" i="2"/>
  <c r="G359" i="2" s="1"/>
  <c r="M287" i="2"/>
  <c r="G173" i="2"/>
  <c r="G172" i="2" s="1"/>
  <c r="G144" i="2" s="1"/>
  <c r="M173" i="2"/>
  <c r="M172" i="2" s="1"/>
  <c r="M154" i="2"/>
  <c r="G117" i="2"/>
  <c r="M263" i="2"/>
  <c r="M262" i="2" s="1"/>
  <c r="M250" i="2" s="1"/>
  <c r="M117" i="2"/>
  <c r="M65" i="2"/>
  <c r="M64" i="2" s="1"/>
  <c r="M24" i="2" s="1"/>
  <c r="M11" i="2" s="1"/>
  <c r="G404" i="2"/>
  <c r="G287" i="2"/>
  <c r="G24" i="2" l="1"/>
  <c r="G11" i="2" s="1"/>
  <c r="G104" i="2"/>
  <c r="M545" i="2"/>
  <c r="M340" i="2"/>
  <c r="M249" i="2" s="1"/>
  <c r="G340" i="2"/>
  <c r="G249" i="2" s="1"/>
  <c r="M144" i="2"/>
  <c r="M104" i="2" s="1"/>
  <c r="G719" i="2" l="1"/>
  <c r="M719" i="2"/>
</calcChain>
</file>

<file path=xl/sharedStrings.xml><?xml version="1.0" encoding="utf-8"?>
<sst xmlns="http://schemas.openxmlformats.org/spreadsheetml/2006/main" count="3656" uniqueCount="641">
  <si>
    <t>Наименование</t>
  </si>
  <si>
    <t/>
  </si>
  <si>
    <t>Код</t>
  </si>
  <si>
    <t>раз-дела</t>
  </si>
  <si>
    <t>подраз-дела</t>
  </si>
  <si>
    <t>целевой статьи</t>
  </si>
  <si>
    <t>вида расхо-дов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</si>
  <si>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</si>
  <si>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</si>
  <si>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</si>
  <si>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</si>
  <si>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</si>
  <si>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</si>
  <si>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</si>
  <si>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</si>
  <si>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</si>
  <si>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</si>
  <si>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</si>
  <si>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</si>
  <si>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</si>
  <si>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</si>
  <si>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</si>
  <si>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</si>
  <si>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</si>
  <si>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Социальные выплаты гражданам, кроме публичных нормативных социальных выплат</t>
  </si>
  <si>
    <t>320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</si>
  <si>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</si>
  <si>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</si>
  <si>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</si>
  <si>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</si>
  <si>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</si>
  <si>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</si>
  <si>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</si>
  <si>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</si>
  <si>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</si>
  <si>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</si>
  <si>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</si>
  <si>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</si>
  <si>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</si>
  <si>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</si>
  <si>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обслуживание населения</t>
  </si>
  <si>
    <t>02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</si>
  <si>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</si>
  <si>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</si>
  <si>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 пожилого возраста и инвалидов</t>
  </si>
  <si>
    <t>0210270710</t>
  </si>
  <si>
    <t>Субсидии бюджетным учреждениям</t>
  </si>
  <si>
    <t>610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</si>
  <si>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</si>
  <si>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</si>
  <si>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</si>
  <si>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</si>
  <si>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</si>
  <si>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</si>
  <si>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</si>
  <si>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</si>
  <si>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</si>
  <si>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</si>
  <si>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</si>
  <si>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</si>
  <si>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</si>
  <si>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</si>
  <si>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</si>
  <si>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</si>
  <si>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</si>
  <si>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</si>
  <si>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</si>
  <si>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</si>
  <si>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</si>
  <si>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</si>
  <si>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</si>
  <si>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</si>
  <si>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</si>
  <si>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</si>
  <si>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</si>
  <si>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</si>
  <si>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</si>
  <si>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</si>
  <si>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</si>
  <si>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</si>
  <si>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автономным учреждениям</t>
  </si>
  <si>
    <t>620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</si>
  <si>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</si>
  <si>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</si>
  <si>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</si>
  <si>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</si>
  <si>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</si>
  <si>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</si>
  <si>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</si>
  <si>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</si>
  <si>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</si>
  <si>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</si>
  <si>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</si>
  <si>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</si>
  <si>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</si>
  <si>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</si>
  <si>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</si>
  <si>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</si>
  <si>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</si>
  <si>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</si>
  <si>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</si>
  <si>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</si>
  <si>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</si>
  <si>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</si>
  <si>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</si>
  <si>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</si>
  <si>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</si>
  <si>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</si>
  <si>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</si>
  <si>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</si>
  <si>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</si>
  <si>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</si>
  <si>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</si>
  <si>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</si>
  <si>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</si>
  <si>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</si>
  <si>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</si>
  <si>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</si>
  <si>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</si>
  <si>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</si>
  <si>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</si>
  <si>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</si>
  <si>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</si>
  <si>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</si>
  <si>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</si>
  <si>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</si>
  <si>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</si>
  <si>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</si>
  <si>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</si>
  <si>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</si>
  <si>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</si>
  <si>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</si>
  <si>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</si>
  <si>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</si>
  <si>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Обеспечение первичных мер пожарной безопасности в границах городского округа</t>
  </si>
  <si>
    <t>0510184680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</si>
  <si>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</si>
  <si>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</si>
  <si>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</si>
  <si>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</si>
  <si>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</si>
  <si>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</si>
  <si>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</si>
  <si>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</si>
  <si>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</si>
  <si>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</si>
  <si>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</si>
  <si>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</si>
  <si>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</si>
  <si>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</si>
  <si>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</si>
  <si>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</si>
  <si>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Другие вопросы в области национальной экономики</t>
  </si>
  <si>
    <t>12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</si>
  <si>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</si>
  <si>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</si>
  <si>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</si>
  <si>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</si>
  <si>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</si>
  <si>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</si>
  <si>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</si>
  <si>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</si>
  <si>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</si>
  <si>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</si>
  <si>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</si>
  <si>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</si>
  <si>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</si>
  <si>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</si>
  <si>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</si>
  <si>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</si>
  <si>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</si>
  <si>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</si>
  <si>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</si>
  <si>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</si>
  <si>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</si>
  <si>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</si>
  <si>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</si>
  <si>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</si>
  <si>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</si>
  <si>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</si>
  <si>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</si>
  <si>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Ремонт муниципального жилищного фонда</t>
  </si>
  <si>
    <t>1500185450</t>
  </si>
  <si>
    <t>Коммунальное хозяйство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</si>
  <si>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</si>
  <si>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</si>
  <si>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</si>
  <si>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</si>
  <si>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</si>
  <si>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</si>
  <si>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</si>
  <si>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</si>
  <si>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</si>
  <si>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</si>
  <si>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</si>
  <si>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</si>
  <si>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</si>
  <si>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</si>
  <si>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</si>
  <si>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</si>
  <si>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</si>
  <si>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</si>
  <si>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</si>
  <si>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</si>
  <si>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</si>
  <si>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</si>
  <si>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Благоустройство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</si>
  <si>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</si>
  <si>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</si>
  <si>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</si>
  <si>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</si>
  <si>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</si>
  <si>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</si>
  <si>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</si>
  <si>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</si>
  <si>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</si>
  <si>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</si>
  <si>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</si>
  <si>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</si>
  <si>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</si>
  <si>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</si>
  <si>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</si>
  <si>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</si>
  <si>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</si>
  <si>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</si>
  <si>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</si>
  <si>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</si>
  <si>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</si>
  <si>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</si>
  <si>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</si>
  <si>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</si>
  <si>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</si>
  <si>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</si>
  <si>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</si>
  <si>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</si>
  <si>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</si>
  <si>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</si>
  <si>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</si>
  <si>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</si>
  <si>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</si>
  <si>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</si>
  <si>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</si>
  <si>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</si>
  <si>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</si>
  <si>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</si>
  <si>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</si>
  <si>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</si>
  <si>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</si>
  <si>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</si>
  <si>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</si>
  <si>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</si>
  <si>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</si>
  <si>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</si>
  <si>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</si>
  <si>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</si>
  <si>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</si>
  <si>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</si>
  <si>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</si>
  <si>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</si>
  <si>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</si>
  <si>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</si>
  <si>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</si>
  <si>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</si>
  <si>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</si>
  <si>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</si>
  <si>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</si>
  <si>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</si>
  <si>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</si>
  <si>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</si>
  <si>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</si>
  <si>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</si>
  <si>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"Взаимодействие администрации и общества по противодействию коррупции"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</si>
  <si>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</si>
  <si>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</si>
  <si>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</si>
  <si>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Другие вопросы в области жилищно-коммунального хозяйства</t>
  </si>
  <si>
    <t>Непрограммное направление деятельности</t>
  </si>
  <si>
    <t>9900000000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</si>
  <si>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</si>
  <si>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</si>
  <si>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</si>
  <si>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</si>
  <si>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Уплата налогов, сборов и иных платежей</t>
  </si>
  <si>
    <t>850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</si>
  <si>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</si>
  <si>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</si>
  <si>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</si>
  <si>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</si>
  <si>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</si>
  <si>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</si>
  <si>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</si>
  <si>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</si>
  <si>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</si>
  <si>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</si>
  <si>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</si>
  <si>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</si>
  <si>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</si>
  <si>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</si>
  <si>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</si>
  <si>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</si>
  <si>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</si>
  <si>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</si>
  <si>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</si>
  <si>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</si>
  <si>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</si>
  <si>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</si>
  <si>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Благоустройство территорий и ремонт объектов, имеющих туристическую привлекательность</t>
  </si>
  <si>
    <t>0700184750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</si>
  <si>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</si>
  <si>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</si>
  <si>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</si>
  <si>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</si>
  <si>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</si>
  <si>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</si>
  <si>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</si>
  <si>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</si>
  <si>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</si>
  <si>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</si>
  <si>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</si>
  <si>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</si>
  <si>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</si>
  <si>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</si>
  <si>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</si>
  <si>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</si>
  <si>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</si>
  <si>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</si>
  <si>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</si>
  <si>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</si>
  <si>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</si>
  <si>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</si>
  <si>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</si>
  <si>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</si>
  <si>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Ремонт дорожного покрытия и иных сооружений на них</t>
  </si>
  <si>
    <t>2100284530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</si>
  <si>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</si>
  <si>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</si>
  <si>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</si>
  <si>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</si>
  <si>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</si>
  <si>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</si>
  <si>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</si>
  <si>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</si>
  <si>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</si>
  <si>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</si>
  <si>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</si>
  <si>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</si>
  <si>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</si>
  <si>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</si>
  <si>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</si>
  <si>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</si>
  <si>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</si>
  <si>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</si>
  <si>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</si>
  <si>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</si>
  <si>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</si>
  <si>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</si>
  <si>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 (территориальное планирование и планировка территорий)</t>
  </si>
  <si>
    <t>2400185560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</si>
  <si>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</si>
  <si>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</si>
  <si>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</si>
  <si>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</si>
  <si>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</si>
  <si>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</si>
  <si>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</si>
  <si>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</si>
  <si>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</si>
  <si>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</si>
  <si>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</si>
  <si>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</si>
  <si>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</si>
  <si>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</si>
  <si>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</si>
  <si>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</si>
  <si>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</si>
  <si>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</si>
  <si>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</si>
  <si>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</si>
  <si>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</si>
  <si>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</si>
  <si>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</si>
  <si>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</si>
  <si>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</si>
  <si>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</si>
  <si>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</si>
  <si>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</si>
  <si>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</si>
  <si>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</si>
  <si>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</si>
  <si>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</si>
  <si>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</si>
  <si>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</si>
  <si>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</si>
  <si>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</si>
  <si>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</si>
  <si>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</si>
  <si>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</si>
  <si>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</si>
  <si>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</si>
  <si>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</t>
  </si>
  <si>
    <t>01003S1010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</si>
  <si>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</si>
  <si>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</si>
  <si>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</si>
  <si>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</si>
  <si>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</si>
  <si>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</si>
  <si>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</si>
  <si>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</si>
  <si>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</si>
  <si>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</si>
  <si>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</si>
  <si>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</si>
  <si>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</si>
  <si>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</si>
  <si>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</si>
  <si>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</si>
  <si>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</si>
  <si>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</si>
  <si>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</si>
  <si>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</si>
  <si>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</si>
  <si>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</si>
  <si>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</si>
  <si>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</si>
  <si>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</si>
  <si>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</si>
  <si>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</si>
  <si>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</si>
  <si>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</si>
  <si>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</si>
  <si>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</si>
  <si>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</si>
  <si>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</si>
  <si>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</si>
  <si>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</si>
  <si>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</si>
  <si>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</si>
  <si>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</si>
  <si>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</si>
  <si>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</si>
  <si>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</si>
  <si>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</si>
  <si>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</si>
  <si>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</si>
  <si>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</si>
  <si>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</si>
  <si>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</si>
  <si>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</si>
  <si>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</si>
  <si>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</si>
  <si>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</si>
  <si>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</si>
  <si>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</si>
  <si>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</si>
  <si>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</si>
  <si>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</si>
  <si>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</si>
  <si>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</si>
  <si>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</si>
  <si>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</si>
  <si>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</si>
  <si>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</si>
  <si>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</si>
  <si>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</si>
  <si>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</si>
  <si>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</si>
  <si>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</si>
  <si>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</si>
  <si>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</si>
  <si>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</si>
  <si>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</si>
  <si>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</si>
  <si>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</si>
  <si>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Проведение мероприятий МБУ "Дом культуры п. Приморье"</t>
  </si>
  <si>
    <t>0320383570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</si>
  <si>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</si>
  <si>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</si>
  <si>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</si>
  <si>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</si>
  <si>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</si>
  <si>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</si>
  <si>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</si>
  <si>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</si>
  <si>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</si>
  <si>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</si>
  <si>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</si>
  <si>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</si>
  <si>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</si>
  <si>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</si>
  <si>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</si>
  <si>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</si>
  <si>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</si>
  <si>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</si>
  <si>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</si>
  <si>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</si>
  <si>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</si>
  <si>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</si>
  <si>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</si>
  <si>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</si>
  <si>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</si>
  <si>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</si>
  <si>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</si>
  <si>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</si>
  <si>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</si>
  <si>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</si>
  <si>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</si>
  <si>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</si>
  <si>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</si>
  <si>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</si>
  <si>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</si>
  <si>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</si>
  <si>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</si>
  <si>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</si>
  <si>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</si>
  <si>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</si>
  <si>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</si>
  <si>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казенное учреждение "Архив Светлогорского городского округа"</t>
  </si>
  <si>
    <t>357</t>
  </si>
  <si>
    <t>Обеспечение деятельности архивных муниципальных учреждений</t>
  </si>
  <si>
    <t>9990299270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</si>
  <si>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</si>
  <si>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</si>
  <si>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</si>
  <si>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</si>
  <si>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</si>
  <si>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</si>
  <si>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</si>
  <si>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органов местного самоуправления</t>
  </si>
  <si>
    <t>9990100000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</si>
  <si>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</si>
  <si>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</si>
  <si>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</si>
  <si>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</si>
  <si>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</si>
  <si>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</si>
  <si>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</si>
  <si>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</si>
  <si>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фонды муниципальных образований</t>
  </si>
  <si>
    <t>9990199150</t>
  </si>
  <si>
    <t>Резервные средства</t>
  </si>
  <si>
    <t>870</t>
  </si>
  <si>
    <t>Организация работы комиссий по делам несовершеннолетних и защите их прав</t>
  </si>
  <si>
    <t>1200170720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</si>
  <si>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</si>
  <si>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</si>
  <si>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</si>
  <si>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</si>
  <si>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Государственная регистрация актов гражданского состояния</t>
  </si>
  <si>
    <t>9990159300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</si>
  <si>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</si>
  <si>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</si>
  <si>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Формирование уставного фонда муниципальных унитарных предприятий за счет денежных средств</t>
  </si>
  <si>
    <t>9990499420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</si>
  <si>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</si>
  <si>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</si>
  <si>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</si>
  <si>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</si>
  <si>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</si>
  <si>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</si>
  <si>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</si>
  <si>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</si>
  <si>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</si>
  <si>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</si>
  <si>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</si>
  <si>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</si>
  <si>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</si>
  <si>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</si>
  <si>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</si>
  <si>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</si>
  <si>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</si>
  <si>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</si>
  <si>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</si>
  <si>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</si>
  <si>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</si>
  <si>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</si>
  <si>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</si>
  <si>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</si>
  <si>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Общеэкономические вопросы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</si>
  <si>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</si>
  <si>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</si>
  <si>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</si>
  <si>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</si>
  <si>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</si>
  <si>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</si>
  <si>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</si>
  <si>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</si>
  <si>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</si>
  <si>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</si>
  <si>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</si>
  <si>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</si>
  <si>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</si>
  <si>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</si>
  <si>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</si>
  <si>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</si>
  <si>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</si>
  <si>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</si>
  <si>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</si>
  <si>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</si>
  <si>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</si>
  <si>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</si>
  <si>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</si>
  <si>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</si>
  <si>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</si>
  <si>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</si>
  <si>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</si>
  <si>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</si>
  <si>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</si>
  <si>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Премии и гранты</t>
  </si>
  <si>
    <t>350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</si>
  <si>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</si>
  <si>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</si>
  <si>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</si>
  <si>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</si>
  <si>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МУНИЦИПАЛЬНОЕ КАЗЕННОЕ УЧРЕЖДЕНИЕ "ИНФОРМАЦИОННЫЕ КОММУНИКАЦИОННЫЕ СИСТЕМЫ СВЕТЛОГОРСКОГО ГОРОДСКОГО ОКРУГА"</t>
  </si>
  <si>
    <t>384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</si>
  <si>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</si>
  <si>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</si>
  <si>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Техническое обслуживание средств АПК "Безопасный город".</t>
  </si>
  <si>
    <t>0530184640</t>
  </si>
  <si>
    <t>МУНИЦИПАЛЬНОЕ КАЗЕННОЕ УЧРЕЖДЕНИЕ "ЕДИНАЯ ДЕЖУРНАЯ ДИСПЕТЧЕРСКАЯ СЛУЖБА СВЕТЛОГОРСКОГО ГОРОДСКОГО ОКРУГА"</t>
  </si>
  <si>
    <t>390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</si>
  <si>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</si>
  <si>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</si>
  <si>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</si>
  <si>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</si>
  <si>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</si>
  <si>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</si>
  <si>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</si>
  <si>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Руководитель контрольно-счетной комиссия муниципального образования</t>
  </si>
  <si>
    <t>9990199120</t>
  </si>
  <si>
    <t>Итого расходов</t>
  </si>
  <si>
    <t>Сумма</t>
  </si>
  <si>
    <t>Сумма на 2022 год</t>
  </si>
  <si>
    <t>Приложение №8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</si>
  <si>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</si>
  <si>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</si>
  <si>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2022 год</t>
  </si>
  <si>
    <t>(тыс. руб.)</t>
  </si>
  <si>
    <t xml:space="preserve">от "   "  декабря 2021 года  №___        </t>
  </si>
  <si>
    <t>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</si>
</sst>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</cellStyleXfs>
  <cellXfs count="46">
    <xf numFmtId="0" fontId="0" fillId="0" borderId="0" xfId="0"/>
    <xf numFmtId="0" fontId="10" fillId="0" borderId="1" xfId="1" applyNumberFormat="1" applyFont="1" applyBorder="1" applyProtection="1"/>
    <xf numFmtId="0" fontId="11" fillId="0" borderId="1" xfId="4" applyNumberFormat="1" applyFont="1" applyBorder="1" applyProtection="1"/>
    <xf numFmtId="0" fontId="12" fillId="0" borderId="1" xfId="0" applyFont="1" applyBorder="1" applyProtection="1">
      <protection locked="0"/>
    </xf>
    <xf numFmtId="0" fontId="10" fillId="0" borderId="1" xfId="1" applyNumberFormat="1" applyFont="1" applyProtection="1"/>
    <xf numFmtId="0" fontId="11" fillId="0" borderId="1" xfId="4" applyNumberFormat="1" applyFont="1" applyProtection="1"/>
    <xf numFmtId="0" fontId="12" fillId="0" borderId="0" xfId="0" applyFont="1" applyProtection="1">
      <protection locked="0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4" applyNumberFormat="1" applyFont="1" applyProtection="1">
      <alignment horizontal="center" vertical="center" shrinkToFit="1"/>
    </xf>
    <xf numFmtId="0" fontId="13" fillId="0" borderId="3" xfId="15" applyNumberFormat="1" applyFont="1" applyProtection="1">
      <alignment vertical="top" wrapText="1"/>
    </xf>
    <xf numFmtId="49" fontId="10" fillId="0" borderId="3" xfId="16" applyNumberFormat="1" applyFont="1" applyProtection="1">
      <alignment horizontal="center" vertical="top" shrinkToFit="1"/>
    </xf>
    <xf numFmtId="0" fontId="10" fillId="0" borderId="4" xfId="6" applyNumberFormat="1" applyFont="1" applyProtection="1"/>
    <xf numFmtId="49" fontId="13" fillId="0" borderId="3" xfId="16" applyNumberFormat="1" applyFont="1" applyProtection="1">
      <alignment horizontal="center" vertical="top" shrinkToFit="1"/>
    </xf>
    <xf numFmtId="0" fontId="10" fillId="0" borderId="3" xfId="15" applyNumberFormat="1" applyFont="1" applyProtection="1">
      <alignment vertical="top" wrapText="1"/>
    </xf>
    <xf numFmtId="4" fontId="10" fillId="0" borderId="1" xfId="1" applyNumberFormat="1" applyFont="1" applyBorder="1" applyProtection="1"/>
    <xf numFmtId="4" fontId="10" fillId="0" borderId="1" xfId="1" applyNumberFormat="1" applyFont="1" applyProtection="1"/>
    <xf numFmtId="4" fontId="10" fillId="0" borderId="3" xfId="13" applyNumberFormat="1" applyFont="1">
      <alignment horizontal="center" vertical="center" wrapText="1"/>
    </xf>
    <xf numFmtId="4" fontId="10" fillId="0" borderId="3" xfId="13" applyNumberFormat="1" applyFont="1" applyProtection="1">
      <alignment horizontal="center" vertical="center" wrapText="1"/>
    </xf>
    <xf numFmtId="4" fontId="10" fillId="0" borderId="3" xfId="14" applyNumberFormat="1" applyFont="1" applyProtection="1">
      <alignment horizontal="center" vertical="center" shrinkToFit="1"/>
    </xf>
    <xf numFmtId="4" fontId="13" fillId="0" borderId="3" xfId="16" applyNumberFormat="1" applyFont="1" applyProtection="1">
      <alignment horizontal="center" vertical="top" shrinkToFit="1"/>
    </xf>
    <xf numFmtId="4" fontId="10" fillId="0" borderId="3" xfId="16" applyNumberFormat="1" applyFont="1" applyProtection="1">
      <alignment horizontal="center" vertical="top" shrinkToFit="1"/>
    </xf>
    <xf numFmtId="4" fontId="13" fillId="0" borderId="3" xfId="18" applyNumberFormat="1" applyFont="1">
      <alignment horizontal="left"/>
    </xf>
    <xf numFmtId="4" fontId="10" fillId="0" borderId="4" xfId="6" applyNumberFormat="1" applyFont="1" applyProtection="1"/>
    <xf numFmtId="4" fontId="12" fillId="0" borderId="0" xfId="0" applyNumberFormat="1" applyFont="1" applyProtection="1">
      <protection locked="0"/>
    </xf>
    <xf numFmtId="4" fontId="13" fillId="0" borderId="3" xfId="18" applyNumberFormat="1" applyFont="1" applyAlignment="1">
      <alignment horizontal="center"/>
    </xf>
    <xf numFmtId="0" fontId="13" fillId="0" borderId="3" xfId="18" applyNumberFormat="1" applyFont="1" applyProtection="1">
      <alignment horizontal="left"/>
    </xf>
    <xf numFmtId="0" fontId="13" fillId="0" borderId="3" xfId="18" applyFont="1">
      <alignment horizontal="left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4" fontId="10" fillId="0" borderId="7" xfId="13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3" applyFont="1">
      <alignment horizontal="center" vertical="center" wrapText="1"/>
    </xf>
    <xf numFmtId="0" fontId="10" fillId="0" borderId="1" xfId="1" applyFont="1" applyAlignment="1">
      <alignment horizontal="right" wrapText="1"/>
    </xf>
    <xf numFmtId="0" fontId="16" fillId="0" borderId="1" xfId="33" applyFont="1" applyAlignment="1">
      <alignment horizontal="right" wrapText="1"/>
    </xf>
    <xf numFmtId="0" fontId="14" fillId="0" borderId="1" xfId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4" fontId="17" fillId="0" borderId="1" xfId="1" applyNumberFormat="1" applyFont="1" applyBorder="1" applyProtection="1"/>
    <xf numFmtId="4" fontId="17" fillId="0" borderId="1" xfId="1" applyNumberFormat="1" applyFont="1" applyProtection="1"/>
    <xf numFmtId="4" fontId="17" fillId="0" borderId="7" xfId="13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7" fillId="0" borderId="3" xfId="14" applyNumberFormat="1" applyFont="1" applyProtection="1">
      <alignment horizontal="center" vertical="center" shrinkToFit="1"/>
    </xf>
    <xf numFmtId="4" fontId="18" fillId="0" borderId="3" xfId="16" applyNumberFormat="1" applyFont="1" applyProtection="1">
      <alignment horizontal="center" vertical="top" shrinkToFit="1"/>
    </xf>
    <xf numFmtId="4" fontId="17" fillId="0" borderId="3" xfId="16" applyNumberFormat="1" applyFont="1" applyProtection="1">
      <alignment horizontal="center" vertical="top" shrinkToFit="1"/>
    </xf>
    <xf numFmtId="4" fontId="18" fillId="0" borderId="3" xfId="18" applyNumberFormat="1" applyFont="1" applyAlignment="1">
      <alignment horizontal="center"/>
    </xf>
    <xf numFmtId="4" fontId="17" fillId="0" borderId="4" xfId="6" applyNumberFormat="1" applyFont="1" applyProtection="1"/>
  </cellXfs>
  <cellStyles count="34">
    <cellStyle name="br" xfId="23" xr:uid="{00000000-0005-0000-0000-000017000000}"/>
    <cellStyle name="col" xfId="22" xr:uid="{00000000-0005-0000-0000-000016000000}"/>
    <cellStyle name="st31" xfId="32" xr:uid="{00000000-0005-0000-0000-000020000000}"/>
    <cellStyle name="style0" xfId="24" xr:uid="{00000000-0005-0000-0000-000018000000}"/>
    <cellStyle name="td" xfId="25" xr:uid="{00000000-0005-0000-0000-000019000000}"/>
    <cellStyle name="tr" xfId="21" xr:uid="{00000000-0005-0000-0000-000015000000}"/>
    <cellStyle name="xl21" xfId="26" xr:uid="{00000000-0005-0000-0000-00001A000000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2" xfId="33" xr:uid="{CBF80FF4-0571-4B31-B521-3E975A47FFB2}"/>
  </cellStyles>
  <dxfs count="0"/>
  <tableStyles count="0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21"/>
  <sheetViews>
    <sheetView showGridLines="0" tabSelected="1" topLeftCell="A611" zoomScaleNormal="100" zoomScaleSheetLayoutView="100" workbookViewId="0">
      <selection activeCell="C620" sqref="C620"/>
    </sheetView>
  </sheetViews>
  <sheetFormatPr defaultRowHeight="15" outlineLevelRow="6" outlineLevelCol="1" x14ac:dyDescent="0.25"/>
  <cols>
    <col min="1" max="1" width="35.5703125" style="6" customWidth="1"/>
    <col min="2" max="2" width="9.140625" style="6"/>
    <col min="3" max="4" width="7.5703125" style="6" customWidth="1"/>
    <col min="5" max="5" width="12.42578125" style="6" customWidth="1"/>
    <col min="6" max="6" width="6.85546875" style="6" customWidth="1"/>
    <col min="7" max="7" width="10" style="23" hidden="1" customWidth="1" outlineLevel="1"/>
    <col min="8" max="8" width="8.28515625" style="23" hidden="1" customWidth="1" outlineLevel="1"/>
    <col min="9" max="12" width="6.85546875" style="23" hidden="1" customWidth="1" outlineLevel="1"/>
    <col min="13" max="13" width="12.28515625" style="23" customWidth="1" collapsed="1"/>
    <col min="14" max="14" width="9.140625" style="6" customWidth="1"/>
    <col min="15" max="16384" width="9.140625" style="6"/>
  </cols>
  <sheetData>
    <row r="1" spans="1:14" s="3" customFormat="1" ht="12.75" customHeight="1" x14ac:dyDescent="0.25">
      <c r="A1" s="33" t="s">
        <v>634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2"/>
    </row>
    <row r="2" spans="1:14" s="3" customFormat="1" ht="12.75" customHeight="1" x14ac:dyDescent="0.25">
      <c r="A2" s="33" t="s">
        <v>635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2"/>
    </row>
    <row r="3" spans="1:14" s="3" customFormat="1" ht="12.75" customHeight="1" x14ac:dyDescent="0.25">
      <c r="A3" s="33" t="s">
        <v>636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2"/>
    </row>
    <row r="4" spans="1:14" s="3" customFormat="1" ht="12.75" customHeight="1" x14ac:dyDescent="0.25">
      <c r="A4" s="33" t="s">
        <v>639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2"/>
    </row>
    <row r="5" spans="1:14" s="3" customFormat="1" ht="12.75" customHeight="1" x14ac:dyDescent="0.25">
      <c r="A5" s="1"/>
      <c r="B5" s="1"/>
      <c r="C5" s="1"/>
      <c r="D5" s="1"/>
      <c r="E5" s="1"/>
      <c r="F5" s="1"/>
      <c r="G5" s="14"/>
      <c r="H5" s="14"/>
      <c r="I5" s="14"/>
      <c r="J5" s="14"/>
      <c r="K5" s="14"/>
      <c r="L5" s="14"/>
      <c r="M5" s="37"/>
      <c r="N5" s="2"/>
    </row>
    <row r="6" spans="1:14" s="3" customFormat="1" ht="52.5" customHeight="1" x14ac:dyDescent="0.25">
      <c r="A6" s="35" t="s">
        <v>637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2"/>
    </row>
    <row r="7" spans="1:14" ht="12.75" customHeight="1" x14ac:dyDescent="0.25">
      <c r="A7" s="4"/>
      <c r="B7" s="4"/>
      <c r="C7" s="4"/>
      <c r="D7" s="4"/>
      <c r="E7" s="4"/>
      <c r="F7" s="4"/>
      <c r="G7" s="15"/>
      <c r="H7" s="15"/>
      <c r="I7" s="15"/>
      <c r="J7" s="15"/>
      <c r="K7" s="15"/>
      <c r="L7" s="15"/>
      <c r="M7" s="38" t="s">
        <v>638</v>
      </c>
      <c r="N7" s="5"/>
    </row>
    <row r="8" spans="1:14" ht="15" customHeight="1" x14ac:dyDescent="0.25">
      <c r="A8" s="31" t="s">
        <v>0</v>
      </c>
      <c r="B8" s="31" t="s">
        <v>2</v>
      </c>
      <c r="C8" s="32"/>
      <c r="D8" s="32"/>
      <c r="E8" s="32"/>
      <c r="F8" s="32"/>
      <c r="G8" s="29" t="s">
        <v>632</v>
      </c>
      <c r="H8" s="16"/>
      <c r="I8" s="16"/>
      <c r="J8" s="16"/>
      <c r="K8" s="16"/>
      <c r="L8" s="16"/>
      <c r="M8" s="39" t="s">
        <v>633</v>
      </c>
      <c r="N8" s="5"/>
    </row>
    <row r="9" spans="1:14" ht="38.25" x14ac:dyDescent="0.25">
      <c r="A9" s="32"/>
      <c r="B9" s="7" t="s">
        <v>1</v>
      </c>
      <c r="C9" s="7" t="s">
        <v>3</v>
      </c>
      <c r="D9" s="7" t="s">
        <v>4</v>
      </c>
      <c r="E9" s="7" t="s">
        <v>5</v>
      </c>
      <c r="F9" s="7" t="s">
        <v>6</v>
      </c>
      <c r="G9" s="30"/>
      <c r="H9" s="17"/>
      <c r="I9" s="17"/>
      <c r="J9" s="17"/>
      <c r="K9" s="17"/>
      <c r="L9" s="17"/>
      <c r="M9" s="40"/>
      <c r="N9" s="5"/>
    </row>
    <row r="10" spans="1:14" ht="12.75" customHeight="1" x14ac:dyDescent="0.25">
      <c r="A10" s="8">
        <v>1</v>
      </c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18"/>
      <c r="H10" s="18"/>
      <c r="I10" s="18"/>
      <c r="J10" s="18"/>
      <c r="K10" s="18"/>
      <c r="L10" s="18"/>
      <c r="M10" s="41">
        <v>6</v>
      </c>
      <c r="N10" s="5"/>
    </row>
    <row r="11" spans="1:14" ht="51" x14ac:dyDescent="0.25">
      <c r="A11" s="9" t="s">
        <v>7</v>
      </c>
      <c r="B11" s="12" t="s">
        <v>8</v>
      </c>
      <c r="C11" s="12"/>
      <c r="D11" s="12"/>
      <c r="E11" s="12"/>
      <c r="F11" s="12"/>
      <c r="G11" s="19">
        <f>G12+G24</f>
        <v>30232.799999999999</v>
      </c>
      <c r="H11" s="19"/>
      <c r="I11" s="19"/>
      <c r="J11" s="19"/>
      <c r="K11" s="19"/>
      <c r="L11" s="19"/>
      <c r="M11" s="42">
        <f>M12+M24</f>
        <v>30232.799999999999</v>
      </c>
      <c r="N11" s="5"/>
    </row>
    <row r="12" spans="1:14" outlineLevel="1" x14ac:dyDescent="0.25">
      <c r="A12" s="13" t="s">
        <v>9</v>
      </c>
      <c r="B12" s="10" t="s">
        <v>8</v>
      </c>
      <c r="C12" s="10" t="s">
        <v>10</v>
      </c>
      <c r="D12" s="10"/>
      <c r="E12" s="10"/>
      <c r="F12" s="10"/>
      <c r="G12" s="20">
        <f>G13</f>
        <v>1261.26</v>
      </c>
      <c r="H12" s="20"/>
      <c r="I12" s="20"/>
      <c r="J12" s="20"/>
      <c r="K12" s="20"/>
      <c r="L12" s="20"/>
      <c r="M12" s="43">
        <f>M13</f>
        <v>1261.26</v>
      </c>
      <c r="N12" s="5"/>
    </row>
    <row r="13" spans="1:14" outlineLevel="2" x14ac:dyDescent="0.25">
      <c r="A13" s="13" t="s">
        <v>11</v>
      </c>
      <c r="B13" s="10" t="s">
        <v>8</v>
      </c>
      <c r="C13" s="10" t="s">
        <v>10</v>
      </c>
      <c r="D13" s="10" t="s">
        <v>10</v>
      </c>
      <c r="E13" s="10"/>
      <c r="F13" s="10"/>
      <c r="G13" s="20">
        <f>G14</f>
        <v>1261.26</v>
      </c>
      <c r="H13" s="20"/>
      <c r="I13" s="20"/>
      <c r="J13" s="20"/>
      <c r="K13" s="20"/>
      <c r="L13" s="20"/>
      <c r="M13" s="43">
        <f>M14</f>
        <v>1261.26</v>
      </c>
      <c r="N13" s="5"/>
    </row>
    <row r="14" spans="1:14" ht="25.5" outlineLevel="3" x14ac:dyDescent="0.25">
      <c r="A14" s="13" t="s">
        <v>12</v>
      </c>
      <c r="B14" s="10" t="s">
        <v>8</v>
      </c>
      <c r="C14" s="10" t="s">
        <v>10</v>
      </c>
      <c r="D14" s="10" t="s">
        <v>10</v>
      </c>
      <c r="E14" s="10" t="s">
        <v>13</v>
      </c>
      <c r="F14" s="10"/>
      <c r="G14" s="20">
        <f>G15+G18+G21</f>
        <v>1261.26</v>
      </c>
      <c r="H14" s="20"/>
      <c r="I14" s="20"/>
      <c r="J14" s="20"/>
      <c r="K14" s="20"/>
      <c r="L14" s="20"/>
      <c r="M14" s="43">
        <f>M15+M18+M21</f>
        <v>1261.26</v>
      </c>
      <c r="N14" s="5"/>
    </row>
    <row r="15" spans="1:14" ht="51" outlineLevel="4" x14ac:dyDescent="0.25">
      <c r="A15" s="13" t="s">
        <v>14</v>
      </c>
      <c r="B15" s="10" t="s">
        <v>8</v>
      </c>
      <c r="C15" s="10" t="s">
        <v>10</v>
      </c>
      <c r="D15" s="10" t="s">
        <v>10</v>
      </c>
      <c r="E15" s="10" t="s">
        <v>15</v>
      </c>
      <c r="F15" s="10"/>
      <c r="G15" s="20">
        <f>G16</f>
        <v>120</v>
      </c>
      <c r="H15" s="20"/>
      <c r="I15" s="20"/>
      <c r="J15" s="20"/>
      <c r="K15" s="20"/>
      <c r="L15" s="20"/>
      <c r="M15" s="43">
        <f>M16</f>
        <v>120</v>
      </c>
      <c r="N15" s="5"/>
    </row>
    <row r="16" spans="1:14" ht="38.25" outlineLevel="5" x14ac:dyDescent="0.25">
      <c r="A16" s="13" t="s">
        <v>16</v>
      </c>
      <c r="B16" s="10" t="s">
        <v>8</v>
      </c>
      <c r="C16" s="10" t="s">
        <v>10</v>
      </c>
      <c r="D16" s="10" t="s">
        <v>10</v>
      </c>
      <c r="E16" s="10" t="s">
        <v>17</v>
      </c>
      <c r="F16" s="10"/>
      <c r="G16" s="20">
        <f>G17</f>
        <v>120</v>
      </c>
      <c r="H16" s="20"/>
      <c r="I16" s="20"/>
      <c r="J16" s="20"/>
      <c r="K16" s="20"/>
      <c r="L16" s="20"/>
      <c r="M16" s="43">
        <f>M17</f>
        <v>120</v>
      </c>
      <c r="N16" s="5"/>
    </row>
    <row r="17" spans="1:14" ht="38.25" customHeight="1" outlineLevel="6" x14ac:dyDescent="0.25">
      <c r="A17" s="13" t="s">
        <v>18</v>
      </c>
      <c r="B17" s="10" t="s">
        <v>8</v>
      </c>
      <c r="C17" s="10" t="s">
        <v>10</v>
      </c>
      <c r="D17" s="10" t="s">
        <v>10</v>
      </c>
      <c r="E17" s="10" t="s">
        <v>17</v>
      </c>
      <c r="F17" s="10" t="s">
        <v>19</v>
      </c>
      <c r="G17" s="20">
        <v>120</v>
      </c>
      <c r="H17" s="20"/>
      <c r="I17" s="20"/>
      <c r="J17" s="20"/>
      <c r="K17" s="20"/>
      <c r="L17" s="20"/>
      <c r="M17" s="43">
        <f>SUM(G17:L17)</f>
        <v>120</v>
      </c>
      <c r="N17" s="5"/>
    </row>
    <row r="18" spans="1:14" ht="51" outlineLevel="4" x14ac:dyDescent="0.25">
      <c r="A18" s="13" t="s">
        <v>20</v>
      </c>
      <c r="B18" s="10" t="s">
        <v>8</v>
      </c>
      <c r="C18" s="10" t="s">
        <v>10</v>
      </c>
      <c r="D18" s="10" t="s">
        <v>10</v>
      </c>
      <c r="E18" s="10" t="s">
        <v>21</v>
      </c>
      <c r="F18" s="10"/>
      <c r="G18" s="20">
        <f>G19</f>
        <v>941.26</v>
      </c>
      <c r="H18" s="20"/>
      <c r="I18" s="20"/>
      <c r="J18" s="20"/>
      <c r="K18" s="20"/>
      <c r="L18" s="20"/>
      <c r="M18" s="43">
        <f>M19</f>
        <v>941.26</v>
      </c>
      <c r="N18" s="5"/>
    </row>
    <row r="19" spans="1:14" ht="38.25" outlineLevel="5" x14ac:dyDescent="0.25">
      <c r="A19" s="13" t="s">
        <v>22</v>
      </c>
      <c r="B19" s="10" t="s">
        <v>8</v>
      </c>
      <c r="C19" s="10" t="s">
        <v>10</v>
      </c>
      <c r="D19" s="10" t="s">
        <v>10</v>
      </c>
      <c r="E19" s="10" t="s">
        <v>23</v>
      </c>
      <c r="F19" s="10"/>
      <c r="G19" s="20">
        <f>G20</f>
        <v>941.26</v>
      </c>
      <c r="H19" s="20"/>
      <c r="I19" s="20"/>
      <c r="J19" s="20"/>
      <c r="K19" s="20"/>
      <c r="L19" s="20"/>
      <c r="M19" s="43">
        <f>M20</f>
        <v>941.26</v>
      </c>
      <c r="N19" s="5"/>
    </row>
    <row r="20" spans="1:14" ht="38.25" customHeight="1" outlineLevel="6" x14ac:dyDescent="0.25">
      <c r="A20" s="13" t="s">
        <v>24</v>
      </c>
      <c r="B20" s="10" t="s">
        <v>8</v>
      </c>
      <c r="C20" s="10" t="s">
        <v>10</v>
      </c>
      <c r="D20" s="10" t="s">
        <v>10</v>
      </c>
      <c r="E20" s="10" t="s">
        <v>23</v>
      </c>
      <c r="F20" s="10" t="s">
        <v>25</v>
      </c>
      <c r="G20" s="20">
        <v>941.26</v>
      </c>
      <c r="H20" s="20"/>
      <c r="I20" s="20"/>
      <c r="J20" s="20"/>
      <c r="K20" s="20"/>
      <c r="L20" s="20"/>
      <c r="M20" s="43">
        <f>SUM(G20:L20)</f>
        <v>941.26</v>
      </c>
      <c r="N20" s="5"/>
    </row>
    <row r="21" spans="1:14" ht="63.75" outlineLevel="4" x14ac:dyDescent="0.25">
      <c r="A21" s="13" t="s">
        <v>26</v>
      </c>
      <c r="B21" s="10" t="s">
        <v>8</v>
      </c>
      <c r="C21" s="10" t="s">
        <v>10</v>
      </c>
      <c r="D21" s="10" t="s">
        <v>10</v>
      </c>
      <c r="E21" s="10" t="s">
        <v>27</v>
      </c>
      <c r="F21" s="10"/>
      <c r="G21" s="20">
        <f>G22</f>
        <v>200</v>
      </c>
      <c r="H21" s="20"/>
      <c r="I21" s="20"/>
      <c r="J21" s="20"/>
      <c r="K21" s="20"/>
      <c r="L21" s="20"/>
      <c r="M21" s="43">
        <f>M22</f>
        <v>200</v>
      </c>
      <c r="N21" s="5"/>
    </row>
    <row r="22" spans="1:14" ht="51" outlineLevel="5" x14ac:dyDescent="0.25">
      <c r="A22" s="13" t="s">
        <v>28</v>
      </c>
      <c r="B22" s="10" t="s">
        <v>8</v>
      </c>
      <c r="C22" s="10" t="s">
        <v>10</v>
      </c>
      <c r="D22" s="10" t="s">
        <v>10</v>
      </c>
      <c r="E22" s="10" t="s">
        <v>29</v>
      </c>
      <c r="F22" s="10"/>
      <c r="G22" s="20">
        <f>G23</f>
        <v>200</v>
      </c>
      <c r="H22" s="20"/>
      <c r="I22" s="20"/>
      <c r="J22" s="20"/>
      <c r="K22" s="20"/>
      <c r="L22" s="20"/>
      <c r="M22" s="43">
        <f>M23</f>
        <v>200</v>
      </c>
      <c r="N22" s="5"/>
    </row>
    <row r="23" spans="1:14" ht="38.25" customHeight="1" outlineLevel="6" x14ac:dyDescent="0.25">
      <c r="A23" s="13" t="s">
        <v>24</v>
      </c>
      <c r="B23" s="10" t="s">
        <v>8</v>
      </c>
      <c r="C23" s="10" t="s">
        <v>10</v>
      </c>
      <c r="D23" s="10" t="s">
        <v>10</v>
      </c>
      <c r="E23" s="10" t="s">
        <v>29</v>
      </c>
      <c r="F23" s="10" t="s">
        <v>25</v>
      </c>
      <c r="G23" s="20">
        <v>200</v>
      </c>
      <c r="H23" s="20"/>
      <c r="I23" s="20"/>
      <c r="J23" s="20"/>
      <c r="K23" s="20"/>
      <c r="L23" s="20"/>
      <c r="M23" s="43">
        <f>SUM(G23:L23)</f>
        <v>200</v>
      </c>
      <c r="N23" s="5"/>
    </row>
    <row r="24" spans="1:14" outlineLevel="1" x14ac:dyDescent="0.25">
      <c r="A24" s="13" t="s">
        <v>30</v>
      </c>
      <c r="B24" s="10" t="s">
        <v>8</v>
      </c>
      <c r="C24" s="10" t="s">
        <v>31</v>
      </c>
      <c r="D24" s="10"/>
      <c r="E24" s="10"/>
      <c r="F24" s="10"/>
      <c r="G24" s="20">
        <f>G25+G30+G35+G64+G89</f>
        <v>28971.54</v>
      </c>
      <c r="H24" s="20"/>
      <c r="I24" s="20"/>
      <c r="J24" s="20"/>
      <c r="K24" s="20"/>
      <c r="L24" s="20"/>
      <c r="M24" s="43">
        <f>M25+M30+M35+M64+M89</f>
        <v>28971.54</v>
      </c>
      <c r="N24" s="5"/>
    </row>
    <row r="25" spans="1:14" outlineLevel="2" x14ac:dyDescent="0.25">
      <c r="A25" s="13" t="s">
        <v>32</v>
      </c>
      <c r="B25" s="10" t="s">
        <v>8</v>
      </c>
      <c r="C25" s="10" t="s">
        <v>31</v>
      </c>
      <c r="D25" s="10" t="s">
        <v>33</v>
      </c>
      <c r="E25" s="10"/>
      <c r="F25" s="10"/>
      <c r="G25" s="20">
        <f>G26</f>
        <v>591</v>
      </c>
      <c r="H25" s="20"/>
      <c r="I25" s="20"/>
      <c r="J25" s="20"/>
      <c r="K25" s="20"/>
      <c r="L25" s="20"/>
      <c r="M25" s="43">
        <f>M26</f>
        <v>591</v>
      </c>
      <c r="N25" s="5"/>
    </row>
    <row r="26" spans="1:14" ht="25.5" outlineLevel="3" x14ac:dyDescent="0.25">
      <c r="A26" s="13" t="s">
        <v>12</v>
      </c>
      <c r="B26" s="10" t="s">
        <v>8</v>
      </c>
      <c r="C26" s="10" t="s">
        <v>31</v>
      </c>
      <c r="D26" s="10" t="s">
        <v>33</v>
      </c>
      <c r="E26" s="10" t="s">
        <v>13</v>
      </c>
      <c r="F26" s="10"/>
      <c r="G26" s="20">
        <f>G27</f>
        <v>591</v>
      </c>
      <c r="H26" s="20"/>
      <c r="I26" s="20"/>
      <c r="J26" s="20"/>
      <c r="K26" s="20"/>
      <c r="L26" s="20"/>
      <c r="M26" s="43">
        <f>M27</f>
        <v>591</v>
      </c>
      <c r="N26" s="5"/>
    </row>
    <row r="27" spans="1:14" ht="51" outlineLevel="4" x14ac:dyDescent="0.25">
      <c r="A27" s="13" t="s">
        <v>34</v>
      </c>
      <c r="B27" s="10" t="s">
        <v>8</v>
      </c>
      <c r="C27" s="10" t="s">
        <v>31</v>
      </c>
      <c r="D27" s="10" t="s">
        <v>33</v>
      </c>
      <c r="E27" s="10" t="s">
        <v>35</v>
      </c>
      <c r="F27" s="10"/>
      <c r="G27" s="20">
        <f>G28</f>
        <v>591</v>
      </c>
      <c r="H27" s="20"/>
      <c r="I27" s="20"/>
      <c r="J27" s="20"/>
      <c r="K27" s="20"/>
      <c r="L27" s="20"/>
      <c r="M27" s="43">
        <f>M28</f>
        <v>591</v>
      </c>
      <c r="N27" s="5"/>
    </row>
    <row r="28" spans="1:14" ht="38.25" outlineLevel="5" x14ac:dyDescent="0.25">
      <c r="A28" s="13" t="s">
        <v>36</v>
      </c>
      <c r="B28" s="10" t="s">
        <v>8</v>
      </c>
      <c r="C28" s="10" t="s">
        <v>31</v>
      </c>
      <c r="D28" s="10" t="s">
        <v>33</v>
      </c>
      <c r="E28" s="10" t="s">
        <v>37</v>
      </c>
      <c r="F28" s="10"/>
      <c r="G28" s="20">
        <f>G29</f>
        <v>591</v>
      </c>
      <c r="H28" s="20"/>
      <c r="I28" s="20"/>
      <c r="J28" s="20"/>
      <c r="K28" s="20"/>
      <c r="L28" s="20"/>
      <c r="M28" s="43">
        <f>M29</f>
        <v>591</v>
      </c>
      <c r="N28" s="5"/>
    </row>
    <row r="29" spans="1:14" ht="25.5" customHeight="1" outlineLevel="6" x14ac:dyDescent="0.25">
      <c r="A29" s="13" t="s">
        <v>38</v>
      </c>
      <c r="B29" s="10" t="s">
        <v>8</v>
      </c>
      <c r="C29" s="10" t="s">
        <v>31</v>
      </c>
      <c r="D29" s="10" t="s">
        <v>33</v>
      </c>
      <c r="E29" s="10" t="s">
        <v>37</v>
      </c>
      <c r="F29" s="10" t="s">
        <v>39</v>
      </c>
      <c r="G29" s="20">
        <v>591</v>
      </c>
      <c r="H29" s="20"/>
      <c r="I29" s="20"/>
      <c r="J29" s="20"/>
      <c r="K29" s="20"/>
      <c r="L29" s="20"/>
      <c r="M29" s="43">
        <f>SUM(G29:L29)</f>
        <v>591</v>
      </c>
      <c r="N29" s="5"/>
    </row>
    <row r="30" spans="1:14" outlineLevel="2" x14ac:dyDescent="0.25">
      <c r="A30" s="13" t="s">
        <v>40</v>
      </c>
      <c r="B30" s="10" t="s">
        <v>8</v>
      </c>
      <c r="C30" s="10" t="s">
        <v>31</v>
      </c>
      <c r="D30" s="10" t="s">
        <v>41</v>
      </c>
      <c r="E30" s="10"/>
      <c r="F30" s="10"/>
      <c r="G30" s="20">
        <f>G31</f>
        <v>4477.2700000000004</v>
      </c>
      <c r="H30" s="20"/>
      <c r="I30" s="20"/>
      <c r="J30" s="20"/>
      <c r="K30" s="20"/>
      <c r="L30" s="20"/>
      <c r="M30" s="43">
        <f>M31</f>
        <v>4477.2700000000004</v>
      </c>
      <c r="N30" s="5"/>
    </row>
    <row r="31" spans="1:14" ht="25.5" outlineLevel="3" x14ac:dyDescent="0.25">
      <c r="A31" s="13" t="s">
        <v>12</v>
      </c>
      <c r="B31" s="10" t="s">
        <v>8</v>
      </c>
      <c r="C31" s="10" t="s">
        <v>31</v>
      </c>
      <c r="D31" s="10" t="s">
        <v>41</v>
      </c>
      <c r="E31" s="10" t="s">
        <v>13</v>
      </c>
      <c r="F31" s="10"/>
      <c r="G31" s="20">
        <f>G32</f>
        <v>4477.2700000000004</v>
      </c>
      <c r="H31" s="20"/>
      <c r="I31" s="20"/>
      <c r="J31" s="20"/>
      <c r="K31" s="20"/>
      <c r="L31" s="20"/>
      <c r="M31" s="43">
        <f>M32</f>
        <v>4477.2700000000004</v>
      </c>
      <c r="N31" s="5"/>
    </row>
    <row r="32" spans="1:14" ht="38.25" outlineLevel="4" x14ac:dyDescent="0.25">
      <c r="A32" s="13" t="s">
        <v>42</v>
      </c>
      <c r="B32" s="10" t="s">
        <v>8</v>
      </c>
      <c r="C32" s="10" t="s">
        <v>31</v>
      </c>
      <c r="D32" s="10" t="s">
        <v>41</v>
      </c>
      <c r="E32" s="10" t="s">
        <v>43</v>
      </c>
      <c r="F32" s="10"/>
      <c r="G32" s="20">
        <f>G33</f>
        <v>4477.2700000000004</v>
      </c>
      <c r="H32" s="20"/>
      <c r="I32" s="20"/>
      <c r="J32" s="20"/>
      <c r="K32" s="20"/>
      <c r="L32" s="20"/>
      <c r="M32" s="43">
        <f>M33</f>
        <v>4477.2700000000004</v>
      </c>
      <c r="N32" s="5"/>
    </row>
    <row r="33" spans="1:14" ht="25.5" outlineLevel="5" x14ac:dyDescent="0.25">
      <c r="A33" s="13" t="s">
        <v>44</v>
      </c>
      <c r="B33" s="10" t="s">
        <v>8</v>
      </c>
      <c r="C33" s="10" t="s">
        <v>31</v>
      </c>
      <c r="D33" s="10" t="s">
        <v>41</v>
      </c>
      <c r="E33" s="10" t="s">
        <v>45</v>
      </c>
      <c r="F33" s="10"/>
      <c r="G33" s="20">
        <f>G34</f>
        <v>4477.2700000000004</v>
      </c>
      <c r="H33" s="20"/>
      <c r="I33" s="20"/>
      <c r="J33" s="20"/>
      <c r="K33" s="20"/>
      <c r="L33" s="20"/>
      <c r="M33" s="43">
        <f>M34</f>
        <v>4477.2700000000004</v>
      </c>
      <c r="N33" s="5"/>
    </row>
    <row r="34" spans="1:14" ht="15" customHeight="1" outlineLevel="6" x14ac:dyDescent="0.25">
      <c r="A34" s="13" t="s">
        <v>46</v>
      </c>
      <c r="B34" s="10" t="s">
        <v>8</v>
      </c>
      <c r="C34" s="10" t="s">
        <v>31</v>
      </c>
      <c r="D34" s="10" t="s">
        <v>41</v>
      </c>
      <c r="E34" s="10" t="s">
        <v>45</v>
      </c>
      <c r="F34" s="10" t="s">
        <v>47</v>
      </c>
      <c r="G34" s="20">
        <v>4477.2700000000004</v>
      </c>
      <c r="H34" s="20"/>
      <c r="I34" s="20"/>
      <c r="J34" s="20"/>
      <c r="K34" s="20"/>
      <c r="L34" s="20"/>
      <c r="M34" s="43">
        <f>SUM(G34:L34)</f>
        <v>4477.2700000000004</v>
      </c>
      <c r="N34" s="5"/>
    </row>
    <row r="35" spans="1:14" outlineLevel="2" x14ac:dyDescent="0.25">
      <c r="A35" s="13" t="s">
        <v>48</v>
      </c>
      <c r="B35" s="10" t="s">
        <v>8</v>
      </c>
      <c r="C35" s="10" t="s">
        <v>31</v>
      </c>
      <c r="D35" s="10" t="s">
        <v>49</v>
      </c>
      <c r="E35" s="10"/>
      <c r="F35" s="10"/>
      <c r="G35" s="20">
        <f>G36</f>
        <v>3356.62</v>
      </c>
      <c r="H35" s="20"/>
      <c r="I35" s="20"/>
      <c r="J35" s="20"/>
      <c r="K35" s="20"/>
      <c r="L35" s="20"/>
      <c r="M35" s="43">
        <f>M36</f>
        <v>3356.62</v>
      </c>
      <c r="N35" s="5"/>
    </row>
    <row r="36" spans="1:14" ht="25.5" outlineLevel="3" x14ac:dyDescent="0.25">
      <c r="A36" s="13" t="s">
        <v>12</v>
      </c>
      <c r="B36" s="10" t="s">
        <v>8</v>
      </c>
      <c r="C36" s="10" t="s">
        <v>31</v>
      </c>
      <c r="D36" s="10" t="s">
        <v>49</v>
      </c>
      <c r="E36" s="10" t="s">
        <v>13</v>
      </c>
      <c r="F36" s="10"/>
      <c r="G36" s="20">
        <f>G37+G50+G53+G56</f>
        <v>3356.62</v>
      </c>
      <c r="H36" s="20"/>
      <c r="I36" s="20"/>
      <c r="J36" s="20"/>
      <c r="K36" s="20"/>
      <c r="L36" s="20"/>
      <c r="M36" s="43">
        <f>M37+M50+M53+M56</f>
        <v>3356.62</v>
      </c>
      <c r="N36" s="5"/>
    </row>
    <row r="37" spans="1:14" ht="51" outlineLevel="4" x14ac:dyDescent="0.25">
      <c r="A37" s="13" t="s">
        <v>34</v>
      </c>
      <c r="B37" s="10" t="s">
        <v>8</v>
      </c>
      <c r="C37" s="10" t="s">
        <v>31</v>
      </c>
      <c r="D37" s="10" t="s">
        <v>49</v>
      </c>
      <c r="E37" s="10" t="s">
        <v>35</v>
      </c>
      <c r="F37" s="10"/>
      <c r="G37" s="20">
        <f>G38+G40+G42+G44+G46+G48</f>
        <v>1075.24</v>
      </c>
      <c r="H37" s="20"/>
      <c r="I37" s="20"/>
      <c r="J37" s="20"/>
      <c r="K37" s="20"/>
      <c r="L37" s="20"/>
      <c r="M37" s="43">
        <f>M38+M40+M42+M44+M46+M48</f>
        <v>1075.24</v>
      </c>
      <c r="N37" s="5"/>
    </row>
    <row r="38" spans="1:14" ht="51" outlineLevel="5" x14ac:dyDescent="0.25">
      <c r="A38" s="13" t="s">
        <v>50</v>
      </c>
      <c r="B38" s="10" t="s">
        <v>8</v>
      </c>
      <c r="C38" s="10" t="s">
        <v>31</v>
      </c>
      <c r="D38" s="10" t="s">
        <v>49</v>
      </c>
      <c r="E38" s="10" t="s">
        <v>51</v>
      </c>
      <c r="F38" s="10"/>
      <c r="G38" s="20">
        <f>G39</f>
        <v>570</v>
      </c>
      <c r="H38" s="20"/>
      <c r="I38" s="20"/>
      <c r="J38" s="20"/>
      <c r="K38" s="20"/>
      <c r="L38" s="20"/>
      <c r="M38" s="43">
        <f>M39</f>
        <v>570</v>
      </c>
      <c r="N38" s="5"/>
    </row>
    <row r="39" spans="1:14" ht="38.25" customHeight="1" outlineLevel="6" x14ac:dyDescent="0.25">
      <c r="A39" s="13" t="s">
        <v>24</v>
      </c>
      <c r="B39" s="10" t="s">
        <v>8</v>
      </c>
      <c r="C39" s="10" t="s">
        <v>31</v>
      </c>
      <c r="D39" s="10" t="s">
        <v>49</v>
      </c>
      <c r="E39" s="10" t="s">
        <v>51</v>
      </c>
      <c r="F39" s="10" t="s">
        <v>25</v>
      </c>
      <c r="G39" s="20">
        <v>570</v>
      </c>
      <c r="H39" s="20"/>
      <c r="I39" s="20"/>
      <c r="J39" s="20"/>
      <c r="K39" s="20"/>
      <c r="L39" s="20"/>
      <c r="M39" s="43">
        <f>SUM(G39:L39)</f>
        <v>570</v>
      </c>
      <c r="N39" s="5"/>
    </row>
    <row r="40" spans="1:14" ht="51" outlineLevel="5" x14ac:dyDescent="0.25">
      <c r="A40" s="13" t="s">
        <v>52</v>
      </c>
      <c r="B40" s="10" t="s">
        <v>8</v>
      </c>
      <c r="C40" s="10" t="s">
        <v>31</v>
      </c>
      <c r="D40" s="10" t="s">
        <v>49</v>
      </c>
      <c r="E40" s="10" t="s">
        <v>53</v>
      </c>
      <c r="F40" s="10"/>
      <c r="G40" s="20">
        <f>G41</f>
        <v>85</v>
      </c>
      <c r="H40" s="20"/>
      <c r="I40" s="20"/>
      <c r="J40" s="20"/>
      <c r="K40" s="20"/>
      <c r="L40" s="20"/>
      <c r="M40" s="43">
        <f>M41</f>
        <v>85</v>
      </c>
      <c r="N40" s="5"/>
    </row>
    <row r="41" spans="1:14" ht="38.25" customHeight="1" outlineLevel="6" x14ac:dyDescent="0.25">
      <c r="A41" s="13" t="s">
        <v>24</v>
      </c>
      <c r="B41" s="10" t="s">
        <v>8</v>
      </c>
      <c r="C41" s="10" t="s">
        <v>31</v>
      </c>
      <c r="D41" s="10" t="s">
        <v>49</v>
      </c>
      <c r="E41" s="10" t="s">
        <v>53</v>
      </c>
      <c r="F41" s="10" t="s">
        <v>25</v>
      </c>
      <c r="G41" s="20">
        <v>85</v>
      </c>
      <c r="H41" s="20"/>
      <c r="I41" s="20"/>
      <c r="J41" s="20"/>
      <c r="K41" s="20"/>
      <c r="L41" s="20"/>
      <c r="M41" s="43">
        <f>SUM(G41:L41)</f>
        <v>85</v>
      </c>
      <c r="N41" s="5"/>
    </row>
    <row r="42" spans="1:14" ht="89.25" outlineLevel="5" x14ac:dyDescent="0.25">
      <c r="A42" s="13" t="s">
        <v>54</v>
      </c>
      <c r="B42" s="10" t="s">
        <v>8</v>
      </c>
      <c r="C42" s="10" t="s">
        <v>31</v>
      </c>
      <c r="D42" s="10" t="s">
        <v>49</v>
      </c>
      <c r="E42" s="10" t="s">
        <v>55</v>
      </c>
      <c r="F42" s="10"/>
      <c r="G42" s="20">
        <f>G43</f>
        <v>35.44</v>
      </c>
      <c r="H42" s="20"/>
      <c r="I42" s="20"/>
      <c r="J42" s="20"/>
      <c r="K42" s="20"/>
      <c r="L42" s="20"/>
      <c r="M42" s="43">
        <f>M43</f>
        <v>35.44</v>
      </c>
      <c r="N42" s="5"/>
    </row>
    <row r="43" spans="1:14" ht="38.25" customHeight="1" outlineLevel="6" x14ac:dyDescent="0.25">
      <c r="A43" s="13" t="s">
        <v>18</v>
      </c>
      <c r="B43" s="10" t="s">
        <v>8</v>
      </c>
      <c r="C43" s="10" t="s">
        <v>31</v>
      </c>
      <c r="D43" s="10" t="s">
        <v>49</v>
      </c>
      <c r="E43" s="10" t="s">
        <v>55</v>
      </c>
      <c r="F43" s="10" t="s">
        <v>19</v>
      </c>
      <c r="G43" s="20">
        <v>35.44</v>
      </c>
      <c r="H43" s="20"/>
      <c r="I43" s="20"/>
      <c r="J43" s="20"/>
      <c r="K43" s="20"/>
      <c r="L43" s="20"/>
      <c r="M43" s="43">
        <f>SUM(G43:L43)</f>
        <v>35.44</v>
      </c>
      <c r="N43" s="5"/>
    </row>
    <row r="44" spans="1:14" ht="51" outlineLevel="5" x14ac:dyDescent="0.25">
      <c r="A44" s="13" t="s">
        <v>56</v>
      </c>
      <c r="B44" s="10" t="s">
        <v>8</v>
      </c>
      <c r="C44" s="10" t="s">
        <v>31</v>
      </c>
      <c r="D44" s="10" t="s">
        <v>49</v>
      </c>
      <c r="E44" s="10" t="s">
        <v>57</v>
      </c>
      <c r="F44" s="10"/>
      <c r="G44" s="20">
        <f>G45</f>
        <v>45</v>
      </c>
      <c r="H44" s="20"/>
      <c r="I44" s="20"/>
      <c r="J44" s="20"/>
      <c r="K44" s="20"/>
      <c r="L44" s="20"/>
      <c r="M44" s="43">
        <f>M45</f>
        <v>45</v>
      </c>
      <c r="N44" s="5"/>
    </row>
    <row r="45" spans="1:14" ht="38.25" customHeight="1" outlineLevel="6" x14ac:dyDescent="0.25">
      <c r="A45" s="13" t="s">
        <v>18</v>
      </c>
      <c r="B45" s="10" t="s">
        <v>8</v>
      </c>
      <c r="C45" s="10" t="s">
        <v>31</v>
      </c>
      <c r="D45" s="10" t="s">
        <v>49</v>
      </c>
      <c r="E45" s="10" t="s">
        <v>57</v>
      </c>
      <c r="F45" s="10" t="s">
        <v>19</v>
      </c>
      <c r="G45" s="20">
        <v>45</v>
      </c>
      <c r="H45" s="20"/>
      <c r="I45" s="20"/>
      <c r="J45" s="20"/>
      <c r="K45" s="20"/>
      <c r="L45" s="20"/>
      <c r="M45" s="43">
        <f>SUM(G45:L45)</f>
        <v>45</v>
      </c>
      <c r="N45" s="5"/>
    </row>
    <row r="46" spans="1:14" ht="38.25" outlineLevel="5" x14ac:dyDescent="0.25">
      <c r="A46" s="13" t="s">
        <v>58</v>
      </c>
      <c r="B46" s="10" t="s">
        <v>8</v>
      </c>
      <c r="C46" s="10" t="s">
        <v>31</v>
      </c>
      <c r="D46" s="10" t="s">
        <v>49</v>
      </c>
      <c r="E46" s="10" t="s">
        <v>59</v>
      </c>
      <c r="F46" s="10"/>
      <c r="G46" s="20">
        <f>G47</f>
        <v>63</v>
      </c>
      <c r="H46" s="20"/>
      <c r="I46" s="20"/>
      <c r="J46" s="20"/>
      <c r="K46" s="20"/>
      <c r="L46" s="20"/>
      <c r="M46" s="43">
        <f>M47</f>
        <v>63</v>
      </c>
      <c r="N46" s="5"/>
    </row>
    <row r="47" spans="1:14" ht="38.25" customHeight="1" outlineLevel="6" x14ac:dyDescent="0.25">
      <c r="A47" s="13" t="s">
        <v>18</v>
      </c>
      <c r="B47" s="10" t="s">
        <v>8</v>
      </c>
      <c r="C47" s="10" t="s">
        <v>31</v>
      </c>
      <c r="D47" s="10" t="s">
        <v>49</v>
      </c>
      <c r="E47" s="10" t="s">
        <v>59</v>
      </c>
      <c r="F47" s="10" t="s">
        <v>19</v>
      </c>
      <c r="G47" s="20">
        <v>63</v>
      </c>
      <c r="H47" s="20"/>
      <c r="I47" s="20"/>
      <c r="J47" s="20"/>
      <c r="K47" s="20"/>
      <c r="L47" s="20"/>
      <c r="M47" s="43">
        <f>SUM(G47:L47)</f>
        <v>63</v>
      </c>
      <c r="N47" s="5"/>
    </row>
    <row r="48" spans="1:14" ht="63.75" outlineLevel="5" x14ac:dyDescent="0.25">
      <c r="A48" s="13" t="s">
        <v>60</v>
      </c>
      <c r="B48" s="10" t="s">
        <v>8</v>
      </c>
      <c r="C48" s="10" t="s">
        <v>31</v>
      </c>
      <c r="D48" s="10" t="s">
        <v>49</v>
      </c>
      <c r="E48" s="10" t="s">
        <v>61</v>
      </c>
      <c r="F48" s="10"/>
      <c r="G48" s="20">
        <f>G49</f>
        <v>276.8</v>
      </c>
      <c r="H48" s="20"/>
      <c r="I48" s="20"/>
      <c r="J48" s="20"/>
      <c r="K48" s="20"/>
      <c r="L48" s="20"/>
      <c r="M48" s="43">
        <f>M49</f>
        <v>276.8</v>
      </c>
      <c r="N48" s="5"/>
    </row>
    <row r="49" spans="1:14" ht="63.75" customHeight="1" outlineLevel="6" x14ac:dyDescent="0.25">
      <c r="A49" s="13" t="s">
        <v>62</v>
      </c>
      <c r="B49" s="10" t="s">
        <v>8</v>
      </c>
      <c r="C49" s="10" t="s">
        <v>31</v>
      </c>
      <c r="D49" s="10" t="s">
        <v>49</v>
      </c>
      <c r="E49" s="10" t="s">
        <v>61</v>
      </c>
      <c r="F49" s="10" t="s">
        <v>63</v>
      </c>
      <c r="G49" s="20">
        <v>276.8</v>
      </c>
      <c r="H49" s="20"/>
      <c r="I49" s="20"/>
      <c r="J49" s="20"/>
      <c r="K49" s="20"/>
      <c r="L49" s="20"/>
      <c r="M49" s="43">
        <f>SUM(G49:L49)</f>
        <v>276.8</v>
      </c>
      <c r="N49" s="5"/>
    </row>
    <row r="50" spans="1:14" ht="38.25" outlineLevel="4" x14ac:dyDescent="0.25">
      <c r="A50" s="13" t="s">
        <v>42</v>
      </c>
      <c r="B50" s="10" t="s">
        <v>8</v>
      </c>
      <c r="C50" s="10" t="s">
        <v>31</v>
      </c>
      <c r="D50" s="10" t="s">
        <v>49</v>
      </c>
      <c r="E50" s="10" t="s">
        <v>43</v>
      </c>
      <c r="F50" s="10"/>
      <c r="G50" s="20">
        <f>G51</f>
        <v>43.38</v>
      </c>
      <c r="H50" s="20"/>
      <c r="I50" s="20"/>
      <c r="J50" s="20"/>
      <c r="K50" s="20"/>
      <c r="L50" s="20"/>
      <c r="M50" s="43">
        <f>M51</f>
        <v>43.38</v>
      </c>
      <c r="N50" s="5"/>
    </row>
    <row r="51" spans="1:14" ht="76.5" outlineLevel="5" x14ac:dyDescent="0.25">
      <c r="A51" s="13" t="s">
        <v>64</v>
      </c>
      <c r="B51" s="10" t="s">
        <v>8</v>
      </c>
      <c r="C51" s="10" t="s">
        <v>31</v>
      </c>
      <c r="D51" s="10" t="s">
        <v>49</v>
      </c>
      <c r="E51" s="10" t="s">
        <v>65</v>
      </c>
      <c r="F51" s="10"/>
      <c r="G51" s="20">
        <f>G52</f>
        <v>43.38</v>
      </c>
      <c r="H51" s="20"/>
      <c r="I51" s="20"/>
      <c r="J51" s="20"/>
      <c r="K51" s="20"/>
      <c r="L51" s="20"/>
      <c r="M51" s="43">
        <f>M52</f>
        <v>43.38</v>
      </c>
      <c r="N51" s="5"/>
    </row>
    <row r="52" spans="1:14" ht="38.25" customHeight="1" outlineLevel="6" x14ac:dyDescent="0.25">
      <c r="A52" s="13" t="s">
        <v>18</v>
      </c>
      <c r="B52" s="10" t="s">
        <v>8</v>
      </c>
      <c r="C52" s="10" t="s">
        <v>31</v>
      </c>
      <c r="D52" s="10" t="s">
        <v>49</v>
      </c>
      <c r="E52" s="10" t="s">
        <v>65</v>
      </c>
      <c r="F52" s="10" t="s">
        <v>19</v>
      </c>
      <c r="G52" s="20">
        <v>43.38</v>
      </c>
      <c r="H52" s="20"/>
      <c r="I52" s="20"/>
      <c r="J52" s="20"/>
      <c r="K52" s="20"/>
      <c r="L52" s="20"/>
      <c r="M52" s="43">
        <f>SUM(G52:L52)</f>
        <v>43.38</v>
      </c>
      <c r="N52" s="5"/>
    </row>
    <row r="53" spans="1:14" ht="51" outlineLevel="4" x14ac:dyDescent="0.25">
      <c r="A53" s="13" t="s">
        <v>66</v>
      </c>
      <c r="B53" s="10" t="s">
        <v>8</v>
      </c>
      <c r="C53" s="10" t="s">
        <v>31</v>
      </c>
      <c r="D53" s="10" t="s">
        <v>49</v>
      </c>
      <c r="E53" s="10" t="s">
        <v>67</v>
      </c>
      <c r="F53" s="10"/>
      <c r="G53" s="20">
        <f>G54</f>
        <v>700</v>
      </c>
      <c r="H53" s="20"/>
      <c r="I53" s="20"/>
      <c r="J53" s="20"/>
      <c r="K53" s="20"/>
      <c r="L53" s="20"/>
      <c r="M53" s="43">
        <f>M54</f>
        <v>700</v>
      </c>
      <c r="N53" s="5"/>
    </row>
    <row r="54" spans="1:14" ht="51" outlineLevel="5" x14ac:dyDescent="0.25">
      <c r="A54" s="13" t="s">
        <v>68</v>
      </c>
      <c r="B54" s="10" t="s">
        <v>8</v>
      </c>
      <c r="C54" s="10" t="s">
        <v>31</v>
      </c>
      <c r="D54" s="10" t="s">
        <v>49</v>
      </c>
      <c r="E54" s="10" t="s">
        <v>69</v>
      </c>
      <c r="F54" s="10"/>
      <c r="G54" s="20">
        <f>G55</f>
        <v>700</v>
      </c>
      <c r="H54" s="20"/>
      <c r="I54" s="20"/>
      <c r="J54" s="20"/>
      <c r="K54" s="20"/>
      <c r="L54" s="20"/>
      <c r="M54" s="43">
        <f>M55</f>
        <v>700</v>
      </c>
      <c r="N54" s="5"/>
    </row>
    <row r="55" spans="1:14" ht="38.25" customHeight="1" outlineLevel="6" x14ac:dyDescent="0.25">
      <c r="A55" s="13" t="s">
        <v>18</v>
      </c>
      <c r="B55" s="10" t="s">
        <v>8</v>
      </c>
      <c r="C55" s="10" t="s">
        <v>31</v>
      </c>
      <c r="D55" s="10" t="s">
        <v>49</v>
      </c>
      <c r="E55" s="10" t="s">
        <v>69</v>
      </c>
      <c r="F55" s="10" t="s">
        <v>19</v>
      </c>
      <c r="G55" s="20">
        <v>700</v>
      </c>
      <c r="H55" s="20"/>
      <c r="I55" s="20"/>
      <c r="J55" s="20"/>
      <c r="K55" s="20"/>
      <c r="L55" s="20"/>
      <c r="M55" s="43">
        <f>SUM(G55:L55)</f>
        <v>700</v>
      </c>
      <c r="N55" s="5"/>
    </row>
    <row r="56" spans="1:14" ht="51" outlineLevel="4" x14ac:dyDescent="0.25">
      <c r="A56" s="13" t="s">
        <v>14</v>
      </c>
      <c r="B56" s="10" t="s">
        <v>8</v>
      </c>
      <c r="C56" s="10" t="s">
        <v>31</v>
      </c>
      <c r="D56" s="10" t="s">
        <v>49</v>
      </c>
      <c r="E56" s="10" t="s">
        <v>15</v>
      </c>
      <c r="F56" s="10"/>
      <c r="G56" s="20">
        <f>G57+G59+G61</f>
        <v>1538</v>
      </c>
      <c r="H56" s="20"/>
      <c r="I56" s="20"/>
      <c r="J56" s="20"/>
      <c r="K56" s="20"/>
      <c r="L56" s="20"/>
      <c r="M56" s="43">
        <f>M57+M59+M61</f>
        <v>1538</v>
      </c>
      <c r="N56" s="5"/>
    </row>
    <row r="57" spans="1:14" ht="51" outlineLevel="5" x14ac:dyDescent="0.25">
      <c r="A57" s="13" t="s">
        <v>70</v>
      </c>
      <c r="B57" s="10" t="s">
        <v>8</v>
      </c>
      <c r="C57" s="10" t="s">
        <v>31</v>
      </c>
      <c r="D57" s="10" t="s">
        <v>49</v>
      </c>
      <c r="E57" s="10" t="s">
        <v>71</v>
      </c>
      <c r="F57" s="10"/>
      <c r="G57" s="20">
        <f>G58</f>
        <v>396</v>
      </c>
      <c r="H57" s="20"/>
      <c r="I57" s="20"/>
      <c r="J57" s="20"/>
      <c r="K57" s="20"/>
      <c r="L57" s="20"/>
      <c r="M57" s="43">
        <f>M58</f>
        <v>396</v>
      </c>
      <c r="N57" s="5"/>
    </row>
    <row r="58" spans="1:14" ht="38.25" customHeight="1" outlineLevel="6" x14ac:dyDescent="0.25">
      <c r="A58" s="13" t="s">
        <v>24</v>
      </c>
      <c r="B58" s="10" t="s">
        <v>8</v>
      </c>
      <c r="C58" s="10" t="s">
        <v>31</v>
      </c>
      <c r="D58" s="10" t="s">
        <v>49</v>
      </c>
      <c r="E58" s="10" t="s">
        <v>71</v>
      </c>
      <c r="F58" s="10" t="s">
        <v>25</v>
      </c>
      <c r="G58" s="20">
        <v>396</v>
      </c>
      <c r="H58" s="20"/>
      <c r="I58" s="20"/>
      <c r="J58" s="20"/>
      <c r="K58" s="20"/>
      <c r="L58" s="20"/>
      <c r="M58" s="43">
        <f>SUM(G58:L58)</f>
        <v>396</v>
      </c>
      <c r="N58" s="5"/>
    </row>
    <row r="59" spans="1:14" ht="38.25" outlineLevel="5" x14ac:dyDescent="0.25">
      <c r="A59" s="13" t="s">
        <v>72</v>
      </c>
      <c r="B59" s="10" t="s">
        <v>8</v>
      </c>
      <c r="C59" s="10" t="s">
        <v>31</v>
      </c>
      <c r="D59" s="10" t="s">
        <v>49</v>
      </c>
      <c r="E59" s="10" t="s">
        <v>73</v>
      </c>
      <c r="F59" s="10"/>
      <c r="G59" s="20">
        <f>G60</f>
        <v>400</v>
      </c>
      <c r="H59" s="20"/>
      <c r="I59" s="20"/>
      <c r="J59" s="20"/>
      <c r="K59" s="20"/>
      <c r="L59" s="20"/>
      <c r="M59" s="43">
        <f>M60</f>
        <v>400</v>
      </c>
      <c r="N59" s="5"/>
    </row>
    <row r="60" spans="1:14" ht="38.25" customHeight="1" outlineLevel="6" x14ac:dyDescent="0.25">
      <c r="A60" s="13" t="s">
        <v>24</v>
      </c>
      <c r="B60" s="10" t="s">
        <v>8</v>
      </c>
      <c r="C60" s="10" t="s">
        <v>31</v>
      </c>
      <c r="D60" s="10" t="s">
        <v>49</v>
      </c>
      <c r="E60" s="10" t="s">
        <v>73</v>
      </c>
      <c r="F60" s="10" t="s">
        <v>25</v>
      </c>
      <c r="G60" s="20">
        <v>400</v>
      </c>
      <c r="H60" s="20"/>
      <c r="I60" s="20"/>
      <c r="J60" s="20"/>
      <c r="K60" s="20"/>
      <c r="L60" s="20"/>
      <c r="M60" s="43">
        <f>SUM(G60:L60)</f>
        <v>400</v>
      </c>
      <c r="N60" s="5"/>
    </row>
    <row r="61" spans="1:14" ht="51" outlineLevel="5" x14ac:dyDescent="0.25">
      <c r="A61" s="13" t="s">
        <v>74</v>
      </c>
      <c r="B61" s="10" t="s">
        <v>8</v>
      </c>
      <c r="C61" s="10" t="s">
        <v>31</v>
      </c>
      <c r="D61" s="10" t="s">
        <v>49</v>
      </c>
      <c r="E61" s="10" t="s">
        <v>75</v>
      </c>
      <c r="F61" s="10"/>
      <c r="G61" s="20">
        <f>G62+G63</f>
        <v>742</v>
      </c>
      <c r="H61" s="20"/>
      <c r="I61" s="20"/>
      <c r="J61" s="20"/>
      <c r="K61" s="20"/>
      <c r="L61" s="20"/>
      <c r="M61" s="43">
        <f>M62+M63</f>
        <v>742</v>
      </c>
      <c r="N61" s="5"/>
    </row>
    <row r="62" spans="1:14" ht="38.25" customHeight="1" outlineLevel="6" x14ac:dyDescent="0.25">
      <c r="A62" s="13" t="s">
        <v>18</v>
      </c>
      <c r="B62" s="10" t="s">
        <v>8</v>
      </c>
      <c r="C62" s="10" t="s">
        <v>31</v>
      </c>
      <c r="D62" s="10" t="s">
        <v>49</v>
      </c>
      <c r="E62" s="10" t="s">
        <v>75</v>
      </c>
      <c r="F62" s="10" t="s">
        <v>19</v>
      </c>
      <c r="G62" s="20">
        <v>60</v>
      </c>
      <c r="H62" s="20"/>
      <c r="I62" s="20"/>
      <c r="J62" s="20"/>
      <c r="K62" s="20"/>
      <c r="L62" s="20"/>
      <c r="M62" s="43">
        <f t="shared" ref="M62:M63" si="0">SUM(G62:L62)</f>
        <v>60</v>
      </c>
      <c r="N62" s="5"/>
    </row>
    <row r="63" spans="1:14" ht="63.75" customHeight="1" outlineLevel="6" x14ac:dyDescent="0.25">
      <c r="A63" s="13" t="s">
        <v>62</v>
      </c>
      <c r="B63" s="10" t="s">
        <v>8</v>
      </c>
      <c r="C63" s="10" t="s">
        <v>31</v>
      </c>
      <c r="D63" s="10" t="s">
        <v>49</v>
      </c>
      <c r="E63" s="10" t="s">
        <v>75</v>
      </c>
      <c r="F63" s="10" t="s">
        <v>63</v>
      </c>
      <c r="G63" s="20">
        <v>682</v>
      </c>
      <c r="H63" s="20"/>
      <c r="I63" s="20"/>
      <c r="J63" s="20"/>
      <c r="K63" s="20"/>
      <c r="L63" s="20"/>
      <c r="M63" s="43">
        <f t="shared" si="0"/>
        <v>682</v>
      </c>
      <c r="N63" s="5"/>
    </row>
    <row r="64" spans="1:14" outlineLevel="2" x14ac:dyDescent="0.25">
      <c r="A64" s="13" t="s">
        <v>76</v>
      </c>
      <c r="B64" s="10" t="s">
        <v>8</v>
      </c>
      <c r="C64" s="10" t="s">
        <v>31</v>
      </c>
      <c r="D64" s="10" t="s">
        <v>77</v>
      </c>
      <c r="E64" s="10"/>
      <c r="F64" s="10"/>
      <c r="G64" s="20">
        <f>G65+G85</f>
        <v>13468.32</v>
      </c>
      <c r="H64" s="20"/>
      <c r="I64" s="20"/>
      <c r="J64" s="20"/>
      <c r="K64" s="20"/>
      <c r="L64" s="20"/>
      <c r="M64" s="43">
        <f>M65+M85</f>
        <v>13468.32</v>
      </c>
      <c r="N64" s="5"/>
    </row>
    <row r="65" spans="1:14" ht="25.5" outlineLevel="3" x14ac:dyDescent="0.25">
      <c r="A65" s="13" t="s">
        <v>12</v>
      </c>
      <c r="B65" s="10" t="s">
        <v>8</v>
      </c>
      <c r="C65" s="10" t="s">
        <v>31</v>
      </c>
      <c r="D65" s="10" t="s">
        <v>77</v>
      </c>
      <c r="E65" s="10" t="s">
        <v>13</v>
      </c>
      <c r="F65" s="10"/>
      <c r="G65" s="20">
        <f>G66+G71+G82</f>
        <v>8598.130000000001</v>
      </c>
      <c r="H65" s="20"/>
      <c r="I65" s="20"/>
      <c r="J65" s="20"/>
      <c r="K65" s="20"/>
      <c r="L65" s="20"/>
      <c r="M65" s="43">
        <f>M66+M71+M82</f>
        <v>8598.130000000001</v>
      </c>
      <c r="N65" s="5"/>
    </row>
    <row r="66" spans="1:14" ht="51" outlineLevel="4" x14ac:dyDescent="0.25">
      <c r="A66" s="13" t="s">
        <v>14</v>
      </c>
      <c r="B66" s="10" t="s">
        <v>8</v>
      </c>
      <c r="C66" s="10" t="s">
        <v>31</v>
      </c>
      <c r="D66" s="10" t="s">
        <v>77</v>
      </c>
      <c r="E66" s="10" t="s">
        <v>15</v>
      </c>
      <c r="F66" s="10"/>
      <c r="G66" s="20">
        <f>G67+G69</f>
        <v>781.53</v>
      </c>
      <c r="H66" s="20"/>
      <c r="I66" s="20"/>
      <c r="J66" s="20"/>
      <c r="K66" s="20"/>
      <c r="L66" s="20"/>
      <c r="M66" s="43">
        <f>M67+M69</f>
        <v>781.53</v>
      </c>
      <c r="N66" s="5"/>
    </row>
    <row r="67" spans="1:14" ht="76.5" outlineLevel="5" x14ac:dyDescent="0.25">
      <c r="A67" s="13" t="s">
        <v>78</v>
      </c>
      <c r="B67" s="10" t="s">
        <v>8</v>
      </c>
      <c r="C67" s="10" t="s">
        <v>31</v>
      </c>
      <c r="D67" s="10" t="s">
        <v>77</v>
      </c>
      <c r="E67" s="10" t="s">
        <v>79</v>
      </c>
      <c r="F67" s="10"/>
      <c r="G67" s="20">
        <f>G68</f>
        <v>581.53</v>
      </c>
      <c r="H67" s="20"/>
      <c r="I67" s="20"/>
      <c r="J67" s="20"/>
      <c r="K67" s="20"/>
      <c r="L67" s="20"/>
      <c r="M67" s="43">
        <f>M68</f>
        <v>581.53</v>
      </c>
      <c r="N67" s="5"/>
    </row>
    <row r="68" spans="1:14" ht="15" customHeight="1" outlineLevel="6" x14ac:dyDescent="0.25">
      <c r="A68" s="13" t="s">
        <v>80</v>
      </c>
      <c r="B68" s="10" t="s">
        <v>8</v>
      </c>
      <c r="C68" s="10" t="s">
        <v>31</v>
      </c>
      <c r="D68" s="10" t="s">
        <v>77</v>
      </c>
      <c r="E68" s="10" t="s">
        <v>79</v>
      </c>
      <c r="F68" s="10" t="s">
        <v>81</v>
      </c>
      <c r="G68" s="20">
        <v>581.53</v>
      </c>
      <c r="H68" s="20"/>
      <c r="I68" s="20"/>
      <c r="J68" s="20"/>
      <c r="K68" s="20"/>
      <c r="L68" s="20"/>
      <c r="M68" s="43">
        <f t="shared" ref="M68:M70" si="1">SUM(G68:L68)</f>
        <v>581.53</v>
      </c>
      <c r="N68" s="5"/>
    </row>
    <row r="69" spans="1:14" ht="51" outlineLevel="5" x14ac:dyDescent="0.25">
      <c r="A69" s="13" t="s">
        <v>82</v>
      </c>
      <c r="B69" s="10" t="s">
        <v>8</v>
      </c>
      <c r="C69" s="10" t="s">
        <v>31</v>
      </c>
      <c r="D69" s="10" t="s">
        <v>77</v>
      </c>
      <c r="E69" s="10" t="s">
        <v>83</v>
      </c>
      <c r="F69" s="10"/>
      <c r="G69" s="20">
        <f>G70</f>
        <v>200</v>
      </c>
      <c r="H69" s="20"/>
      <c r="I69" s="20"/>
      <c r="J69" s="20"/>
      <c r="K69" s="20"/>
      <c r="L69" s="20"/>
      <c r="M69" s="43">
        <f>M70</f>
        <v>200</v>
      </c>
      <c r="N69" s="5"/>
    </row>
    <row r="70" spans="1:14" ht="38.25" customHeight="1" outlineLevel="6" x14ac:dyDescent="0.25">
      <c r="A70" s="13" t="s">
        <v>18</v>
      </c>
      <c r="B70" s="10" t="s">
        <v>8</v>
      </c>
      <c r="C70" s="10" t="s">
        <v>31</v>
      </c>
      <c r="D70" s="10" t="s">
        <v>77</v>
      </c>
      <c r="E70" s="10" t="s">
        <v>83</v>
      </c>
      <c r="F70" s="10" t="s">
        <v>19</v>
      </c>
      <c r="G70" s="20">
        <v>200</v>
      </c>
      <c r="H70" s="20"/>
      <c r="I70" s="20"/>
      <c r="J70" s="20"/>
      <c r="K70" s="20"/>
      <c r="L70" s="20"/>
      <c r="M70" s="43">
        <f t="shared" si="1"/>
        <v>200</v>
      </c>
      <c r="N70" s="5"/>
    </row>
    <row r="71" spans="1:14" ht="63.75" outlineLevel="4" x14ac:dyDescent="0.25">
      <c r="A71" s="13" t="s">
        <v>26</v>
      </c>
      <c r="B71" s="10" t="s">
        <v>8</v>
      </c>
      <c r="C71" s="10" t="s">
        <v>31</v>
      </c>
      <c r="D71" s="10" t="s">
        <v>77</v>
      </c>
      <c r="E71" s="10" t="s">
        <v>27</v>
      </c>
      <c r="F71" s="10"/>
      <c r="G71" s="20">
        <f>G72+G74+G76+G78+G80</f>
        <v>1838.23</v>
      </c>
      <c r="H71" s="20"/>
      <c r="I71" s="20"/>
      <c r="J71" s="20"/>
      <c r="K71" s="20"/>
      <c r="L71" s="20"/>
      <c r="M71" s="43">
        <f>M72+M74+M76+M78+M80</f>
        <v>1838.23</v>
      </c>
      <c r="N71" s="5"/>
    </row>
    <row r="72" spans="1:14" ht="140.25" outlineLevel="5" x14ac:dyDescent="0.25">
      <c r="A72" s="13" t="s">
        <v>84</v>
      </c>
      <c r="B72" s="10" t="s">
        <v>8</v>
      </c>
      <c r="C72" s="10" t="s">
        <v>31</v>
      </c>
      <c r="D72" s="10" t="s">
        <v>77</v>
      </c>
      <c r="E72" s="10" t="s">
        <v>85</v>
      </c>
      <c r="F72" s="10"/>
      <c r="G72" s="20">
        <f>G73</f>
        <v>668.23</v>
      </c>
      <c r="H72" s="20"/>
      <c r="I72" s="20"/>
      <c r="J72" s="20"/>
      <c r="K72" s="20"/>
      <c r="L72" s="20"/>
      <c r="M72" s="43">
        <f>M73</f>
        <v>668.23</v>
      </c>
      <c r="N72" s="5"/>
    </row>
    <row r="73" spans="1:14" ht="38.25" customHeight="1" outlineLevel="6" x14ac:dyDescent="0.25">
      <c r="A73" s="13" t="s">
        <v>18</v>
      </c>
      <c r="B73" s="10" t="s">
        <v>8</v>
      </c>
      <c r="C73" s="10" t="s">
        <v>31</v>
      </c>
      <c r="D73" s="10" t="s">
        <v>77</v>
      </c>
      <c r="E73" s="10" t="s">
        <v>85</v>
      </c>
      <c r="F73" s="10" t="s">
        <v>19</v>
      </c>
      <c r="G73" s="20">
        <v>668.23</v>
      </c>
      <c r="H73" s="20"/>
      <c r="I73" s="20"/>
      <c r="J73" s="20"/>
      <c r="K73" s="20"/>
      <c r="L73" s="20"/>
      <c r="M73" s="43">
        <f t="shared" ref="M73:M81" si="2">SUM(G73:L73)</f>
        <v>668.23</v>
      </c>
      <c r="N73" s="5"/>
    </row>
    <row r="74" spans="1:14" ht="51" outlineLevel="5" x14ac:dyDescent="0.25">
      <c r="A74" s="13" t="s">
        <v>86</v>
      </c>
      <c r="B74" s="10" t="s">
        <v>8</v>
      </c>
      <c r="C74" s="10" t="s">
        <v>31</v>
      </c>
      <c r="D74" s="10" t="s">
        <v>77</v>
      </c>
      <c r="E74" s="10" t="s">
        <v>87</v>
      </c>
      <c r="F74" s="10"/>
      <c r="G74" s="20">
        <f>G75</f>
        <v>480</v>
      </c>
      <c r="H74" s="20"/>
      <c r="I74" s="20"/>
      <c r="J74" s="20"/>
      <c r="K74" s="20"/>
      <c r="L74" s="20"/>
      <c r="M74" s="43">
        <f>M75</f>
        <v>480</v>
      </c>
      <c r="N74" s="5"/>
    </row>
    <row r="75" spans="1:14" ht="38.25" customHeight="1" outlineLevel="6" x14ac:dyDescent="0.25">
      <c r="A75" s="13" t="s">
        <v>18</v>
      </c>
      <c r="B75" s="10" t="s">
        <v>8</v>
      </c>
      <c r="C75" s="10" t="s">
        <v>31</v>
      </c>
      <c r="D75" s="10" t="s">
        <v>77</v>
      </c>
      <c r="E75" s="10" t="s">
        <v>87</v>
      </c>
      <c r="F75" s="10" t="s">
        <v>19</v>
      </c>
      <c r="G75" s="20">
        <v>480</v>
      </c>
      <c r="H75" s="20"/>
      <c r="I75" s="20"/>
      <c r="J75" s="20"/>
      <c r="K75" s="20"/>
      <c r="L75" s="20"/>
      <c r="M75" s="43">
        <f t="shared" si="2"/>
        <v>480</v>
      </c>
      <c r="N75" s="5"/>
    </row>
    <row r="76" spans="1:14" ht="51" outlineLevel="5" x14ac:dyDescent="0.25">
      <c r="A76" s="13" t="s">
        <v>88</v>
      </c>
      <c r="B76" s="10" t="s">
        <v>8</v>
      </c>
      <c r="C76" s="10" t="s">
        <v>31</v>
      </c>
      <c r="D76" s="10" t="s">
        <v>77</v>
      </c>
      <c r="E76" s="10" t="s">
        <v>89</v>
      </c>
      <c r="F76" s="10"/>
      <c r="G76" s="20">
        <f>G77</f>
        <v>300</v>
      </c>
      <c r="H76" s="20"/>
      <c r="I76" s="20"/>
      <c r="J76" s="20"/>
      <c r="K76" s="20"/>
      <c r="L76" s="20"/>
      <c r="M76" s="43">
        <f>M77</f>
        <v>300</v>
      </c>
      <c r="N76" s="5"/>
    </row>
    <row r="77" spans="1:14" ht="38.25" customHeight="1" outlineLevel="6" x14ac:dyDescent="0.25">
      <c r="A77" s="13" t="s">
        <v>18</v>
      </c>
      <c r="B77" s="10" t="s">
        <v>8</v>
      </c>
      <c r="C77" s="10" t="s">
        <v>31</v>
      </c>
      <c r="D77" s="10" t="s">
        <v>77</v>
      </c>
      <c r="E77" s="10" t="s">
        <v>89</v>
      </c>
      <c r="F77" s="10" t="s">
        <v>19</v>
      </c>
      <c r="G77" s="20">
        <v>300</v>
      </c>
      <c r="H77" s="20"/>
      <c r="I77" s="20"/>
      <c r="J77" s="20"/>
      <c r="K77" s="20"/>
      <c r="L77" s="20"/>
      <c r="M77" s="43">
        <f t="shared" si="2"/>
        <v>300</v>
      </c>
      <c r="N77" s="5"/>
    </row>
    <row r="78" spans="1:14" ht="63.75" outlineLevel="5" x14ac:dyDescent="0.25">
      <c r="A78" s="13" t="s">
        <v>90</v>
      </c>
      <c r="B78" s="10" t="s">
        <v>8</v>
      </c>
      <c r="C78" s="10" t="s">
        <v>31</v>
      </c>
      <c r="D78" s="10" t="s">
        <v>77</v>
      </c>
      <c r="E78" s="10" t="s">
        <v>91</v>
      </c>
      <c r="F78" s="10"/>
      <c r="G78" s="20">
        <f>G79</f>
        <v>300</v>
      </c>
      <c r="H78" s="20"/>
      <c r="I78" s="20"/>
      <c r="J78" s="20"/>
      <c r="K78" s="20"/>
      <c r="L78" s="20"/>
      <c r="M78" s="43">
        <f>M79</f>
        <v>300</v>
      </c>
      <c r="N78" s="5"/>
    </row>
    <row r="79" spans="1:14" ht="38.25" customHeight="1" outlineLevel="6" x14ac:dyDescent="0.25">
      <c r="A79" s="13" t="s">
        <v>18</v>
      </c>
      <c r="B79" s="10" t="s">
        <v>8</v>
      </c>
      <c r="C79" s="10" t="s">
        <v>31</v>
      </c>
      <c r="D79" s="10" t="s">
        <v>77</v>
      </c>
      <c r="E79" s="10" t="s">
        <v>91</v>
      </c>
      <c r="F79" s="10" t="s">
        <v>19</v>
      </c>
      <c r="G79" s="20">
        <v>300</v>
      </c>
      <c r="H79" s="20"/>
      <c r="I79" s="20"/>
      <c r="J79" s="20"/>
      <c r="K79" s="20"/>
      <c r="L79" s="20"/>
      <c r="M79" s="43">
        <f t="shared" si="2"/>
        <v>300</v>
      </c>
      <c r="N79" s="5"/>
    </row>
    <row r="80" spans="1:14" ht="38.25" outlineLevel="5" x14ac:dyDescent="0.25">
      <c r="A80" s="13" t="s">
        <v>92</v>
      </c>
      <c r="B80" s="10" t="s">
        <v>8</v>
      </c>
      <c r="C80" s="10" t="s">
        <v>31</v>
      </c>
      <c r="D80" s="10" t="s">
        <v>77</v>
      </c>
      <c r="E80" s="10" t="s">
        <v>93</v>
      </c>
      <c r="F80" s="10"/>
      <c r="G80" s="20">
        <f>G81</f>
        <v>90</v>
      </c>
      <c r="H80" s="20"/>
      <c r="I80" s="20"/>
      <c r="J80" s="20"/>
      <c r="K80" s="20"/>
      <c r="L80" s="20"/>
      <c r="M80" s="43">
        <f>M81</f>
        <v>90</v>
      </c>
      <c r="N80" s="5"/>
    </row>
    <row r="81" spans="1:14" ht="38.25" customHeight="1" outlineLevel="6" x14ac:dyDescent="0.25">
      <c r="A81" s="13" t="s">
        <v>18</v>
      </c>
      <c r="B81" s="10" t="s">
        <v>8</v>
      </c>
      <c r="C81" s="10" t="s">
        <v>31</v>
      </c>
      <c r="D81" s="10" t="s">
        <v>77</v>
      </c>
      <c r="E81" s="10" t="s">
        <v>93</v>
      </c>
      <c r="F81" s="10" t="s">
        <v>19</v>
      </c>
      <c r="G81" s="20">
        <v>90</v>
      </c>
      <c r="H81" s="20"/>
      <c r="I81" s="20"/>
      <c r="J81" s="20"/>
      <c r="K81" s="20"/>
      <c r="L81" s="20"/>
      <c r="M81" s="43">
        <f t="shared" si="2"/>
        <v>90</v>
      </c>
      <c r="N81" s="5"/>
    </row>
    <row r="82" spans="1:14" ht="89.25" outlineLevel="4" x14ac:dyDescent="0.25">
      <c r="A82" s="13" t="s">
        <v>94</v>
      </c>
      <c r="B82" s="10" t="s">
        <v>8</v>
      </c>
      <c r="C82" s="10" t="s">
        <v>31</v>
      </c>
      <c r="D82" s="10" t="s">
        <v>77</v>
      </c>
      <c r="E82" s="10" t="s">
        <v>95</v>
      </c>
      <c r="F82" s="10"/>
      <c r="G82" s="20">
        <f>G83</f>
        <v>5978.37</v>
      </c>
      <c r="H82" s="20"/>
      <c r="I82" s="20"/>
      <c r="J82" s="20"/>
      <c r="K82" s="20"/>
      <c r="L82" s="20"/>
      <c r="M82" s="43">
        <f>M83</f>
        <v>5978.37</v>
      </c>
      <c r="N82" s="5"/>
    </row>
    <row r="83" spans="1:14" ht="89.25" outlineLevel="5" x14ac:dyDescent="0.25">
      <c r="A83" s="13" t="s">
        <v>96</v>
      </c>
      <c r="B83" s="10" t="s">
        <v>8</v>
      </c>
      <c r="C83" s="10" t="s">
        <v>31</v>
      </c>
      <c r="D83" s="10" t="s">
        <v>77</v>
      </c>
      <c r="E83" s="10" t="s">
        <v>97</v>
      </c>
      <c r="F83" s="10"/>
      <c r="G83" s="20">
        <f>G84</f>
        <v>5978.37</v>
      </c>
      <c r="H83" s="20"/>
      <c r="I83" s="20"/>
      <c r="J83" s="20"/>
      <c r="K83" s="20"/>
      <c r="L83" s="20"/>
      <c r="M83" s="43">
        <f>M84</f>
        <v>5978.37</v>
      </c>
      <c r="N83" s="5"/>
    </row>
    <row r="84" spans="1:14" ht="38.25" customHeight="1" outlineLevel="6" x14ac:dyDescent="0.25">
      <c r="A84" s="13" t="s">
        <v>24</v>
      </c>
      <c r="B84" s="10" t="s">
        <v>8</v>
      </c>
      <c r="C84" s="10" t="s">
        <v>31</v>
      </c>
      <c r="D84" s="10" t="s">
        <v>77</v>
      </c>
      <c r="E84" s="10" t="s">
        <v>97</v>
      </c>
      <c r="F84" s="10" t="s">
        <v>25</v>
      </c>
      <c r="G84" s="20">
        <v>5978.37</v>
      </c>
      <c r="H84" s="20"/>
      <c r="I84" s="20"/>
      <c r="J84" s="20"/>
      <c r="K84" s="20"/>
      <c r="L84" s="20"/>
      <c r="M84" s="43">
        <f t="shared" ref="M84" si="3">SUM(G84:L84)</f>
        <v>5978.37</v>
      </c>
      <c r="N84" s="5"/>
    </row>
    <row r="85" spans="1:14" ht="25.5" outlineLevel="3" x14ac:dyDescent="0.25">
      <c r="A85" s="13" t="s">
        <v>98</v>
      </c>
      <c r="B85" s="10" t="s">
        <v>8</v>
      </c>
      <c r="C85" s="10" t="s">
        <v>31</v>
      </c>
      <c r="D85" s="10" t="s">
        <v>77</v>
      </c>
      <c r="E85" s="10" t="s">
        <v>99</v>
      </c>
      <c r="F85" s="10"/>
      <c r="G85" s="20">
        <f>G86</f>
        <v>4870.1899999999996</v>
      </c>
      <c r="H85" s="20"/>
      <c r="I85" s="20"/>
      <c r="J85" s="20"/>
      <c r="K85" s="20"/>
      <c r="L85" s="20"/>
      <c r="M85" s="43">
        <f>M86</f>
        <v>4870.1899999999996</v>
      </c>
      <c r="N85" s="5"/>
    </row>
    <row r="86" spans="1:14" ht="25.5" outlineLevel="4" x14ac:dyDescent="0.25">
      <c r="A86" s="13" t="s">
        <v>100</v>
      </c>
      <c r="B86" s="10" t="s">
        <v>8</v>
      </c>
      <c r="C86" s="10" t="s">
        <v>31</v>
      </c>
      <c r="D86" s="10" t="s">
        <v>77</v>
      </c>
      <c r="E86" s="10" t="s">
        <v>101</v>
      </c>
      <c r="F86" s="10"/>
      <c r="G86" s="20">
        <f>G87</f>
        <v>4870.1899999999996</v>
      </c>
      <c r="H86" s="20"/>
      <c r="I86" s="20"/>
      <c r="J86" s="20"/>
      <c r="K86" s="20"/>
      <c r="L86" s="20"/>
      <c r="M86" s="43">
        <f>M87</f>
        <v>4870.1899999999996</v>
      </c>
      <c r="N86" s="5"/>
    </row>
    <row r="87" spans="1:14" ht="25.5" outlineLevel="5" x14ac:dyDescent="0.25">
      <c r="A87" s="13" t="s">
        <v>102</v>
      </c>
      <c r="B87" s="10" t="s">
        <v>8</v>
      </c>
      <c r="C87" s="10" t="s">
        <v>31</v>
      </c>
      <c r="D87" s="10" t="s">
        <v>77</v>
      </c>
      <c r="E87" s="10" t="s">
        <v>103</v>
      </c>
      <c r="F87" s="10"/>
      <c r="G87" s="20">
        <f>G88</f>
        <v>4870.1899999999996</v>
      </c>
      <c r="H87" s="20"/>
      <c r="I87" s="20"/>
      <c r="J87" s="20"/>
      <c r="K87" s="20"/>
      <c r="L87" s="20"/>
      <c r="M87" s="43">
        <f>M88</f>
        <v>4870.1899999999996</v>
      </c>
      <c r="N87" s="5"/>
    </row>
    <row r="88" spans="1:14" ht="38.25" customHeight="1" outlineLevel="6" x14ac:dyDescent="0.25">
      <c r="A88" s="13" t="s">
        <v>24</v>
      </c>
      <c r="B88" s="10" t="s">
        <v>8</v>
      </c>
      <c r="C88" s="10" t="s">
        <v>31</v>
      </c>
      <c r="D88" s="10" t="s">
        <v>77</v>
      </c>
      <c r="E88" s="10" t="s">
        <v>103</v>
      </c>
      <c r="F88" s="10" t="s">
        <v>25</v>
      </c>
      <c r="G88" s="20">
        <v>4870.1899999999996</v>
      </c>
      <c r="H88" s="20"/>
      <c r="I88" s="20"/>
      <c r="J88" s="20"/>
      <c r="K88" s="20"/>
      <c r="L88" s="20"/>
      <c r="M88" s="43">
        <f t="shared" ref="M88" si="4">SUM(G88:L88)</f>
        <v>4870.1899999999996</v>
      </c>
      <c r="N88" s="5"/>
    </row>
    <row r="89" spans="1:14" ht="25.5" outlineLevel="2" x14ac:dyDescent="0.25">
      <c r="A89" s="13" t="s">
        <v>104</v>
      </c>
      <c r="B89" s="10" t="s">
        <v>8</v>
      </c>
      <c r="C89" s="10" t="s">
        <v>31</v>
      </c>
      <c r="D89" s="10" t="s">
        <v>105</v>
      </c>
      <c r="E89" s="10"/>
      <c r="F89" s="10"/>
      <c r="G89" s="20">
        <f>G90</f>
        <v>7078.33</v>
      </c>
      <c r="H89" s="20"/>
      <c r="I89" s="20"/>
      <c r="J89" s="20"/>
      <c r="K89" s="20"/>
      <c r="L89" s="20"/>
      <c r="M89" s="43">
        <f>M90</f>
        <v>7078.33</v>
      </c>
      <c r="N89" s="5"/>
    </row>
    <row r="90" spans="1:14" ht="25.5" outlineLevel="3" x14ac:dyDescent="0.25">
      <c r="A90" s="13" t="s">
        <v>12</v>
      </c>
      <c r="B90" s="10" t="s">
        <v>8</v>
      </c>
      <c r="C90" s="10" t="s">
        <v>31</v>
      </c>
      <c r="D90" s="10" t="s">
        <v>105</v>
      </c>
      <c r="E90" s="10" t="s">
        <v>13</v>
      </c>
      <c r="F90" s="10"/>
      <c r="G90" s="20">
        <f>G91</f>
        <v>7078.33</v>
      </c>
      <c r="H90" s="20"/>
      <c r="I90" s="20"/>
      <c r="J90" s="20"/>
      <c r="K90" s="20"/>
      <c r="L90" s="20"/>
      <c r="M90" s="43">
        <f>M91</f>
        <v>7078.33</v>
      </c>
      <c r="N90" s="5"/>
    </row>
    <row r="91" spans="1:14" ht="51" outlineLevel="4" x14ac:dyDescent="0.25">
      <c r="A91" s="13" t="s">
        <v>106</v>
      </c>
      <c r="B91" s="10" t="s">
        <v>8</v>
      </c>
      <c r="C91" s="10" t="s">
        <v>31</v>
      </c>
      <c r="D91" s="10" t="s">
        <v>105</v>
      </c>
      <c r="E91" s="10" t="s">
        <v>107</v>
      </c>
      <c r="F91" s="10"/>
      <c r="G91" s="20">
        <f>G92+G95+G98+G101</f>
        <v>7078.33</v>
      </c>
      <c r="H91" s="20"/>
      <c r="I91" s="20"/>
      <c r="J91" s="20"/>
      <c r="K91" s="20"/>
      <c r="L91" s="20"/>
      <c r="M91" s="43">
        <f>M92+M95+M98+M101</f>
        <v>7078.33</v>
      </c>
      <c r="N91" s="5"/>
    </row>
    <row r="92" spans="1:14" ht="51" outlineLevel="5" x14ac:dyDescent="0.25">
      <c r="A92" s="13" t="s">
        <v>108</v>
      </c>
      <c r="B92" s="10" t="s">
        <v>8</v>
      </c>
      <c r="C92" s="10" t="s">
        <v>31</v>
      </c>
      <c r="D92" s="10" t="s">
        <v>105</v>
      </c>
      <c r="E92" s="10" t="s">
        <v>109</v>
      </c>
      <c r="F92" s="10"/>
      <c r="G92" s="20">
        <f>G93+G94</f>
        <v>1317.42</v>
      </c>
      <c r="H92" s="20"/>
      <c r="I92" s="20"/>
      <c r="J92" s="20"/>
      <c r="K92" s="20"/>
      <c r="L92" s="20"/>
      <c r="M92" s="43">
        <f>M93+M94</f>
        <v>1317.42</v>
      </c>
      <c r="N92" s="5"/>
    </row>
    <row r="93" spans="1:14" ht="38.25" customHeight="1" outlineLevel="6" x14ac:dyDescent="0.25">
      <c r="A93" s="13" t="s">
        <v>110</v>
      </c>
      <c r="B93" s="10" t="s">
        <v>8</v>
      </c>
      <c r="C93" s="10" t="s">
        <v>31</v>
      </c>
      <c r="D93" s="10" t="s">
        <v>105</v>
      </c>
      <c r="E93" s="10" t="s">
        <v>109</v>
      </c>
      <c r="F93" s="10" t="s">
        <v>111</v>
      </c>
      <c r="G93" s="20">
        <v>1273.95</v>
      </c>
      <c r="H93" s="20"/>
      <c r="I93" s="20"/>
      <c r="J93" s="20"/>
      <c r="K93" s="20"/>
      <c r="L93" s="20"/>
      <c r="M93" s="43">
        <f t="shared" ref="M93:M103" si="5">SUM(G93:L93)</f>
        <v>1273.95</v>
      </c>
      <c r="N93" s="5"/>
    </row>
    <row r="94" spans="1:14" ht="38.25" customHeight="1" outlineLevel="6" x14ac:dyDescent="0.25">
      <c r="A94" s="13" t="s">
        <v>18</v>
      </c>
      <c r="B94" s="10" t="s">
        <v>8</v>
      </c>
      <c r="C94" s="10" t="s">
        <v>31</v>
      </c>
      <c r="D94" s="10" t="s">
        <v>105</v>
      </c>
      <c r="E94" s="10" t="s">
        <v>109</v>
      </c>
      <c r="F94" s="10" t="s">
        <v>19</v>
      </c>
      <c r="G94" s="20">
        <v>43.47</v>
      </c>
      <c r="H94" s="20"/>
      <c r="I94" s="20"/>
      <c r="J94" s="20"/>
      <c r="K94" s="20"/>
      <c r="L94" s="20"/>
      <c r="M94" s="43">
        <f t="shared" si="5"/>
        <v>43.47</v>
      </c>
      <c r="N94" s="5"/>
    </row>
    <row r="95" spans="1:14" ht="38.25" outlineLevel="5" x14ac:dyDescent="0.25">
      <c r="A95" s="13" t="s">
        <v>112</v>
      </c>
      <c r="B95" s="10" t="s">
        <v>8</v>
      </c>
      <c r="C95" s="10" t="s">
        <v>31</v>
      </c>
      <c r="D95" s="10" t="s">
        <v>105</v>
      </c>
      <c r="E95" s="10" t="s">
        <v>113</v>
      </c>
      <c r="F95" s="10"/>
      <c r="G95" s="20">
        <f>G96+G97</f>
        <v>137.32000000000002</v>
      </c>
      <c r="H95" s="20"/>
      <c r="I95" s="20"/>
      <c r="J95" s="20"/>
      <c r="K95" s="20"/>
      <c r="L95" s="20"/>
      <c r="M95" s="43">
        <f>M96+M97</f>
        <v>137.32000000000002</v>
      </c>
      <c r="N95" s="5"/>
    </row>
    <row r="96" spans="1:14" ht="38.25" customHeight="1" outlineLevel="6" x14ac:dyDescent="0.25">
      <c r="A96" s="13" t="s">
        <v>110</v>
      </c>
      <c r="B96" s="10" t="s">
        <v>8</v>
      </c>
      <c r="C96" s="10" t="s">
        <v>31</v>
      </c>
      <c r="D96" s="10" t="s">
        <v>105</v>
      </c>
      <c r="E96" s="10" t="s">
        <v>113</v>
      </c>
      <c r="F96" s="10" t="s">
        <v>111</v>
      </c>
      <c r="G96" s="20">
        <v>129.99</v>
      </c>
      <c r="H96" s="20"/>
      <c r="I96" s="20"/>
      <c r="J96" s="20"/>
      <c r="K96" s="20"/>
      <c r="L96" s="20"/>
      <c r="M96" s="43">
        <f t="shared" si="5"/>
        <v>129.99</v>
      </c>
      <c r="N96" s="5"/>
    </row>
    <row r="97" spans="1:14" ht="38.25" customHeight="1" outlineLevel="6" x14ac:dyDescent="0.25">
      <c r="A97" s="13" t="s">
        <v>18</v>
      </c>
      <c r="B97" s="10" t="s">
        <v>8</v>
      </c>
      <c r="C97" s="10" t="s">
        <v>31</v>
      </c>
      <c r="D97" s="10" t="s">
        <v>105</v>
      </c>
      <c r="E97" s="10" t="s">
        <v>113</v>
      </c>
      <c r="F97" s="10" t="s">
        <v>19</v>
      </c>
      <c r="G97" s="20">
        <v>7.33</v>
      </c>
      <c r="H97" s="20"/>
      <c r="I97" s="20"/>
      <c r="J97" s="20"/>
      <c r="K97" s="20"/>
      <c r="L97" s="20"/>
      <c r="M97" s="43">
        <f t="shared" si="5"/>
        <v>7.33</v>
      </c>
      <c r="N97" s="5"/>
    </row>
    <row r="98" spans="1:14" ht="25.5" outlineLevel="5" x14ac:dyDescent="0.25">
      <c r="A98" s="13" t="s">
        <v>114</v>
      </c>
      <c r="B98" s="10" t="s">
        <v>8</v>
      </c>
      <c r="C98" s="10" t="s">
        <v>31</v>
      </c>
      <c r="D98" s="10" t="s">
        <v>105</v>
      </c>
      <c r="E98" s="10" t="s">
        <v>115</v>
      </c>
      <c r="F98" s="10"/>
      <c r="G98" s="20">
        <f>G99+G100</f>
        <v>1777.1200000000001</v>
      </c>
      <c r="H98" s="20"/>
      <c r="I98" s="20"/>
      <c r="J98" s="20"/>
      <c r="K98" s="20"/>
      <c r="L98" s="20"/>
      <c r="M98" s="43">
        <f>M99+M100</f>
        <v>1777.1200000000001</v>
      </c>
      <c r="N98" s="5"/>
    </row>
    <row r="99" spans="1:14" ht="38.25" customHeight="1" outlineLevel="6" x14ac:dyDescent="0.25">
      <c r="A99" s="13" t="s">
        <v>110</v>
      </c>
      <c r="B99" s="10" t="s">
        <v>8</v>
      </c>
      <c r="C99" s="10" t="s">
        <v>31</v>
      </c>
      <c r="D99" s="10" t="s">
        <v>105</v>
      </c>
      <c r="E99" s="10" t="s">
        <v>115</v>
      </c>
      <c r="F99" s="10" t="s">
        <v>111</v>
      </c>
      <c r="G99" s="20">
        <v>1631.7</v>
      </c>
      <c r="H99" s="20"/>
      <c r="I99" s="20"/>
      <c r="J99" s="20"/>
      <c r="K99" s="20"/>
      <c r="L99" s="20"/>
      <c r="M99" s="43">
        <f t="shared" si="5"/>
        <v>1631.7</v>
      </c>
      <c r="N99" s="5"/>
    </row>
    <row r="100" spans="1:14" ht="38.25" customHeight="1" outlineLevel="6" x14ac:dyDescent="0.25">
      <c r="A100" s="13" t="s">
        <v>18</v>
      </c>
      <c r="B100" s="10" t="s">
        <v>8</v>
      </c>
      <c r="C100" s="10" t="s">
        <v>31</v>
      </c>
      <c r="D100" s="10" t="s">
        <v>105</v>
      </c>
      <c r="E100" s="10" t="s">
        <v>115</v>
      </c>
      <c r="F100" s="10" t="s">
        <v>19</v>
      </c>
      <c r="G100" s="20">
        <v>145.41999999999999</v>
      </c>
      <c r="H100" s="20"/>
      <c r="I100" s="20"/>
      <c r="J100" s="20"/>
      <c r="K100" s="20"/>
      <c r="L100" s="20"/>
      <c r="M100" s="43">
        <f t="shared" si="5"/>
        <v>145.41999999999999</v>
      </c>
      <c r="N100" s="5"/>
    </row>
    <row r="101" spans="1:14" ht="25.5" outlineLevel="5" x14ac:dyDescent="0.25">
      <c r="A101" s="13" t="s">
        <v>116</v>
      </c>
      <c r="B101" s="10" t="s">
        <v>8</v>
      </c>
      <c r="C101" s="10" t="s">
        <v>31</v>
      </c>
      <c r="D101" s="10" t="s">
        <v>105</v>
      </c>
      <c r="E101" s="10" t="s">
        <v>117</v>
      </c>
      <c r="F101" s="10"/>
      <c r="G101" s="20">
        <f>G102+G103</f>
        <v>3846.4700000000003</v>
      </c>
      <c r="H101" s="20"/>
      <c r="I101" s="20"/>
      <c r="J101" s="20"/>
      <c r="K101" s="20"/>
      <c r="L101" s="20"/>
      <c r="M101" s="43">
        <f>M102+M103</f>
        <v>3846.4700000000003</v>
      </c>
      <c r="N101" s="5"/>
    </row>
    <row r="102" spans="1:14" ht="38.25" customHeight="1" outlineLevel="6" x14ac:dyDescent="0.25">
      <c r="A102" s="13" t="s">
        <v>110</v>
      </c>
      <c r="B102" s="10" t="s">
        <v>8</v>
      </c>
      <c r="C102" s="10" t="s">
        <v>31</v>
      </c>
      <c r="D102" s="10" t="s">
        <v>105</v>
      </c>
      <c r="E102" s="10" t="s">
        <v>117</v>
      </c>
      <c r="F102" s="10" t="s">
        <v>111</v>
      </c>
      <c r="G102" s="20">
        <v>3551.61</v>
      </c>
      <c r="H102" s="20"/>
      <c r="I102" s="20"/>
      <c r="J102" s="20"/>
      <c r="K102" s="20"/>
      <c r="L102" s="20"/>
      <c r="M102" s="43">
        <f t="shared" si="5"/>
        <v>3551.61</v>
      </c>
      <c r="N102" s="5"/>
    </row>
    <row r="103" spans="1:14" ht="38.25" customHeight="1" outlineLevel="6" x14ac:dyDescent="0.25">
      <c r="A103" s="13" t="s">
        <v>18</v>
      </c>
      <c r="B103" s="10" t="s">
        <v>8</v>
      </c>
      <c r="C103" s="10" t="s">
        <v>31</v>
      </c>
      <c r="D103" s="10" t="s">
        <v>105</v>
      </c>
      <c r="E103" s="10" t="s">
        <v>117</v>
      </c>
      <c r="F103" s="10" t="s">
        <v>19</v>
      </c>
      <c r="G103" s="20">
        <v>294.86</v>
      </c>
      <c r="H103" s="20"/>
      <c r="I103" s="20"/>
      <c r="J103" s="20"/>
      <c r="K103" s="20"/>
      <c r="L103" s="20"/>
      <c r="M103" s="43">
        <f t="shared" si="5"/>
        <v>294.86</v>
      </c>
      <c r="N103" s="5"/>
    </row>
    <row r="104" spans="1:14" ht="63.75" x14ac:dyDescent="0.25">
      <c r="A104" s="9" t="s">
        <v>118</v>
      </c>
      <c r="B104" s="12" t="s">
        <v>119</v>
      </c>
      <c r="C104" s="12"/>
      <c r="D104" s="12"/>
      <c r="E104" s="12"/>
      <c r="F104" s="12"/>
      <c r="G104" s="19">
        <f>G105+G117+G144</f>
        <v>181781.48999999996</v>
      </c>
      <c r="H104" s="19"/>
      <c r="I104" s="19"/>
      <c r="J104" s="19"/>
      <c r="K104" s="19"/>
      <c r="L104" s="19"/>
      <c r="M104" s="42">
        <f>M105+M117+M144</f>
        <v>181781.48999999996</v>
      </c>
      <c r="N104" s="5"/>
    </row>
    <row r="105" spans="1:14" ht="38.25" outlineLevel="1" x14ac:dyDescent="0.25">
      <c r="A105" s="13" t="s">
        <v>120</v>
      </c>
      <c r="B105" s="10" t="s">
        <v>119</v>
      </c>
      <c r="C105" s="10" t="s">
        <v>49</v>
      </c>
      <c r="D105" s="10"/>
      <c r="E105" s="10"/>
      <c r="F105" s="10"/>
      <c r="G105" s="20">
        <f>G106+G112</f>
        <v>7247.15</v>
      </c>
      <c r="H105" s="20"/>
      <c r="I105" s="20"/>
      <c r="J105" s="20"/>
      <c r="K105" s="20"/>
      <c r="L105" s="20"/>
      <c r="M105" s="43">
        <f>M106+M112</f>
        <v>7247.15</v>
      </c>
      <c r="N105" s="5"/>
    </row>
    <row r="106" spans="1:14" ht="51" outlineLevel="2" x14ac:dyDescent="0.25">
      <c r="A106" s="13" t="s">
        <v>121</v>
      </c>
      <c r="B106" s="10" t="s">
        <v>119</v>
      </c>
      <c r="C106" s="10" t="s">
        <v>49</v>
      </c>
      <c r="D106" s="10" t="s">
        <v>122</v>
      </c>
      <c r="E106" s="10"/>
      <c r="F106" s="10"/>
      <c r="G106" s="20">
        <f>G107</f>
        <v>6781.15</v>
      </c>
      <c r="H106" s="20"/>
      <c r="I106" s="20"/>
      <c r="J106" s="20"/>
      <c r="K106" s="20"/>
      <c r="L106" s="20"/>
      <c r="M106" s="43">
        <f>M107</f>
        <v>6781.15</v>
      </c>
      <c r="N106" s="5"/>
    </row>
    <row r="107" spans="1:14" ht="38.25" outlineLevel="3" x14ac:dyDescent="0.25">
      <c r="A107" s="13" t="s">
        <v>123</v>
      </c>
      <c r="B107" s="10" t="s">
        <v>119</v>
      </c>
      <c r="C107" s="10" t="s">
        <v>49</v>
      </c>
      <c r="D107" s="10" t="s">
        <v>122</v>
      </c>
      <c r="E107" s="10" t="s">
        <v>124</v>
      </c>
      <c r="F107" s="10"/>
      <c r="G107" s="20">
        <f>G108</f>
        <v>6781.15</v>
      </c>
      <c r="H107" s="20"/>
      <c r="I107" s="20"/>
      <c r="J107" s="20"/>
      <c r="K107" s="20"/>
      <c r="L107" s="20"/>
      <c r="M107" s="43">
        <f>M108</f>
        <v>6781.15</v>
      </c>
      <c r="N107" s="5"/>
    </row>
    <row r="108" spans="1:14" ht="38.25" outlineLevel="4" x14ac:dyDescent="0.25">
      <c r="A108" s="13" t="s">
        <v>125</v>
      </c>
      <c r="B108" s="10" t="s">
        <v>119</v>
      </c>
      <c r="C108" s="10" t="s">
        <v>49</v>
      </c>
      <c r="D108" s="10" t="s">
        <v>122</v>
      </c>
      <c r="E108" s="10" t="s">
        <v>126</v>
      </c>
      <c r="F108" s="10"/>
      <c r="G108" s="20">
        <f>G109</f>
        <v>6781.15</v>
      </c>
      <c r="H108" s="20"/>
      <c r="I108" s="20"/>
      <c r="J108" s="20"/>
      <c r="K108" s="20"/>
      <c r="L108" s="20"/>
      <c r="M108" s="43">
        <f>M109</f>
        <v>6781.15</v>
      </c>
      <c r="N108" s="5"/>
    </row>
    <row r="109" spans="1:14" ht="38.25" outlineLevel="5" x14ac:dyDescent="0.25">
      <c r="A109" s="13" t="s">
        <v>127</v>
      </c>
      <c r="B109" s="10" t="s">
        <v>119</v>
      </c>
      <c r="C109" s="10" t="s">
        <v>49</v>
      </c>
      <c r="D109" s="10" t="s">
        <v>122</v>
      </c>
      <c r="E109" s="10" t="s">
        <v>128</v>
      </c>
      <c r="F109" s="10"/>
      <c r="G109" s="20">
        <f>G110+G111</f>
        <v>6781.15</v>
      </c>
      <c r="H109" s="20"/>
      <c r="I109" s="20"/>
      <c r="J109" s="20"/>
      <c r="K109" s="20"/>
      <c r="L109" s="20"/>
      <c r="M109" s="43">
        <f>M110+M111</f>
        <v>6781.15</v>
      </c>
      <c r="N109" s="5"/>
    </row>
    <row r="110" spans="1:14" ht="25.5" customHeight="1" outlineLevel="6" x14ac:dyDescent="0.25">
      <c r="A110" s="13" t="s">
        <v>129</v>
      </c>
      <c r="B110" s="10" t="s">
        <v>119</v>
      </c>
      <c r="C110" s="10" t="s">
        <v>49</v>
      </c>
      <c r="D110" s="10" t="s">
        <v>122</v>
      </c>
      <c r="E110" s="10" t="s">
        <v>128</v>
      </c>
      <c r="F110" s="10" t="s">
        <v>130</v>
      </c>
      <c r="G110" s="20">
        <v>5806.99</v>
      </c>
      <c r="H110" s="20"/>
      <c r="I110" s="20"/>
      <c r="J110" s="20"/>
      <c r="K110" s="20"/>
      <c r="L110" s="20"/>
      <c r="M110" s="43">
        <f t="shared" ref="M110:M111" si="6">SUM(G110:L110)</f>
        <v>5806.99</v>
      </c>
      <c r="N110" s="5"/>
    </row>
    <row r="111" spans="1:14" ht="38.25" customHeight="1" outlineLevel="6" x14ac:dyDescent="0.25">
      <c r="A111" s="13" t="s">
        <v>18</v>
      </c>
      <c r="B111" s="10" t="s">
        <v>119</v>
      </c>
      <c r="C111" s="10" t="s">
        <v>49</v>
      </c>
      <c r="D111" s="10" t="s">
        <v>122</v>
      </c>
      <c r="E111" s="10" t="s">
        <v>128</v>
      </c>
      <c r="F111" s="10" t="s">
        <v>19</v>
      </c>
      <c r="G111" s="20">
        <v>974.16</v>
      </c>
      <c r="H111" s="20"/>
      <c r="I111" s="20"/>
      <c r="J111" s="20"/>
      <c r="K111" s="20"/>
      <c r="L111" s="20"/>
      <c r="M111" s="43">
        <f t="shared" si="6"/>
        <v>974.16</v>
      </c>
      <c r="N111" s="5"/>
    </row>
    <row r="112" spans="1:14" ht="51" outlineLevel="2" x14ac:dyDescent="0.25">
      <c r="A112" s="13" t="s">
        <v>131</v>
      </c>
      <c r="B112" s="10" t="s">
        <v>119</v>
      </c>
      <c r="C112" s="10" t="s">
        <v>49</v>
      </c>
      <c r="D112" s="10" t="s">
        <v>31</v>
      </c>
      <c r="E112" s="10"/>
      <c r="F112" s="10"/>
      <c r="G112" s="20">
        <f>G113</f>
        <v>466</v>
      </c>
      <c r="H112" s="20"/>
      <c r="I112" s="20"/>
      <c r="J112" s="20"/>
      <c r="K112" s="20"/>
      <c r="L112" s="20"/>
      <c r="M112" s="43">
        <f>M113</f>
        <v>466</v>
      </c>
      <c r="N112" s="5"/>
    </row>
    <row r="113" spans="1:14" ht="38.25" outlineLevel="3" x14ac:dyDescent="0.25">
      <c r="A113" s="13" t="s">
        <v>123</v>
      </c>
      <c r="B113" s="10" t="s">
        <v>119</v>
      </c>
      <c r="C113" s="10" t="s">
        <v>49</v>
      </c>
      <c r="D113" s="10" t="s">
        <v>31</v>
      </c>
      <c r="E113" s="10" t="s">
        <v>124</v>
      </c>
      <c r="F113" s="10"/>
      <c r="G113" s="20">
        <f>G114</f>
        <v>466</v>
      </c>
      <c r="H113" s="20"/>
      <c r="I113" s="20"/>
      <c r="J113" s="20"/>
      <c r="K113" s="20"/>
      <c r="L113" s="20"/>
      <c r="M113" s="43">
        <f>M114</f>
        <v>466</v>
      </c>
      <c r="N113" s="5"/>
    </row>
    <row r="114" spans="1:14" ht="51" outlineLevel="4" x14ac:dyDescent="0.25">
      <c r="A114" s="13" t="s">
        <v>132</v>
      </c>
      <c r="B114" s="10" t="s">
        <v>119</v>
      </c>
      <c r="C114" s="10" t="s">
        <v>49</v>
      </c>
      <c r="D114" s="10" t="s">
        <v>31</v>
      </c>
      <c r="E114" s="10" t="s">
        <v>133</v>
      </c>
      <c r="F114" s="10"/>
      <c r="G114" s="20">
        <f>G115</f>
        <v>466</v>
      </c>
      <c r="H114" s="20"/>
      <c r="I114" s="20"/>
      <c r="J114" s="20"/>
      <c r="K114" s="20"/>
      <c r="L114" s="20"/>
      <c r="M114" s="43">
        <f>M115</f>
        <v>466</v>
      </c>
      <c r="N114" s="5"/>
    </row>
    <row r="115" spans="1:14" ht="38.25" outlineLevel="5" x14ac:dyDescent="0.25">
      <c r="A115" s="13" t="s">
        <v>134</v>
      </c>
      <c r="B115" s="10" t="s">
        <v>119</v>
      </c>
      <c r="C115" s="10" t="s">
        <v>49</v>
      </c>
      <c r="D115" s="10" t="s">
        <v>31</v>
      </c>
      <c r="E115" s="10" t="s">
        <v>135</v>
      </c>
      <c r="F115" s="10"/>
      <c r="G115" s="20">
        <f>G116</f>
        <v>466</v>
      </c>
      <c r="H115" s="20"/>
      <c r="I115" s="20"/>
      <c r="J115" s="20"/>
      <c r="K115" s="20"/>
      <c r="L115" s="20"/>
      <c r="M115" s="43">
        <f>M116</f>
        <v>466</v>
      </c>
      <c r="N115" s="5"/>
    </row>
    <row r="116" spans="1:14" ht="38.25" customHeight="1" outlineLevel="6" x14ac:dyDescent="0.25">
      <c r="A116" s="13" t="s">
        <v>18</v>
      </c>
      <c r="B116" s="10" t="s">
        <v>119</v>
      </c>
      <c r="C116" s="10" t="s">
        <v>49</v>
      </c>
      <c r="D116" s="10" t="s">
        <v>31</v>
      </c>
      <c r="E116" s="10" t="s">
        <v>135</v>
      </c>
      <c r="F116" s="10" t="s">
        <v>19</v>
      </c>
      <c r="G116" s="20">
        <v>466</v>
      </c>
      <c r="H116" s="20"/>
      <c r="I116" s="20"/>
      <c r="J116" s="20"/>
      <c r="K116" s="20"/>
      <c r="L116" s="20"/>
      <c r="M116" s="43">
        <f t="shared" ref="M116" si="7">SUM(G116:L116)</f>
        <v>466</v>
      </c>
      <c r="N116" s="5"/>
    </row>
    <row r="117" spans="1:14" outlineLevel="1" x14ac:dyDescent="0.25">
      <c r="A117" s="13" t="s">
        <v>136</v>
      </c>
      <c r="B117" s="10" t="s">
        <v>119</v>
      </c>
      <c r="C117" s="10" t="s">
        <v>77</v>
      </c>
      <c r="D117" s="10"/>
      <c r="E117" s="10"/>
      <c r="F117" s="10"/>
      <c r="G117" s="20">
        <f>G118+G131</f>
        <v>9221.869999999999</v>
      </c>
      <c r="H117" s="20"/>
      <c r="I117" s="20"/>
      <c r="J117" s="20"/>
      <c r="K117" s="20"/>
      <c r="L117" s="20"/>
      <c r="M117" s="43">
        <f>M118+M131</f>
        <v>9221.869999999999</v>
      </c>
      <c r="N117" s="5"/>
    </row>
    <row r="118" spans="1:14" outlineLevel="2" x14ac:dyDescent="0.25">
      <c r="A118" s="13" t="s">
        <v>137</v>
      </c>
      <c r="B118" s="10" t="s">
        <v>119</v>
      </c>
      <c r="C118" s="10" t="s">
        <v>77</v>
      </c>
      <c r="D118" s="10" t="s">
        <v>122</v>
      </c>
      <c r="E118" s="10"/>
      <c r="F118" s="10"/>
      <c r="G118" s="20">
        <f>G119</f>
        <v>4679.7199999999993</v>
      </c>
      <c r="H118" s="20"/>
      <c r="I118" s="20"/>
      <c r="J118" s="20"/>
      <c r="K118" s="20"/>
      <c r="L118" s="20"/>
      <c r="M118" s="43">
        <f>M119</f>
        <v>4679.7199999999993</v>
      </c>
      <c r="N118" s="5"/>
    </row>
    <row r="119" spans="1:14" ht="25.5" outlineLevel="3" x14ac:dyDescent="0.25">
      <c r="A119" s="13" t="s">
        <v>138</v>
      </c>
      <c r="B119" s="10" t="s">
        <v>119</v>
      </c>
      <c r="C119" s="10" t="s">
        <v>77</v>
      </c>
      <c r="D119" s="10" t="s">
        <v>122</v>
      </c>
      <c r="E119" s="10" t="s">
        <v>139</v>
      </c>
      <c r="F119" s="10"/>
      <c r="G119" s="20">
        <f>G120</f>
        <v>4679.7199999999993</v>
      </c>
      <c r="H119" s="20"/>
      <c r="I119" s="20"/>
      <c r="J119" s="20"/>
      <c r="K119" s="20"/>
      <c r="L119" s="20"/>
      <c r="M119" s="43">
        <f>M120</f>
        <v>4679.7199999999993</v>
      </c>
      <c r="N119" s="5"/>
    </row>
    <row r="120" spans="1:14" ht="38.25" outlineLevel="4" x14ac:dyDescent="0.25">
      <c r="A120" s="13" t="s">
        <v>140</v>
      </c>
      <c r="B120" s="10" t="s">
        <v>119</v>
      </c>
      <c r="C120" s="10" t="s">
        <v>77</v>
      </c>
      <c r="D120" s="10" t="s">
        <v>122</v>
      </c>
      <c r="E120" s="10" t="s">
        <v>141</v>
      </c>
      <c r="F120" s="10"/>
      <c r="G120" s="20">
        <f>G121+G123+G125+G127+G129</f>
        <v>4679.7199999999993</v>
      </c>
      <c r="H120" s="20"/>
      <c r="I120" s="20"/>
      <c r="J120" s="20"/>
      <c r="K120" s="20"/>
      <c r="L120" s="20"/>
      <c r="M120" s="43">
        <f>M121+M123+M125+M127+M129</f>
        <v>4679.7199999999993</v>
      </c>
      <c r="N120" s="5"/>
    </row>
    <row r="121" spans="1:14" outlineLevel="5" x14ac:dyDescent="0.25">
      <c r="A121" s="13" t="s">
        <v>142</v>
      </c>
      <c r="B121" s="10" t="s">
        <v>119</v>
      </c>
      <c r="C121" s="10" t="s">
        <v>77</v>
      </c>
      <c r="D121" s="10" t="s">
        <v>122</v>
      </c>
      <c r="E121" s="10" t="s">
        <v>143</v>
      </c>
      <c r="F121" s="10"/>
      <c r="G121" s="20">
        <f>G122</f>
        <v>2174.6999999999998</v>
      </c>
      <c r="H121" s="20"/>
      <c r="I121" s="20"/>
      <c r="J121" s="20"/>
      <c r="K121" s="20"/>
      <c r="L121" s="20"/>
      <c r="M121" s="43">
        <f>M122</f>
        <v>2174.6999999999998</v>
      </c>
      <c r="N121" s="5"/>
    </row>
    <row r="122" spans="1:14" ht="38.25" customHeight="1" outlineLevel="6" x14ac:dyDescent="0.25">
      <c r="A122" s="13" t="s">
        <v>18</v>
      </c>
      <c r="B122" s="10" t="s">
        <v>119</v>
      </c>
      <c r="C122" s="10" t="s">
        <v>77</v>
      </c>
      <c r="D122" s="10" t="s">
        <v>122</v>
      </c>
      <c r="E122" s="10" t="s">
        <v>143</v>
      </c>
      <c r="F122" s="10" t="s">
        <v>19</v>
      </c>
      <c r="G122" s="20">
        <v>2174.6999999999998</v>
      </c>
      <c r="H122" s="20"/>
      <c r="I122" s="20"/>
      <c r="J122" s="20"/>
      <c r="K122" s="20"/>
      <c r="L122" s="20"/>
      <c r="M122" s="43">
        <f t="shared" ref="M122:M130" si="8">SUM(G122:L122)</f>
        <v>2174.6999999999998</v>
      </c>
      <c r="N122" s="5"/>
    </row>
    <row r="123" spans="1:14" outlineLevel="5" x14ac:dyDescent="0.25">
      <c r="A123" s="13" t="s">
        <v>144</v>
      </c>
      <c r="B123" s="10" t="s">
        <v>119</v>
      </c>
      <c r="C123" s="10" t="s">
        <v>77</v>
      </c>
      <c r="D123" s="10" t="s">
        <v>122</v>
      </c>
      <c r="E123" s="10" t="s">
        <v>145</v>
      </c>
      <c r="F123" s="10"/>
      <c r="G123" s="20">
        <f>G124</f>
        <v>975.2</v>
      </c>
      <c r="H123" s="20"/>
      <c r="I123" s="20"/>
      <c r="J123" s="20"/>
      <c r="K123" s="20"/>
      <c r="L123" s="20"/>
      <c r="M123" s="43">
        <f>M124</f>
        <v>975.2</v>
      </c>
      <c r="N123" s="5"/>
    </row>
    <row r="124" spans="1:14" ht="38.25" customHeight="1" outlineLevel="6" x14ac:dyDescent="0.25">
      <c r="A124" s="13" t="s">
        <v>18</v>
      </c>
      <c r="B124" s="10" t="s">
        <v>119</v>
      </c>
      <c r="C124" s="10" t="s">
        <v>77</v>
      </c>
      <c r="D124" s="10" t="s">
        <v>122</v>
      </c>
      <c r="E124" s="10" t="s">
        <v>145</v>
      </c>
      <c r="F124" s="10" t="s">
        <v>19</v>
      </c>
      <c r="G124" s="20">
        <v>975.2</v>
      </c>
      <c r="H124" s="20"/>
      <c r="I124" s="20"/>
      <c r="J124" s="20"/>
      <c r="K124" s="20"/>
      <c r="L124" s="20"/>
      <c r="M124" s="43">
        <f t="shared" si="8"/>
        <v>975.2</v>
      </c>
      <c r="N124" s="5"/>
    </row>
    <row r="125" spans="1:14" ht="25.5" outlineLevel="5" x14ac:dyDescent="0.25">
      <c r="A125" s="13" t="s">
        <v>146</v>
      </c>
      <c r="B125" s="10" t="s">
        <v>119</v>
      </c>
      <c r="C125" s="10" t="s">
        <v>77</v>
      </c>
      <c r="D125" s="10" t="s">
        <v>122</v>
      </c>
      <c r="E125" s="10" t="s">
        <v>147</v>
      </c>
      <c r="F125" s="10"/>
      <c r="G125" s="20">
        <f>G126</f>
        <v>695.56</v>
      </c>
      <c r="H125" s="20"/>
      <c r="I125" s="20"/>
      <c r="J125" s="20"/>
      <c r="K125" s="20"/>
      <c r="L125" s="20"/>
      <c r="M125" s="43">
        <f>M126</f>
        <v>695.56</v>
      </c>
      <c r="N125" s="5"/>
    </row>
    <row r="126" spans="1:14" ht="38.25" customHeight="1" outlineLevel="6" x14ac:dyDescent="0.25">
      <c r="A126" s="13" t="s">
        <v>18</v>
      </c>
      <c r="B126" s="10" t="s">
        <v>119</v>
      </c>
      <c r="C126" s="10" t="s">
        <v>77</v>
      </c>
      <c r="D126" s="10" t="s">
        <v>122</v>
      </c>
      <c r="E126" s="10" t="s">
        <v>147</v>
      </c>
      <c r="F126" s="10" t="s">
        <v>19</v>
      </c>
      <c r="G126" s="20">
        <v>695.56</v>
      </c>
      <c r="H126" s="20"/>
      <c r="I126" s="20"/>
      <c r="J126" s="20"/>
      <c r="K126" s="20"/>
      <c r="L126" s="20"/>
      <c r="M126" s="43">
        <f t="shared" si="8"/>
        <v>695.56</v>
      </c>
      <c r="N126" s="5"/>
    </row>
    <row r="127" spans="1:14" ht="25.5" outlineLevel="5" x14ac:dyDescent="0.25">
      <c r="A127" s="13" t="s">
        <v>148</v>
      </c>
      <c r="B127" s="10" t="s">
        <v>119</v>
      </c>
      <c r="C127" s="10" t="s">
        <v>77</v>
      </c>
      <c r="D127" s="10" t="s">
        <v>122</v>
      </c>
      <c r="E127" s="10" t="s">
        <v>149</v>
      </c>
      <c r="F127" s="10"/>
      <c r="G127" s="20">
        <f>G128</f>
        <v>299.26</v>
      </c>
      <c r="H127" s="20"/>
      <c r="I127" s="20"/>
      <c r="J127" s="20"/>
      <c r="K127" s="20"/>
      <c r="L127" s="20"/>
      <c r="M127" s="43">
        <f>M128</f>
        <v>299.26</v>
      </c>
      <c r="N127" s="5"/>
    </row>
    <row r="128" spans="1:14" ht="38.25" customHeight="1" outlineLevel="6" x14ac:dyDescent="0.25">
      <c r="A128" s="13" t="s">
        <v>18</v>
      </c>
      <c r="B128" s="10" t="s">
        <v>119</v>
      </c>
      <c r="C128" s="10" t="s">
        <v>77</v>
      </c>
      <c r="D128" s="10" t="s">
        <v>122</v>
      </c>
      <c r="E128" s="10" t="s">
        <v>149</v>
      </c>
      <c r="F128" s="10" t="s">
        <v>19</v>
      </c>
      <c r="G128" s="20">
        <v>299.26</v>
      </c>
      <c r="H128" s="20"/>
      <c r="I128" s="20"/>
      <c r="J128" s="20"/>
      <c r="K128" s="20"/>
      <c r="L128" s="20"/>
      <c r="M128" s="43">
        <f t="shared" si="8"/>
        <v>299.26</v>
      </c>
      <c r="N128" s="5"/>
    </row>
    <row r="129" spans="1:14" ht="25.5" outlineLevel="5" x14ac:dyDescent="0.25">
      <c r="A129" s="13" t="s">
        <v>150</v>
      </c>
      <c r="B129" s="10" t="s">
        <v>119</v>
      </c>
      <c r="C129" s="10" t="s">
        <v>77</v>
      </c>
      <c r="D129" s="10" t="s">
        <v>122</v>
      </c>
      <c r="E129" s="10" t="s">
        <v>151</v>
      </c>
      <c r="F129" s="10"/>
      <c r="G129" s="20">
        <f>G130</f>
        <v>535</v>
      </c>
      <c r="H129" s="20"/>
      <c r="I129" s="20"/>
      <c r="J129" s="20"/>
      <c r="K129" s="20"/>
      <c r="L129" s="20"/>
      <c r="M129" s="43">
        <f>M130</f>
        <v>535</v>
      </c>
      <c r="N129" s="5"/>
    </row>
    <row r="130" spans="1:14" ht="38.25" customHeight="1" outlineLevel="6" x14ac:dyDescent="0.25">
      <c r="A130" s="13" t="s">
        <v>18</v>
      </c>
      <c r="B130" s="10" t="s">
        <v>119</v>
      </c>
      <c r="C130" s="10" t="s">
        <v>77</v>
      </c>
      <c r="D130" s="10" t="s">
        <v>122</v>
      </c>
      <c r="E130" s="10" t="s">
        <v>151</v>
      </c>
      <c r="F130" s="10" t="s">
        <v>19</v>
      </c>
      <c r="G130" s="20">
        <v>535</v>
      </c>
      <c r="H130" s="20"/>
      <c r="I130" s="20"/>
      <c r="J130" s="20"/>
      <c r="K130" s="20"/>
      <c r="L130" s="20"/>
      <c r="M130" s="43">
        <f t="shared" si="8"/>
        <v>535</v>
      </c>
      <c r="N130" s="5"/>
    </row>
    <row r="131" spans="1:14" ht="25.5" outlineLevel="2" x14ac:dyDescent="0.25">
      <c r="A131" s="13" t="s">
        <v>152</v>
      </c>
      <c r="B131" s="10" t="s">
        <v>119</v>
      </c>
      <c r="C131" s="10" t="s">
        <v>77</v>
      </c>
      <c r="D131" s="10" t="s">
        <v>153</v>
      </c>
      <c r="E131" s="10"/>
      <c r="F131" s="10"/>
      <c r="G131" s="20">
        <f>G132+G136</f>
        <v>4542.1499999999996</v>
      </c>
      <c r="H131" s="20"/>
      <c r="I131" s="20"/>
      <c r="J131" s="20"/>
      <c r="K131" s="20"/>
      <c r="L131" s="20"/>
      <c r="M131" s="43">
        <f>M132+M136</f>
        <v>4542.1499999999996</v>
      </c>
      <c r="N131" s="5"/>
    </row>
    <row r="132" spans="1:14" ht="25.5" outlineLevel="3" x14ac:dyDescent="0.25">
      <c r="A132" s="13" t="s">
        <v>154</v>
      </c>
      <c r="B132" s="10" t="s">
        <v>119</v>
      </c>
      <c r="C132" s="10" t="s">
        <v>77</v>
      </c>
      <c r="D132" s="10" t="s">
        <v>153</v>
      </c>
      <c r="E132" s="10" t="s">
        <v>155</v>
      </c>
      <c r="F132" s="10"/>
      <c r="G132" s="20">
        <f>G133</f>
        <v>2000</v>
      </c>
      <c r="H132" s="20"/>
      <c r="I132" s="20"/>
      <c r="J132" s="20"/>
      <c r="K132" s="20"/>
      <c r="L132" s="20"/>
      <c r="M132" s="43">
        <f>M133</f>
        <v>2000</v>
      </c>
      <c r="N132" s="5"/>
    </row>
    <row r="133" spans="1:14" ht="51" outlineLevel="4" x14ac:dyDescent="0.25">
      <c r="A133" s="13" t="s">
        <v>156</v>
      </c>
      <c r="B133" s="10" t="s">
        <v>119</v>
      </c>
      <c r="C133" s="10" t="s">
        <v>77</v>
      </c>
      <c r="D133" s="10" t="s">
        <v>153</v>
      </c>
      <c r="E133" s="10" t="s">
        <v>157</v>
      </c>
      <c r="F133" s="10"/>
      <c r="G133" s="20">
        <f>G134</f>
        <v>2000</v>
      </c>
      <c r="H133" s="20"/>
      <c r="I133" s="20"/>
      <c r="J133" s="20"/>
      <c r="K133" s="20"/>
      <c r="L133" s="20"/>
      <c r="M133" s="43">
        <f>M134</f>
        <v>2000</v>
      </c>
      <c r="N133" s="5"/>
    </row>
    <row r="134" spans="1:14" ht="38.25" outlineLevel="5" x14ac:dyDescent="0.25">
      <c r="A134" s="13" t="s">
        <v>158</v>
      </c>
      <c r="B134" s="10" t="s">
        <v>119</v>
      </c>
      <c r="C134" s="10" t="s">
        <v>77</v>
      </c>
      <c r="D134" s="10" t="s">
        <v>153</v>
      </c>
      <c r="E134" s="10" t="s">
        <v>159</v>
      </c>
      <c r="F134" s="10"/>
      <c r="G134" s="20">
        <f>G135</f>
        <v>2000</v>
      </c>
      <c r="H134" s="20"/>
      <c r="I134" s="20"/>
      <c r="J134" s="20"/>
      <c r="K134" s="20"/>
      <c r="L134" s="20"/>
      <c r="M134" s="43">
        <f>M135</f>
        <v>2000</v>
      </c>
      <c r="N134" s="5"/>
    </row>
    <row r="135" spans="1:14" ht="38.25" customHeight="1" outlineLevel="6" x14ac:dyDescent="0.25">
      <c r="A135" s="13" t="s">
        <v>18</v>
      </c>
      <c r="B135" s="10" t="s">
        <v>119</v>
      </c>
      <c r="C135" s="10" t="s">
        <v>77</v>
      </c>
      <c r="D135" s="10" t="s">
        <v>153</v>
      </c>
      <c r="E135" s="10" t="s">
        <v>159</v>
      </c>
      <c r="F135" s="10" t="s">
        <v>19</v>
      </c>
      <c r="G135" s="20">
        <v>2000</v>
      </c>
      <c r="H135" s="20"/>
      <c r="I135" s="20"/>
      <c r="J135" s="20"/>
      <c r="K135" s="20"/>
      <c r="L135" s="20"/>
      <c r="M135" s="43">
        <f t="shared" ref="M135" si="9">SUM(G135:L135)</f>
        <v>2000</v>
      </c>
      <c r="N135" s="5"/>
    </row>
    <row r="136" spans="1:14" ht="25.5" outlineLevel="3" x14ac:dyDescent="0.25">
      <c r="A136" s="13" t="s">
        <v>160</v>
      </c>
      <c r="B136" s="10" t="s">
        <v>119</v>
      </c>
      <c r="C136" s="10" t="s">
        <v>77</v>
      </c>
      <c r="D136" s="10" t="s">
        <v>153</v>
      </c>
      <c r="E136" s="10" t="s">
        <v>161</v>
      </c>
      <c r="F136" s="10"/>
      <c r="G136" s="20">
        <f>G137</f>
        <v>2542.15</v>
      </c>
      <c r="H136" s="20"/>
      <c r="I136" s="20"/>
      <c r="J136" s="20"/>
      <c r="K136" s="20"/>
      <c r="L136" s="20"/>
      <c r="M136" s="43">
        <f>M137</f>
        <v>2542.15</v>
      </c>
      <c r="N136" s="5"/>
    </row>
    <row r="137" spans="1:14" ht="76.5" outlineLevel="4" x14ac:dyDescent="0.25">
      <c r="A137" s="13" t="s">
        <v>162</v>
      </c>
      <c r="B137" s="10" t="s">
        <v>119</v>
      </c>
      <c r="C137" s="10" t="s">
        <v>77</v>
      </c>
      <c r="D137" s="10" t="s">
        <v>153</v>
      </c>
      <c r="E137" s="10" t="s">
        <v>163</v>
      </c>
      <c r="F137" s="10"/>
      <c r="G137" s="20">
        <f>G138+G140+G142</f>
        <v>2542.15</v>
      </c>
      <c r="H137" s="20"/>
      <c r="I137" s="20"/>
      <c r="J137" s="20"/>
      <c r="K137" s="20"/>
      <c r="L137" s="20"/>
      <c r="M137" s="43">
        <f>M138+M140+M142</f>
        <v>2542.15</v>
      </c>
      <c r="N137" s="5"/>
    </row>
    <row r="138" spans="1:14" ht="63.75" outlineLevel="5" x14ac:dyDescent="0.25">
      <c r="A138" s="13" t="s">
        <v>164</v>
      </c>
      <c r="B138" s="10" t="s">
        <v>119</v>
      </c>
      <c r="C138" s="10" t="s">
        <v>77</v>
      </c>
      <c r="D138" s="10" t="s">
        <v>153</v>
      </c>
      <c r="E138" s="10" t="s">
        <v>165</v>
      </c>
      <c r="F138" s="10"/>
      <c r="G138" s="20">
        <f>G139</f>
        <v>1191.0999999999999</v>
      </c>
      <c r="H138" s="20"/>
      <c r="I138" s="20"/>
      <c r="J138" s="20"/>
      <c r="K138" s="20"/>
      <c r="L138" s="20"/>
      <c r="M138" s="43">
        <f>M139</f>
        <v>1191.0999999999999</v>
      </c>
      <c r="N138" s="5"/>
    </row>
    <row r="139" spans="1:14" ht="15" customHeight="1" outlineLevel="6" x14ac:dyDescent="0.25">
      <c r="A139" s="13" t="s">
        <v>46</v>
      </c>
      <c r="B139" s="10" t="s">
        <v>119</v>
      </c>
      <c r="C139" s="10" t="s">
        <v>77</v>
      </c>
      <c r="D139" s="10" t="s">
        <v>153</v>
      </c>
      <c r="E139" s="10" t="s">
        <v>165</v>
      </c>
      <c r="F139" s="10" t="s">
        <v>47</v>
      </c>
      <c r="G139" s="20">
        <v>1191.0999999999999</v>
      </c>
      <c r="H139" s="20"/>
      <c r="I139" s="20"/>
      <c r="J139" s="20"/>
      <c r="K139" s="20"/>
      <c r="L139" s="20"/>
      <c r="M139" s="43">
        <f t="shared" ref="M139:M143" si="10">SUM(G139:L139)</f>
        <v>1191.0999999999999</v>
      </c>
      <c r="N139" s="5"/>
    </row>
    <row r="140" spans="1:14" ht="25.5" outlineLevel="5" x14ac:dyDescent="0.25">
      <c r="A140" s="13" t="s">
        <v>166</v>
      </c>
      <c r="B140" s="10" t="s">
        <v>119</v>
      </c>
      <c r="C140" s="10" t="s">
        <v>77</v>
      </c>
      <c r="D140" s="10" t="s">
        <v>153</v>
      </c>
      <c r="E140" s="10" t="s">
        <v>167</v>
      </c>
      <c r="F140" s="10"/>
      <c r="G140" s="20">
        <f>G141</f>
        <v>1095.9000000000001</v>
      </c>
      <c r="H140" s="20"/>
      <c r="I140" s="20"/>
      <c r="J140" s="20"/>
      <c r="K140" s="20"/>
      <c r="L140" s="20"/>
      <c r="M140" s="43">
        <f>M141</f>
        <v>1095.9000000000001</v>
      </c>
      <c r="N140" s="5"/>
    </row>
    <row r="141" spans="1:14" ht="38.25" customHeight="1" outlineLevel="6" x14ac:dyDescent="0.25">
      <c r="A141" s="13" t="s">
        <v>18</v>
      </c>
      <c r="B141" s="10" t="s">
        <v>119</v>
      </c>
      <c r="C141" s="10" t="s">
        <v>77</v>
      </c>
      <c r="D141" s="10" t="s">
        <v>153</v>
      </c>
      <c r="E141" s="10" t="s">
        <v>167</v>
      </c>
      <c r="F141" s="10" t="s">
        <v>19</v>
      </c>
      <c r="G141" s="20">
        <v>1095.9000000000001</v>
      </c>
      <c r="H141" s="20"/>
      <c r="I141" s="20"/>
      <c r="J141" s="20"/>
      <c r="K141" s="20"/>
      <c r="L141" s="20"/>
      <c r="M141" s="43">
        <f t="shared" si="10"/>
        <v>1095.9000000000001</v>
      </c>
      <c r="N141" s="5"/>
    </row>
    <row r="142" spans="1:14" ht="38.25" outlineLevel="5" x14ac:dyDescent="0.25">
      <c r="A142" s="13" t="s">
        <v>168</v>
      </c>
      <c r="B142" s="10" t="s">
        <v>119</v>
      </c>
      <c r="C142" s="10" t="s">
        <v>77</v>
      </c>
      <c r="D142" s="10" t="s">
        <v>153</v>
      </c>
      <c r="E142" s="10" t="s">
        <v>169</v>
      </c>
      <c r="F142" s="10"/>
      <c r="G142" s="20">
        <f>G143</f>
        <v>255.15</v>
      </c>
      <c r="H142" s="20"/>
      <c r="I142" s="20"/>
      <c r="J142" s="20"/>
      <c r="K142" s="20"/>
      <c r="L142" s="20"/>
      <c r="M142" s="43">
        <f>M143</f>
        <v>255.15</v>
      </c>
      <c r="N142" s="5"/>
    </row>
    <row r="143" spans="1:14" ht="38.25" customHeight="1" outlineLevel="6" x14ac:dyDescent="0.25">
      <c r="A143" s="13" t="s">
        <v>18</v>
      </c>
      <c r="B143" s="10" t="s">
        <v>119</v>
      </c>
      <c r="C143" s="10" t="s">
        <v>77</v>
      </c>
      <c r="D143" s="10" t="s">
        <v>153</v>
      </c>
      <c r="E143" s="10" t="s">
        <v>169</v>
      </c>
      <c r="F143" s="10" t="s">
        <v>19</v>
      </c>
      <c r="G143" s="20">
        <v>255.15</v>
      </c>
      <c r="H143" s="20"/>
      <c r="I143" s="20"/>
      <c r="J143" s="20"/>
      <c r="K143" s="20"/>
      <c r="L143" s="20"/>
      <c r="M143" s="43">
        <f t="shared" si="10"/>
        <v>255.15</v>
      </c>
      <c r="N143" s="5"/>
    </row>
    <row r="144" spans="1:14" ht="25.5" outlineLevel="1" x14ac:dyDescent="0.25">
      <c r="A144" s="13" t="s">
        <v>170</v>
      </c>
      <c r="B144" s="10" t="s">
        <v>119</v>
      </c>
      <c r="C144" s="10" t="s">
        <v>171</v>
      </c>
      <c r="D144" s="10"/>
      <c r="E144" s="10"/>
      <c r="F144" s="10"/>
      <c r="G144" s="20">
        <f>G145+G154+G172+G233</f>
        <v>165312.46999999997</v>
      </c>
      <c r="H144" s="20"/>
      <c r="I144" s="20"/>
      <c r="J144" s="20"/>
      <c r="K144" s="20"/>
      <c r="L144" s="20"/>
      <c r="M144" s="43">
        <f>M145+M154+M172+M233</f>
        <v>165312.46999999997</v>
      </c>
      <c r="N144" s="5"/>
    </row>
    <row r="145" spans="1:14" outlineLevel="2" x14ac:dyDescent="0.25">
      <c r="A145" s="13" t="s">
        <v>172</v>
      </c>
      <c r="B145" s="10" t="s">
        <v>119</v>
      </c>
      <c r="C145" s="10" t="s">
        <v>171</v>
      </c>
      <c r="D145" s="10" t="s">
        <v>33</v>
      </c>
      <c r="E145" s="10"/>
      <c r="F145" s="10"/>
      <c r="G145" s="20">
        <f>G146</f>
        <v>3933.65</v>
      </c>
      <c r="H145" s="20"/>
      <c r="I145" s="20"/>
      <c r="J145" s="20"/>
      <c r="K145" s="20"/>
      <c r="L145" s="20"/>
      <c r="M145" s="43">
        <f>M146</f>
        <v>3933.65</v>
      </c>
      <c r="N145" s="5"/>
    </row>
    <row r="146" spans="1:14" ht="38.25" outlineLevel="3" x14ac:dyDescent="0.25">
      <c r="A146" s="13" t="s">
        <v>173</v>
      </c>
      <c r="B146" s="10" t="s">
        <v>119</v>
      </c>
      <c r="C146" s="10" t="s">
        <v>171</v>
      </c>
      <c r="D146" s="10" t="s">
        <v>33</v>
      </c>
      <c r="E146" s="10" t="s">
        <v>174</v>
      </c>
      <c r="F146" s="10"/>
      <c r="G146" s="20">
        <f>G147</f>
        <v>3933.65</v>
      </c>
      <c r="H146" s="20"/>
      <c r="I146" s="20"/>
      <c r="J146" s="20"/>
      <c r="K146" s="20"/>
      <c r="L146" s="20"/>
      <c r="M146" s="43">
        <f>M147</f>
        <v>3933.65</v>
      </c>
      <c r="N146" s="5"/>
    </row>
    <row r="147" spans="1:14" ht="51" outlineLevel="4" x14ac:dyDescent="0.25">
      <c r="A147" s="13" t="s">
        <v>175</v>
      </c>
      <c r="B147" s="10" t="s">
        <v>119</v>
      </c>
      <c r="C147" s="10" t="s">
        <v>171</v>
      </c>
      <c r="D147" s="10" t="s">
        <v>33</v>
      </c>
      <c r="E147" s="10" t="s">
        <v>176</v>
      </c>
      <c r="F147" s="10"/>
      <c r="G147" s="20">
        <f>G148+G150+G152</f>
        <v>3933.65</v>
      </c>
      <c r="H147" s="20"/>
      <c r="I147" s="20"/>
      <c r="J147" s="20"/>
      <c r="K147" s="20"/>
      <c r="L147" s="20"/>
      <c r="M147" s="43">
        <f>M148+M150+M152</f>
        <v>3933.65</v>
      </c>
      <c r="N147" s="5"/>
    </row>
    <row r="148" spans="1:14" ht="25.5" outlineLevel="5" x14ac:dyDescent="0.25">
      <c r="A148" s="13" t="s">
        <v>177</v>
      </c>
      <c r="B148" s="10" t="s">
        <v>119</v>
      </c>
      <c r="C148" s="10" t="s">
        <v>171</v>
      </c>
      <c r="D148" s="10" t="s">
        <v>33</v>
      </c>
      <c r="E148" s="10" t="s">
        <v>178</v>
      </c>
      <c r="F148" s="10"/>
      <c r="G148" s="20">
        <f>G149</f>
        <v>100</v>
      </c>
      <c r="H148" s="20"/>
      <c r="I148" s="20"/>
      <c r="J148" s="20"/>
      <c r="K148" s="20"/>
      <c r="L148" s="20"/>
      <c r="M148" s="43">
        <f>M149</f>
        <v>100</v>
      </c>
      <c r="N148" s="5"/>
    </row>
    <row r="149" spans="1:14" ht="38.25" customHeight="1" outlineLevel="6" x14ac:dyDescent="0.25">
      <c r="A149" s="13" t="s">
        <v>18</v>
      </c>
      <c r="B149" s="10" t="s">
        <v>119</v>
      </c>
      <c r="C149" s="10" t="s">
        <v>171</v>
      </c>
      <c r="D149" s="10" t="s">
        <v>33</v>
      </c>
      <c r="E149" s="10" t="s">
        <v>178</v>
      </c>
      <c r="F149" s="10" t="s">
        <v>19</v>
      </c>
      <c r="G149" s="20">
        <v>100</v>
      </c>
      <c r="H149" s="20"/>
      <c r="I149" s="20"/>
      <c r="J149" s="20"/>
      <c r="K149" s="20"/>
      <c r="L149" s="20"/>
      <c r="M149" s="43">
        <f t="shared" ref="M149:M153" si="11">SUM(G149:L149)</f>
        <v>100</v>
      </c>
      <c r="N149" s="5"/>
    </row>
    <row r="150" spans="1:14" ht="38.25" outlineLevel="5" x14ac:dyDescent="0.25">
      <c r="A150" s="13" t="s">
        <v>179</v>
      </c>
      <c r="B150" s="10" t="s">
        <v>119</v>
      </c>
      <c r="C150" s="10" t="s">
        <v>171</v>
      </c>
      <c r="D150" s="10" t="s">
        <v>33</v>
      </c>
      <c r="E150" s="10" t="s">
        <v>180</v>
      </c>
      <c r="F150" s="10"/>
      <c r="G150" s="20">
        <f>G151</f>
        <v>3174.65</v>
      </c>
      <c r="H150" s="20"/>
      <c r="I150" s="20"/>
      <c r="J150" s="20"/>
      <c r="K150" s="20"/>
      <c r="L150" s="20"/>
      <c r="M150" s="43">
        <f>M151</f>
        <v>3174.65</v>
      </c>
      <c r="N150" s="5"/>
    </row>
    <row r="151" spans="1:14" ht="38.25" customHeight="1" outlineLevel="6" x14ac:dyDescent="0.25">
      <c r="A151" s="13" t="s">
        <v>18</v>
      </c>
      <c r="B151" s="10" t="s">
        <v>119</v>
      </c>
      <c r="C151" s="10" t="s">
        <v>171</v>
      </c>
      <c r="D151" s="10" t="s">
        <v>33</v>
      </c>
      <c r="E151" s="10" t="s">
        <v>180</v>
      </c>
      <c r="F151" s="10" t="s">
        <v>19</v>
      </c>
      <c r="G151" s="20">
        <v>3174.65</v>
      </c>
      <c r="H151" s="20"/>
      <c r="I151" s="20"/>
      <c r="J151" s="20"/>
      <c r="K151" s="20"/>
      <c r="L151" s="20"/>
      <c r="M151" s="43">
        <f t="shared" si="11"/>
        <v>3174.65</v>
      </c>
      <c r="N151" s="5"/>
    </row>
    <row r="152" spans="1:14" ht="25.5" outlineLevel="5" x14ac:dyDescent="0.25">
      <c r="A152" s="13" t="s">
        <v>181</v>
      </c>
      <c r="B152" s="10" t="s">
        <v>119</v>
      </c>
      <c r="C152" s="10" t="s">
        <v>171</v>
      </c>
      <c r="D152" s="10" t="s">
        <v>33</v>
      </c>
      <c r="E152" s="10" t="s">
        <v>182</v>
      </c>
      <c r="F152" s="10"/>
      <c r="G152" s="20">
        <f>G153</f>
        <v>659</v>
      </c>
      <c r="H152" s="20"/>
      <c r="I152" s="20"/>
      <c r="J152" s="20"/>
      <c r="K152" s="20"/>
      <c r="L152" s="20"/>
      <c r="M152" s="43">
        <f>M153</f>
        <v>659</v>
      </c>
      <c r="N152" s="5"/>
    </row>
    <row r="153" spans="1:14" ht="38.25" customHeight="1" outlineLevel="6" x14ac:dyDescent="0.25">
      <c r="A153" s="13" t="s">
        <v>18</v>
      </c>
      <c r="B153" s="10" t="s">
        <v>119</v>
      </c>
      <c r="C153" s="10" t="s">
        <v>171</v>
      </c>
      <c r="D153" s="10" t="s">
        <v>33</v>
      </c>
      <c r="E153" s="10" t="s">
        <v>182</v>
      </c>
      <c r="F153" s="10" t="s">
        <v>19</v>
      </c>
      <c r="G153" s="20">
        <v>659</v>
      </c>
      <c r="H153" s="20"/>
      <c r="I153" s="20"/>
      <c r="J153" s="20"/>
      <c r="K153" s="20"/>
      <c r="L153" s="20"/>
      <c r="M153" s="43">
        <f t="shared" si="11"/>
        <v>659</v>
      </c>
      <c r="N153" s="5"/>
    </row>
    <row r="154" spans="1:14" outlineLevel="2" x14ac:dyDescent="0.25">
      <c r="A154" s="13" t="s">
        <v>183</v>
      </c>
      <c r="B154" s="10" t="s">
        <v>119</v>
      </c>
      <c r="C154" s="10" t="s">
        <v>171</v>
      </c>
      <c r="D154" s="10" t="s">
        <v>41</v>
      </c>
      <c r="E154" s="10"/>
      <c r="F154" s="10"/>
      <c r="G154" s="20">
        <f>G155+G163</f>
        <v>72289.999999999985</v>
      </c>
      <c r="H154" s="20"/>
      <c r="I154" s="20"/>
      <c r="J154" s="20"/>
      <c r="K154" s="20"/>
      <c r="L154" s="20"/>
      <c r="M154" s="43">
        <f>M155+M163</f>
        <v>72289.999999999985</v>
      </c>
      <c r="N154" s="5"/>
    </row>
    <row r="155" spans="1:14" ht="38.25" outlineLevel="3" x14ac:dyDescent="0.25">
      <c r="A155" s="13" t="s">
        <v>184</v>
      </c>
      <c r="B155" s="10" t="s">
        <v>119</v>
      </c>
      <c r="C155" s="10" t="s">
        <v>171</v>
      </c>
      <c r="D155" s="10" t="s">
        <v>41</v>
      </c>
      <c r="E155" s="10" t="s">
        <v>185</v>
      </c>
      <c r="F155" s="10"/>
      <c r="G155" s="20">
        <f>G156</f>
        <v>1748.7</v>
      </c>
      <c r="H155" s="20"/>
      <c r="I155" s="20"/>
      <c r="J155" s="20"/>
      <c r="K155" s="20"/>
      <c r="L155" s="20"/>
      <c r="M155" s="43">
        <f>M156</f>
        <v>1748.7</v>
      </c>
      <c r="N155" s="5"/>
    </row>
    <row r="156" spans="1:14" ht="51" outlineLevel="4" x14ac:dyDescent="0.25">
      <c r="A156" s="13" t="s">
        <v>186</v>
      </c>
      <c r="B156" s="10" t="s">
        <v>119</v>
      </c>
      <c r="C156" s="10" t="s">
        <v>171</v>
      </c>
      <c r="D156" s="10" t="s">
        <v>41</v>
      </c>
      <c r="E156" s="10" t="s">
        <v>187</v>
      </c>
      <c r="F156" s="10"/>
      <c r="G156" s="20">
        <f>G157+G159+G161</f>
        <v>1748.7</v>
      </c>
      <c r="H156" s="20"/>
      <c r="I156" s="20"/>
      <c r="J156" s="20"/>
      <c r="K156" s="20"/>
      <c r="L156" s="20"/>
      <c r="M156" s="43">
        <f>M157+M159+M161</f>
        <v>1748.7</v>
      </c>
      <c r="N156" s="5"/>
    </row>
    <row r="157" spans="1:14" ht="25.5" outlineLevel="5" x14ac:dyDescent="0.25">
      <c r="A157" s="13" t="s">
        <v>188</v>
      </c>
      <c r="B157" s="10" t="s">
        <v>119</v>
      </c>
      <c r="C157" s="10" t="s">
        <v>171</v>
      </c>
      <c r="D157" s="10" t="s">
        <v>41</v>
      </c>
      <c r="E157" s="10" t="s">
        <v>189</v>
      </c>
      <c r="F157" s="10"/>
      <c r="G157" s="20">
        <f>G158</f>
        <v>951.6</v>
      </c>
      <c r="H157" s="20"/>
      <c r="I157" s="20"/>
      <c r="J157" s="20"/>
      <c r="K157" s="20"/>
      <c r="L157" s="20"/>
      <c r="M157" s="43">
        <f>M158</f>
        <v>951.6</v>
      </c>
      <c r="N157" s="5"/>
    </row>
    <row r="158" spans="1:14" ht="38.25" customHeight="1" outlineLevel="6" x14ac:dyDescent="0.25">
      <c r="A158" s="13" t="s">
        <v>18</v>
      </c>
      <c r="B158" s="10" t="s">
        <v>119</v>
      </c>
      <c r="C158" s="10" t="s">
        <v>171</v>
      </c>
      <c r="D158" s="10" t="s">
        <v>41</v>
      </c>
      <c r="E158" s="10" t="s">
        <v>189</v>
      </c>
      <c r="F158" s="10" t="s">
        <v>19</v>
      </c>
      <c r="G158" s="20">
        <v>951.6</v>
      </c>
      <c r="H158" s="20"/>
      <c r="I158" s="20"/>
      <c r="J158" s="20"/>
      <c r="K158" s="20"/>
      <c r="L158" s="20"/>
      <c r="M158" s="43">
        <f t="shared" ref="M158:M162" si="12">SUM(G158:L158)</f>
        <v>951.6</v>
      </c>
      <c r="N158" s="5"/>
    </row>
    <row r="159" spans="1:14" outlineLevel="5" x14ac:dyDescent="0.25">
      <c r="A159" s="13" t="s">
        <v>190</v>
      </c>
      <c r="B159" s="10" t="s">
        <v>119</v>
      </c>
      <c r="C159" s="10" t="s">
        <v>171</v>
      </c>
      <c r="D159" s="10" t="s">
        <v>41</v>
      </c>
      <c r="E159" s="10" t="s">
        <v>191</v>
      </c>
      <c r="F159" s="10"/>
      <c r="G159" s="20">
        <f>G160</f>
        <v>797.1</v>
      </c>
      <c r="H159" s="20"/>
      <c r="I159" s="20"/>
      <c r="J159" s="20"/>
      <c r="K159" s="20"/>
      <c r="L159" s="20"/>
      <c r="M159" s="43">
        <f>M160</f>
        <v>797.1</v>
      </c>
      <c r="N159" s="5"/>
    </row>
    <row r="160" spans="1:14" ht="38.25" customHeight="1" outlineLevel="6" x14ac:dyDescent="0.25">
      <c r="A160" s="13" t="s">
        <v>18</v>
      </c>
      <c r="B160" s="10" t="s">
        <v>119</v>
      </c>
      <c r="C160" s="10" t="s">
        <v>171</v>
      </c>
      <c r="D160" s="10" t="s">
        <v>41</v>
      </c>
      <c r="E160" s="10" t="s">
        <v>191</v>
      </c>
      <c r="F160" s="10" t="s">
        <v>19</v>
      </c>
      <c r="G160" s="20">
        <v>797.1</v>
      </c>
      <c r="H160" s="20"/>
      <c r="I160" s="20"/>
      <c r="J160" s="20"/>
      <c r="K160" s="20"/>
      <c r="L160" s="20"/>
      <c r="M160" s="43">
        <f t="shared" si="12"/>
        <v>797.1</v>
      </c>
      <c r="N160" s="5"/>
    </row>
    <row r="161" spans="1:14" ht="38.25" outlineLevel="5" x14ac:dyDescent="0.25">
      <c r="A161" s="13" t="s">
        <v>192</v>
      </c>
      <c r="B161" s="10" t="s">
        <v>119</v>
      </c>
      <c r="C161" s="10" t="s">
        <v>171</v>
      </c>
      <c r="D161" s="10" t="s">
        <v>41</v>
      </c>
      <c r="E161" s="10" t="s">
        <v>193</v>
      </c>
      <c r="F161" s="10"/>
      <c r="G161" s="20">
        <f>G162</f>
        <v>0</v>
      </c>
      <c r="H161" s="20"/>
      <c r="I161" s="20"/>
      <c r="J161" s="20"/>
      <c r="K161" s="20"/>
      <c r="L161" s="20"/>
      <c r="M161" s="43">
        <f>M162</f>
        <v>0</v>
      </c>
      <c r="N161" s="5"/>
    </row>
    <row r="162" spans="1:14" ht="15" customHeight="1" outlineLevel="6" x14ac:dyDescent="0.25">
      <c r="A162" s="13" t="s">
        <v>194</v>
      </c>
      <c r="B162" s="10" t="s">
        <v>119</v>
      </c>
      <c r="C162" s="10" t="s">
        <v>171</v>
      </c>
      <c r="D162" s="10" t="s">
        <v>41</v>
      </c>
      <c r="E162" s="10" t="s">
        <v>193</v>
      </c>
      <c r="F162" s="10" t="s">
        <v>195</v>
      </c>
      <c r="G162" s="20">
        <v>0</v>
      </c>
      <c r="H162" s="20"/>
      <c r="I162" s="20"/>
      <c r="J162" s="20"/>
      <c r="K162" s="20"/>
      <c r="L162" s="20"/>
      <c r="M162" s="43">
        <f t="shared" si="12"/>
        <v>0</v>
      </c>
      <c r="N162" s="5"/>
    </row>
    <row r="163" spans="1:14" ht="25.5" outlineLevel="3" x14ac:dyDescent="0.25">
      <c r="A163" s="13" t="s">
        <v>160</v>
      </c>
      <c r="B163" s="10" t="s">
        <v>119</v>
      </c>
      <c r="C163" s="10" t="s">
        <v>171</v>
      </c>
      <c r="D163" s="10" t="s">
        <v>41</v>
      </c>
      <c r="E163" s="10" t="s">
        <v>161</v>
      </c>
      <c r="F163" s="10"/>
      <c r="G163" s="20">
        <f>G164+G167</f>
        <v>70541.299999999988</v>
      </c>
      <c r="H163" s="20"/>
      <c r="I163" s="20"/>
      <c r="J163" s="20"/>
      <c r="K163" s="20"/>
      <c r="L163" s="20"/>
      <c r="M163" s="43">
        <f>M164+M167</f>
        <v>70541.299999999988</v>
      </c>
      <c r="N163" s="5"/>
    </row>
    <row r="164" spans="1:14" ht="63.75" outlineLevel="4" x14ac:dyDescent="0.25">
      <c r="A164" s="13" t="s">
        <v>196</v>
      </c>
      <c r="B164" s="10" t="s">
        <v>119</v>
      </c>
      <c r="C164" s="10" t="s">
        <v>171</v>
      </c>
      <c r="D164" s="10" t="s">
        <v>41</v>
      </c>
      <c r="E164" s="10" t="s">
        <v>197</v>
      </c>
      <c r="F164" s="10"/>
      <c r="G164" s="20">
        <f>G165</f>
        <v>11104.71</v>
      </c>
      <c r="H164" s="20"/>
      <c r="I164" s="20"/>
      <c r="J164" s="20"/>
      <c r="K164" s="20"/>
      <c r="L164" s="20"/>
      <c r="M164" s="43">
        <f>M165</f>
        <v>11104.71</v>
      </c>
      <c r="N164" s="5"/>
    </row>
    <row r="165" spans="1:14" ht="51" outlineLevel="5" x14ac:dyDescent="0.25">
      <c r="A165" s="13" t="s">
        <v>198</v>
      </c>
      <c r="B165" s="10" t="s">
        <v>119</v>
      </c>
      <c r="C165" s="10" t="s">
        <v>171</v>
      </c>
      <c r="D165" s="10" t="s">
        <v>41</v>
      </c>
      <c r="E165" s="10" t="s">
        <v>199</v>
      </c>
      <c r="F165" s="10"/>
      <c r="G165" s="20">
        <f>G166</f>
        <v>11104.71</v>
      </c>
      <c r="H165" s="20"/>
      <c r="I165" s="20"/>
      <c r="J165" s="20"/>
      <c r="K165" s="20"/>
      <c r="L165" s="20"/>
      <c r="M165" s="43">
        <f>M166</f>
        <v>11104.71</v>
      </c>
      <c r="N165" s="5"/>
    </row>
    <row r="166" spans="1:14" ht="38.25" customHeight="1" outlineLevel="6" x14ac:dyDescent="0.25">
      <c r="A166" s="13" t="s">
        <v>18</v>
      </c>
      <c r="B166" s="10" t="s">
        <v>119</v>
      </c>
      <c r="C166" s="10" t="s">
        <v>171</v>
      </c>
      <c r="D166" s="10" t="s">
        <v>41</v>
      </c>
      <c r="E166" s="10" t="s">
        <v>199</v>
      </c>
      <c r="F166" s="10" t="s">
        <v>19</v>
      </c>
      <c r="G166" s="20">
        <v>11104.71</v>
      </c>
      <c r="H166" s="20"/>
      <c r="I166" s="20"/>
      <c r="J166" s="20"/>
      <c r="K166" s="20"/>
      <c r="L166" s="20"/>
      <c r="M166" s="43">
        <f t="shared" ref="M166" si="13">SUM(G166:L166)</f>
        <v>11104.71</v>
      </c>
      <c r="N166" s="5"/>
    </row>
    <row r="167" spans="1:14" ht="63.75" outlineLevel="4" x14ac:dyDescent="0.25">
      <c r="A167" s="13" t="s">
        <v>200</v>
      </c>
      <c r="B167" s="10" t="s">
        <v>119</v>
      </c>
      <c r="C167" s="10" t="s">
        <v>171</v>
      </c>
      <c r="D167" s="10" t="s">
        <v>41</v>
      </c>
      <c r="E167" s="10" t="s">
        <v>201</v>
      </c>
      <c r="F167" s="10"/>
      <c r="G167" s="20">
        <f>G168+G170</f>
        <v>59436.59</v>
      </c>
      <c r="H167" s="20"/>
      <c r="I167" s="20"/>
      <c r="J167" s="20"/>
      <c r="K167" s="20"/>
      <c r="L167" s="20"/>
      <c r="M167" s="43">
        <f>M168+M170</f>
        <v>59436.59</v>
      </c>
      <c r="N167" s="5"/>
    </row>
    <row r="168" spans="1:14" ht="51" outlineLevel="5" x14ac:dyDescent="0.25">
      <c r="A168" s="13" t="s">
        <v>202</v>
      </c>
      <c r="B168" s="10" t="s">
        <v>119</v>
      </c>
      <c r="C168" s="10" t="s">
        <v>171</v>
      </c>
      <c r="D168" s="10" t="s">
        <v>41</v>
      </c>
      <c r="E168" s="10" t="s">
        <v>203</v>
      </c>
      <c r="F168" s="10"/>
      <c r="G168" s="20">
        <f>G169</f>
        <v>17436.59</v>
      </c>
      <c r="H168" s="20"/>
      <c r="I168" s="20"/>
      <c r="J168" s="20"/>
      <c r="K168" s="20"/>
      <c r="L168" s="20"/>
      <c r="M168" s="43">
        <f>M169</f>
        <v>17436.59</v>
      </c>
      <c r="N168" s="5"/>
    </row>
    <row r="169" spans="1:14" ht="63.75" customHeight="1" outlineLevel="6" x14ac:dyDescent="0.25">
      <c r="A169" s="13" t="s">
        <v>62</v>
      </c>
      <c r="B169" s="10" t="s">
        <v>119</v>
      </c>
      <c r="C169" s="10" t="s">
        <v>171</v>
      </c>
      <c r="D169" s="10" t="s">
        <v>41</v>
      </c>
      <c r="E169" s="10" t="s">
        <v>203</v>
      </c>
      <c r="F169" s="10" t="s">
        <v>63</v>
      </c>
      <c r="G169" s="20">
        <v>17436.59</v>
      </c>
      <c r="H169" s="20"/>
      <c r="I169" s="20"/>
      <c r="J169" s="20"/>
      <c r="K169" s="20"/>
      <c r="L169" s="20"/>
      <c r="M169" s="43">
        <f t="shared" ref="M169:M171" si="14">SUM(G169:L169)</f>
        <v>17436.59</v>
      </c>
      <c r="N169" s="5"/>
    </row>
    <row r="170" spans="1:14" ht="38.25" outlineLevel="5" x14ac:dyDescent="0.25">
      <c r="A170" s="13" t="s">
        <v>204</v>
      </c>
      <c r="B170" s="10" t="s">
        <v>119</v>
      </c>
      <c r="C170" s="10" t="s">
        <v>171</v>
      </c>
      <c r="D170" s="10" t="s">
        <v>41</v>
      </c>
      <c r="E170" s="10" t="s">
        <v>205</v>
      </c>
      <c r="F170" s="10"/>
      <c r="G170" s="20">
        <f>G171</f>
        <v>42000</v>
      </c>
      <c r="H170" s="20"/>
      <c r="I170" s="20"/>
      <c r="J170" s="20"/>
      <c r="K170" s="20"/>
      <c r="L170" s="20"/>
      <c r="M170" s="43">
        <f>M171</f>
        <v>42000</v>
      </c>
      <c r="N170" s="5"/>
    </row>
    <row r="171" spans="1:14" ht="63.75" customHeight="1" outlineLevel="6" x14ac:dyDescent="0.25">
      <c r="A171" s="13" t="s">
        <v>62</v>
      </c>
      <c r="B171" s="10" t="s">
        <v>119</v>
      </c>
      <c r="C171" s="10" t="s">
        <v>171</v>
      </c>
      <c r="D171" s="10" t="s">
        <v>41</v>
      </c>
      <c r="E171" s="10" t="s">
        <v>205</v>
      </c>
      <c r="F171" s="10" t="s">
        <v>63</v>
      </c>
      <c r="G171" s="20">
        <v>42000</v>
      </c>
      <c r="H171" s="20"/>
      <c r="I171" s="20"/>
      <c r="J171" s="20"/>
      <c r="K171" s="20"/>
      <c r="L171" s="20"/>
      <c r="M171" s="43">
        <f t="shared" si="14"/>
        <v>42000</v>
      </c>
      <c r="N171" s="5"/>
    </row>
    <row r="172" spans="1:14" outlineLevel="2" x14ac:dyDescent="0.25">
      <c r="A172" s="13" t="s">
        <v>206</v>
      </c>
      <c r="B172" s="10" t="s">
        <v>119</v>
      </c>
      <c r="C172" s="10" t="s">
        <v>171</v>
      </c>
      <c r="D172" s="10" t="s">
        <v>49</v>
      </c>
      <c r="E172" s="10"/>
      <c r="F172" s="10"/>
      <c r="G172" s="20">
        <f>G173+G229</f>
        <v>79157.260000000009</v>
      </c>
      <c r="H172" s="20"/>
      <c r="I172" s="20"/>
      <c r="J172" s="20"/>
      <c r="K172" s="20"/>
      <c r="L172" s="20"/>
      <c r="M172" s="43">
        <f>M173+M229</f>
        <v>79157.260000000009</v>
      </c>
      <c r="N172" s="5"/>
    </row>
    <row r="173" spans="1:14" ht="25.5" outlineLevel="3" x14ac:dyDescent="0.25">
      <c r="A173" s="13" t="s">
        <v>160</v>
      </c>
      <c r="B173" s="10" t="s">
        <v>119</v>
      </c>
      <c r="C173" s="10" t="s">
        <v>171</v>
      </c>
      <c r="D173" s="10" t="s">
        <v>49</v>
      </c>
      <c r="E173" s="10" t="s">
        <v>161</v>
      </c>
      <c r="F173" s="10"/>
      <c r="G173" s="20">
        <f>G174+G177+G186+G199+G208+G211+G218+G221+G224</f>
        <v>74315.16</v>
      </c>
      <c r="H173" s="20"/>
      <c r="I173" s="20"/>
      <c r="J173" s="20"/>
      <c r="K173" s="20"/>
      <c r="L173" s="20"/>
      <c r="M173" s="43">
        <f>M174+M177+M186+M199+M208+M211+M218+M221+M224</f>
        <v>74315.16</v>
      </c>
      <c r="N173" s="5"/>
    </row>
    <row r="174" spans="1:14" ht="76.5" outlineLevel="4" x14ac:dyDescent="0.25">
      <c r="A174" s="13" t="s">
        <v>162</v>
      </c>
      <c r="B174" s="10" t="s">
        <v>119</v>
      </c>
      <c r="C174" s="10" t="s">
        <v>171</v>
      </c>
      <c r="D174" s="10" t="s">
        <v>49</v>
      </c>
      <c r="E174" s="10" t="s">
        <v>163</v>
      </c>
      <c r="F174" s="10"/>
      <c r="G174" s="20">
        <f>G175</f>
        <v>209</v>
      </c>
      <c r="H174" s="20"/>
      <c r="I174" s="20"/>
      <c r="J174" s="20"/>
      <c r="K174" s="20"/>
      <c r="L174" s="20"/>
      <c r="M174" s="43">
        <f>M175</f>
        <v>209</v>
      </c>
      <c r="N174" s="5"/>
    </row>
    <row r="175" spans="1:14" ht="38.25" outlineLevel="5" x14ac:dyDescent="0.25">
      <c r="A175" s="13" t="s">
        <v>207</v>
      </c>
      <c r="B175" s="10" t="s">
        <v>119</v>
      </c>
      <c r="C175" s="10" t="s">
        <v>171</v>
      </c>
      <c r="D175" s="10" t="s">
        <v>49</v>
      </c>
      <c r="E175" s="10" t="s">
        <v>208</v>
      </c>
      <c r="F175" s="10"/>
      <c r="G175" s="20">
        <f>G176</f>
        <v>209</v>
      </c>
      <c r="H175" s="20"/>
      <c r="I175" s="20"/>
      <c r="J175" s="20"/>
      <c r="K175" s="20"/>
      <c r="L175" s="20"/>
      <c r="M175" s="43">
        <f>M176</f>
        <v>209</v>
      </c>
      <c r="N175" s="5"/>
    </row>
    <row r="176" spans="1:14" ht="38.25" customHeight="1" outlineLevel="6" x14ac:dyDescent="0.25">
      <c r="A176" s="13" t="s">
        <v>18</v>
      </c>
      <c r="B176" s="10" t="s">
        <v>119</v>
      </c>
      <c r="C176" s="10" t="s">
        <v>171</v>
      </c>
      <c r="D176" s="10" t="s">
        <v>49</v>
      </c>
      <c r="E176" s="10" t="s">
        <v>208</v>
      </c>
      <c r="F176" s="10" t="s">
        <v>19</v>
      </c>
      <c r="G176" s="20">
        <v>209</v>
      </c>
      <c r="H176" s="20"/>
      <c r="I176" s="20"/>
      <c r="J176" s="20"/>
      <c r="K176" s="20"/>
      <c r="L176" s="20"/>
      <c r="M176" s="43">
        <f t="shared" ref="M176" si="15">SUM(G176:L176)</f>
        <v>209</v>
      </c>
      <c r="N176" s="5"/>
    </row>
    <row r="177" spans="1:14" ht="51" outlineLevel="4" x14ac:dyDescent="0.25">
      <c r="A177" s="13" t="s">
        <v>209</v>
      </c>
      <c r="B177" s="10" t="s">
        <v>119</v>
      </c>
      <c r="C177" s="10" t="s">
        <v>171</v>
      </c>
      <c r="D177" s="10" t="s">
        <v>49</v>
      </c>
      <c r="E177" s="10" t="s">
        <v>210</v>
      </c>
      <c r="F177" s="10"/>
      <c r="G177" s="20">
        <f>G178+G180+G182+G184</f>
        <v>5287.43</v>
      </c>
      <c r="H177" s="20"/>
      <c r="I177" s="20"/>
      <c r="J177" s="20"/>
      <c r="K177" s="20"/>
      <c r="L177" s="20"/>
      <c r="M177" s="43">
        <f>M178+M180+M182+M184</f>
        <v>5287.43</v>
      </c>
      <c r="N177" s="5"/>
    </row>
    <row r="178" spans="1:14" ht="51" outlineLevel="5" x14ac:dyDescent="0.25">
      <c r="A178" s="13" t="s">
        <v>211</v>
      </c>
      <c r="B178" s="10" t="s">
        <v>119</v>
      </c>
      <c r="C178" s="10" t="s">
        <v>171</v>
      </c>
      <c r="D178" s="10" t="s">
        <v>49</v>
      </c>
      <c r="E178" s="10" t="s">
        <v>212</v>
      </c>
      <c r="F178" s="10"/>
      <c r="G178" s="20">
        <f>G179</f>
        <v>3995.8</v>
      </c>
      <c r="H178" s="20"/>
      <c r="I178" s="20"/>
      <c r="J178" s="20"/>
      <c r="K178" s="20"/>
      <c r="L178" s="20"/>
      <c r="M178" s="43">
        <f>M179</f>
        <v>3995.8</v>
      </c>
      <c r="N178" s="5"/>
    </row>
    <row r="179" spans="1:14" ht="15" customHeight="1" outlineLevel="6" x14ac:dyDescent="0.25">
      <c r="A179" s="13" t="s">
        <v>46</v>
      </c>
      <c r="B179" s="10" t="s">
        <v>119</v>
      </c>
      <c r="C179" s="10" t="s">
        <v>171</v>
      </c>
      <c r="D179" s="10" t="s">
        <v>49</v>
      </c>
      <c r="E179" s="10" t="s">
        <v>212</v>
      </c>
      <c r="F179" s="10" t="s">
        <v>47</v>
      </c>
      <c r="G179" s="20">
        <v>3995.8</v>
      </c>
      <c r="H179" s="20"/>
      <c r="I179" s="20"/>
      <c r="J179" s="20"/>
      <c r="K179" s="20"/>
      <c r="L179" s="20"/>
      <c r="M179" s="43">
        <f t="shared" ref="M179:M185" si="16">SUM(G179:L179)</f>
        <v>3995.8</v>
      </c>
      <c r="N179" s="5"/>
    </row>
    <row r="180" spans="1:14" ht="38.25" outlineLevel="5" x14ac:dyDescent="0.25">
      <c r="A180" s="13" t="s">
        <v>213</v>
      </c>
      <c r="B180" s="10" t="s">
        <v>119</v>
      </c>
      <c r="C180" s="10" t="s">
        <v>171</v>
      </c>
      <c r="D180" s="10" t="s">
        <v>49</v>
      </c>
      <c r="E180" s="10" t="s">
        <v>214</v>
      </c>
      <c r="F180" s="10"/>
      <c r="G180" s="20">
        <f>G181</f>
        <v>796.59</v>
      </c>
      <c r="H180" s="20"/>
      <c r="I180" s="20"/>
      <c r="J180" s="20"/>
      <c r="K180" s="20"/>
      <c r="L180" s="20"/>
      <c r="M180" s="43">
        <f>M181</f>
        <v>796.59</v>
      </c>
      <c r="N180" s="5"/>
    </row>
    <row r="181" spans="1:14" ht="38.25" customHeight="1" outlineLevel="6" x14ac:dyDescent="0.25">
      <c r="A181" s="13" t="s">
        <v>18</v>
      </c>
      <c r="B181" s="10" t="s">
        <v>119</v>
      </c>
      <c r="C181" s="10" t="s">
        <v>171</v>
      </c>
      <c r="D181" s="10" t="s">
        <v>49</v>
      </c>
      <c r="E181" s="10" t="s">
        <v>214</v>
      </c>
      <c r="F181" s="10" t="s">
        <v>19</v>
      </c>
      <c r="G181" s="20">
        <v>796.59</v>
      </c>
      <c r="H181" s="20"/>
      <c r="I181" s="20"/>
      <c r="J181" s="20"/>
      <c r="K181" s="20"/>
      <c r="L181" s="20"/>
      <c r="M181" s="43">
        <f t="shared" si="16"/>
        <v>796.59</v>
      </c>
      <c r="N181" s="5"/>
    </row>
    <row r="182" spans="1:14" ht="38.25" outlineLevel="5" x14ac:dyDescent="0.25">
      <c r="A182" s="13" t="s">
        <v>215</v>
      </c>
      <c r="B182" s="10" t="s">
        <v>119</v>
      </c>
      <c r="C182" s="10" t="s">
        <v>171</v>
      </c>
      <c r="D182" s="10" t="s">
        <v>49</v>
      </c>
      <c r="E182" s="10" t="s">
        <v>216</v>
      </c>
      <c r="F182" s="10"/>
      <c r="G182" s="20">
        <f>G183</f>
        <v>10</v>
      </c>
      <c r="H182" s="20"/>
      <c r="I182" s="20"/>
      <c r="J182" s="20"/>
      <c r="K182" s="20"/>
      <c r="L182" s="20"/>
      <c r="M182" s="43">
        <f>M183</f>
        <v>10</v>
      </c>
      <c r="N182" s="5"/>
    </row>
    <row r="183" spans="1:14" ht="38.25" customHeight="1" outlineLevel="6" x14ac:dyDescent="0.25">
      <c r="A183" s="13" t="s">
        <v>18</v>
      </c>
      <c r="B183" s="10" t="s">
        <v>119</v>
      </c>
      <c r="C183" s="10" t="s">
        <v>171</v>
      </c>
      <c r="D183" s="10" t="s">
        <v>49</v>
      </c>
      <c r="E183" s="10" t="s">
        <v>216</v>
      </c>
      <c r="F183" s="10" t="s">
        <v>19</v>
      </c>
      <c r="G183" s="20">
        <v>10</v>
      </c>
      <c r="H183" s="20"/>
      <c r="I183" s="20"/>
      <c r="J183" s="20"/>
      <c r="K183" s="20"/>
      <c r="L183" s="20"/>
      <c r="M183" s="43">
        <f t="shared" si="16"/>
        <v>10</v>
      </c>
      <c r="N183" s="5"/>
    </row>
    <row r="184" spans="1:14" ht="38.25" outlineLevel="5" x14ac:dyDescent="0.25">
      <c r="A184" s="13" t="s">
        <v>217</v>
      </c>
      <c r="B184" s="10" t="s">
        <v>119</v>
      </c>
      <c r="C184" s="10" t="s">
        <v>171</v>
      </c>
      <c r="D184" s="10" t="s">
        <v>49</v>
      </c>
      <c r="E184" s="10" t="s">
        <v>218</v>
      </c>
      <c r="F184" s="10"/>
      <c r="G184" s="20">
        <f>G185</f>
        <v>485.04</v>
      </c>
      <c r="H184" s="20"/>
      <c r="I184" s="20"/>
      <c r="J184" s="20"/>
      <c r="K184" s="20"/>
      <c r="L184" s="20"/>
      <c r="M184" s="43">
        <f>M185</f>
        <v>485.04</v>
      </c>
      <c r="N184" s="5"/>
    </row>
    <row r="185" spans="1:14" ht="15" customHeight="1" outlineLevel="6" x14ac:dyDescent="0.25">
      <c r="A185" s="13" t="s">
        <v>46</v>
      </c>
      <c r="B185" s="10" t="s">
        <v>119</v>
      </c>
      <c r="C185" s="10" t="s">
        <v>171</v>
      </c>
      <c r="D185" s="10" t="s">
        <v>49</v>
      </c>
      <c r="E185" s="10" t="s">
        <v>218</v>
      </c>
      <c r="F185" s="10" t="s">
        <v>47</v>
      </c>
      <c r="G185" s="20">
        <v>485.04</v>
      </c>
      <c r="H185" s="20"/>
      <c r="I185" s="20"/>
      <c r="J185" s="20"/>
      <c r="K185" s="20"/>
      <c r="L185" s="20"/>
      <c r="M185" s="43">
        <f t="shared" si="16"/>
        <v>485.04</v>
      </c>
      <c r="N185" s="5"/>
    </row>
    <row r="186" spans="1:14" ht="51" outlineLevel="4" x14ac:dyDescent="0.25">
      <c r="A186" s="13" t="s">
        <v>219</v>
      </c>
      <c r="B186" s="10" t="s">
        <v>119</v>
      </c>
      <c r="C186" s="10" t="s">
        <v>171</v>
      </c>
      <c r="D186" s="10" t="s">
        <v>49</v>
      </c>
      <c r="E186" s="10" t="s">
        <v>220</v>
      </c>
      <c r="F186" s="10"/>
      <c r="G186" s="20">
        <f>G187+G189+G191+G193+G195+G197</f>
        <v>29431.7</v>
      </c>
      <c r="H186" s="20"/>
      <c r="I186" s="20"/>
      <c r="J186" s="20"/>
      <c r="K186" s="20"/>
      <c r="L186" s="20"/>
      <c r="M186" s="43">
        <f>M187+M189+M191+M193+M195+M197</f>
        <v>29431.7</v>
      </c>
      <c r="N186" s="5"/>
    </row>
    <row r="187" spans="1:14" ht="63.75" outlineLevel="5" x14ac:dyDescent="0.25">
      <c r="A187" s="13" t="s">
        <v>221</v>
      </c>
      <c r="B187" s="10" t="s">
        <v>119</v>
      </c>
      <c r="C187" s="10" t="s">
        <v>171</v>
      </c>
      <c r="D187" s="10" t="s">
        <v>49</v>
      </c>
      <c r="E187" s="10" t="s">
        <v>222</v>
      </c>
      <c r="F187" s="10"/>
      <c r="G187" s="20">
        <f>G188</f>
        <v>25526.2</v>
      </c>
      <c r="H187" s="20"/>
      <c r="I187" s="20"/>
      <c r="J187" s="20"/>
      <c r="K187" s="20"/>
      <c r="L187" s="20"/>
      <c r="M187" s="43">
        <f>M188</f>
        <v>25526.2</v>
      </c>
      <c r="N187" s="5"/>
    </row>
    <row r="188" spans="1:14" ht="15" customHeight="1" outlineLevel="6" x14ac:dyDescent="0.25">
      <c r="A188" s="13" t="s">
        <v>46</v>
      </c>
      <c r="B188" s="10" t="s">
        <v>119</v>
      </c>
      <c r="C188" s="10" t="s">
        <v>171</v>
      </c>
      <c r="D188" s="10" t="s">
        <v>49</v>
      </c>
      <c r="E188" s="10" t="s">
        <v>222</v>
      </c>
      <c r="F188" s="10" t="s">
        <v>47</v>
      </c>
      <c r="G188" s="20">
        <v>25526.2</v>
      </c>
      <c r="H188" s="20"/>
      <c r="I188" s="20"/>
      <c r="J188" s="20"/>
      <c r="K188" s="20"/>
      <c r="L188" s="20"/>
      <c r="M188" s="43">
        <f t="shared" ref="M188:M198" si="17">SUM(G188:L188)</f>
        <v>25526.2</v>
      </c>
      <c r="N188" s="5"/>
    </row>
    <row r="189" spans="1:14" ht="63.75" outlineLevel="5" x14ac:dyDescent="0.25">
      <c r="A189" s="13" t="s">
        <v>223</v>
      </c>
      <c r="B189" s="10" t="s">
        <v>119</v>
      </c>
      <c r="C189" s="10" t="s">
        <v>171</v>
      </c>
      <c r="D189" s="10" t="s">
        <v>49</v>
      </c>
      <c r="E189" s="10" t="s">
        <v>224</v>
      </c>
      <c r="F189" s="10"/>
      <c r="G189" s="20">
        <f>G190</f>
        <v>1595.7</v>
      </c>
      <c r="H189" s="20"/>
      <c r="I189" s="20"/>
      <c r="J189" s="20"/>
      <c r="K189" s="20"/>
      <c r="L189" s="20"/>
      <c r="M189" s="43">
        <f>M190</f>
        <v>1595.7</v>
      </c>
      <c r="N189" s="5"/>
    </row>
    <row r="190" spans="1:14" ht="15" customHeight="1" outlineLevel="6" x14ac:dyDescent="0.25">
      <c r="A190" s="13" t="s">
        <v>46</v>
      </c>
      <c r="B190" s="10" t="s">
        <v>119</v>
      </c>
      <c r="C190" s="10" t="s">
        <v>171</v>
      </c>
      <c r="D190" s="10" t="s">
        <v>49</v>
      </c>
      <c r="E190" s="10" t="s">
        <v>224</v>
      </c>
      <c r="F190" s="10" t="s">
        <v>47</v>
      </c>
      <c r="G190" s="20">
        <v>1595.7</v>
      </c>
      <c r="H190" s="20"/>
      <c r="I190" s="20"/>
      <c r="J190" s="20"/>
      <c r="K190" s="20"/>
      <c r="L190" s="20"/>
      <c r="M190" s="43">
        <f t="shared" si="17"/>
        <v>1595.7</v>
      </c>
      <c r="N190" s="5"/>
    </row>
    <row r="191" spans="1:14" ht="51" outlineLevel="5" x14ac:dyDescent="0.25">
      <c r="A191" s="13" t="s">
        <v>225</v>
      </c>
      <c r="B191" s="10" t="s">
        <v>119</v>
      </c>
      <c r="C191" s="10" t="s">
        <v>171</v>
      </c>
      <c r="D191" s="10" t="s">
        <v>49</v>
      </c>
      <c r="E191" s="10" t="s">
        <v>226</v>
      </c>
      <c r="F191" s="10"/>
      <c r="G191" s="20">
        <f>G192</f>
        <v>400</v>
      </c>
      <c r="H191" s="20"/>
      <c r="I191" s="20"/>
      <c r="J191" s="20"/>
      <c r="K191" s="20"/>
      <c r="L191" s="20"/>
      <c r="M191" s="43">
        <f>M192</f>
        <v>400</v>
      </c>
      <c r="N191" s="5"/>
    </row>
    <row r="192" spans="1:14" ht="15" customHeight="1" outlineLevel="6" x14ac:dyDescent="0.25">
      <c r="A192" s="13" t="s">
        <v>46</v>
      </c>
      <c r="B192" s="10" t="s">
        <v>119</v>
      </c>
      <c r="C192" s="10" t="s">
        <v>171</v>
      </c>
      <c r="D192" s="10" t="s">
        <v>49</v>
      </c>
      <c r="E192" s="10" t="s">
        <v>226</v>
      </c>
      <c r="F192" s="10" t="s">
        <v>47</v>
      </c>
      <c r="G192" s="20">
        <v>400</v>
      </c>
      <c r="H192" s="20"/>
      <c r="I192" s="20"/>
      <c r="J192" s="20"/>
      <c r="K192" s="20"/>
      <c r="L192" s="20"/>
      <c r="M192" s="43">
        <f t="shared" si="17"/>
        <v>400</v>
      </c>
      <c r="N192" s="5"/>
    </row>
    <row r="193" spans="1:14" ht="38.25" outlineLevel="5" x14ac:dyDescent="0.25">
      <c r="A193" s="13" t="s">
        <v>227</v>
      </c>
      <c r="B193" s="10" t="s">
        <v>119</v>
      </c>
      <c r="C193" s="10" t="s">
        <v>171</v>
      </c>
      <c r="D193" s="10" t="s">
        <v>49</v>
      </c>
      <c r="E193" s="10" t="s">
        <v>228</v>
      </c>
      <c r="F193" s="10"/>
      <c r="G193" s="20">
        <f>G194</f>
        <v>514.79999999999995</v>
      </c>
      <c r="H193" s="20"/>
      <c r="I193" s="20"/>
      <c r="J193" s="20"/>
      <c r="K193" s="20"/>
      <c r="L193" s="20"/>
      <c r="M193" s="43">
        <f>M194</f>
        <v>514.79999999999995</v>
      </c>
      <c r="N193" s="5"/>
    </row>
    <row r="194" spans="1:14" ht="38.25" customHeight="1" outlineLevel="6" x14ac:dyDescent="0.25">
      <c r="A194" s="13" t="s">
        <v>18</v>
      </c>
      <c r="B194" s="10" t="s">
        <v>119</v>
      </c>
      <c r="C194" s="10" t="s">
        <v>171</v>
      </c>
      <c r="D194" s="10" t="s">
        <v>49</v>
      </c>
      <c r="E194" s="10" t="s">
        <v>228</v>
      </c>
      <c r="F194" s="10" t="s">
        <v>19</v>
      </c>
      <c r="G194" s="20">
        <v>514.79999999999995</v>
      </c>
      <c r="H194" s="20"/>
      <c r="I194" s="20"/>
      <c r="J194" s="20"/>
      <c r="K194" s="20"/>
      <c r="L194" s="20"/>
      <c r="M194" s="43">
        <f t="shared" si="17"/>
        <v>514.79999999999995</v>
      </c>
      <c r="N194" s="5"/>
    </row>
    <row r="195" spans="1:14" ht="38.25" outlineLevel="5" x14ac:dyDescent="0.25">
      <c r="A195" s="13" t="s">
        <v>229</v>
      </c>
      <c r="B195" s="10" t="s">
        <v>119</v>
      </c>
      <c r="C195" s="10" t="s">
        <v>171</v>
      </c>
      <c r="D195" s="10" t="s">
        <v>49</v>
      </c>
      <c r="E195" s="10" t="s">
        <v>230</v>
      </c>
      <c r="F195" s="10"/>
      <c r="G195" s="20">
        <f>G196</f>
        <v>363</v>
      </c>
      <c r="H195" s="20"/>
      <c r="I195" s="20"/>
      <c r="J195" s="20"/>
      <c r="K195" s="20"/>
      <c r="L195" s="20"/>
      <c r="M195" s="43">
        <f>M196</f>
        <v>363</v>
      </c>
      <c r="N195" s="5"/>
    </row>
    <row r="196" spans="1:14" ht="38.25" customHeight="1" outlineLevel="6" x14ac:dyDescent="0.25">
      <c r="A196" s="13" t="s">
        <v>18</v>
      </c>
      <c r="B196" s="10" t="s">
        <v>119</v>
      </c>
      <c r="C196" s="10" t="s">
        <v>171</v>
      </c>
      <c r="D196" s="10" t="s">
        <v>49</v>
      </c>
      <c r="E196" s="10" t="s">
        <v>230</v>
      </c>
      <c r="F196" s="10" t="s">
        <v>19</v>
      </c>
      <c r="G196" s="20">
        <v>363</v>
      </c>
      <c r="H196" s="20"/>
      <c r="I196" s="20"/>
      <c r="J196" s="20"/>
      <c r="K196" s="20"/>
      <c r="L196" s="20"/>
      <c r="M196" s="43">
        <f t="shared" si="17"/>
        <v>363</v>
      </c>
      <c r="N196" s="5"/>
    </row>
    <row r="197" spans="1:14" ht="25.5" outlineLevel="5" x14ac:dyDescent="0.25">
      <c r="A197" s="13" t="s">
        <v>231</v>
      </c>
      <c r="B197" s="10" t="s">
        <v>119</v>
      </c>
      <c r="C197" s="10" t="s">
        <v>171</v>
      </c>
      <c r="D197" s="10" t="s">
        <v>49</v>
      </c>
      <c r="E197" s="10" t="s">
        <v>232</v>
      </c>
      <c r="F197" s="10"/>
      <c r="G197" s="20">
        <f>G198</f>
        <v>1032</v>
      </c>
      <c r="H197" s="20"/>
      <c r="I197" s="20"/>
      <c r="J197" s="20"/>
      <c r="K197" s="20"/>
      <c r="L197" s="20"/>
      <c r="M197" s="43">
        <f>M198</f>
        <v>1032</v>
      </c>
      <c r="N197" s="5"/>
    </row>
    <row r="198" spans="1:14" ht="38.25" customHeight="1" outlineLevel="6" x14ac:dyDescent="0.25">
      <c r="A198" s="13" t="s">
        <v>18</v>
      </c>
      <c r="B198" s="10" t="s">
        <v>119</v>
      </c>
      <c r="C198" s="10" t="s">
        <v>171</v>
      </c>
      <c r="D198" s="10" t="s">
        <v>49</v>
      </c>
      <c r="E198" s="10" t="s">
        <v>232</v>
      </c>
      <c r="F198" s="10" t="s">
        <v>19</v>
      </c>
      <c r="G198" s="20">
        <v>1032</v>
      </c>
      <c r="H198" s="20"/>
      <c r="I198" s="20"/>
      <c r="J198" s="20"/>
      <c r="K198" s="20"/>
      <c r="L198" s="20"/>
      <c r="M198" s="43">
        <f t="shared" si="17"/>
        <v>1032</v>
      </c>
      <c r="N198" s="5"/>
    </row>
    <row r="199" spans="1:14" ht="63.75" outlineLevel="4" x14ac:dyDescent="0.25">
      <c r="A199" s="13" t="s">
        <v>233</v>
      </c>
      <c r="B199" s="10" t="s">
        <v>119</v>
      </c>
      <c r="C199" s="10" t="s">
        <v>171</v>
      </c>
      <c r="D199" s="10" t="s">
        <v>49</v>
      </c>
      <c r="E199" s="10" t="s">
        <v>234</v>
      </c>
      <c r="F199" s="10"/>
      <c r="G199" s="20">
        <f>G200+G202+G204+G206</f>
        <v>7835.91</v>
      </c>
      <c r="H199" s="20"/>
      <c r="I199" s="20"/>
      <c r="J199" s="20"/>
      <c r="K199" s="20"/>
      <c r="L199" s="20"/>
      <c r="M199" s="43">
        <f>M200+M202+M204+M206</f>
        <v>7835.91</v>
      </c>
      <c r="N199" s="5"/>
    </row>
    <row r="200" spans="1:14" ht="76.5" outlineLevel="5" x14ac:dyDescent="0.25">
      <c r="A200" s="13" t="s">
        <v>235</v>
      </c>
      <c r="B200" s="10" t="s">
        <v>119</v>
      </c>
      <c r="C200" s="10" t="s">
        <v>171</v>
      </c>
      <c r="D200" s="10" t="s">
        <v>49</v>
      </c>
      <c r="E200" s="10" t="s">
        <v>236</v>
      </c>
      <c r="F200" s="10"/>
      <c r="G200" s="20">
        <f>G201</f>
        <v>624.71</v>
      </c>
      <c r="H200" s="20"/>
      <c r="I200" s="20"/>
      <c r="J200" s="20"/>
      <c r="K200" s="20"/>
      <c r="L200" s="20"/>
      <c r="M200" s="43">
        <f>M201</f>
        <v>624.71</v>
      </c>
      <c r="N200" s="5"/>
    </row>
    <row r="201" spans="1:14" ht="15" customHeight="1" outlineLevel="6" x14ac:dyDescent="0.25">
      <c r="A201" s="13" t="s">
        <v>46</v>
      </c>
      <c r="B201" s="10" t="s">
        <v>119</v>
      </c>
      <c r="C201" s="10" t="s">
        <v>171</v>
      </c>
      <c r="D201" s="10" t="s">
        <v>49</v>
      </c>
      <c r="E201" s="10" t="s">
        <v>236</v>
      </c>
      <c r="F201" s="10" t="s">
        <v>47</v>
      </c>
      <c r="G201" s="20">
        <v>624.71</v>
      </c>
      <c r="H201" s="20"/>
      <c r="I201" s="20"/>
      <c r="J201" s="20"/>
      <c r="K201" s="20"/>
      <c r="L201" s="20"/>
      <c r="M201" s="43">
        <f t="shared" ref="M201:M207" si="18">SUM(G201:L201)</f>
        <v>624.71</v>
      </c>
      <c r="N201" s="5"/>
    </row>
    <row r="202" spans="1:14" ht="51" outlineLevel="5" x14ac:dyDescent="0.25">
      <c r="A202" s="13" t="s">
        <v>237</v>
      </c>
      <c r="B202" s="10" t="s">
        <v>119</v>
      </c>
      <c r="C202" s="10" t="s">
        <v>171</v>
      </c>
      <c r="D202" s="10" t="s">
        <v>49</v>
      </c>
      <c r="E202" s="10" t="s">
        <v>238</v>
      </c>
      <c r="F202" s="10"/>
      <c r="G202" s="20">
        <f>G203</f>
        <v>5824.5</v>
      </c>
      <c r="H202" s="20"/>
      <c r="I202" s="20"/>
      <c r="J202" s="20"/>
      <c r="K202" s="20"/>
      <c r="L202" s="20"/>
      <c r="M202" s="43">
        <f>M203</f>
        <v>5824.5</v>
      </c>
      <c r="N202" s="5"/>
    </row>
    <row r="203" spans="1:14" ht="38.25" customHeight="1" outlineLevel="6" x14ac:dyDescent="0.25">
      <c r="A203" s="13" t="s">
        <v>18</v>
      </c>
      <c r="B203" s="10" t="s">
        <v>119</v>
      </c>
      <c r="C203" s="10" t="s">
        <v>171</v>
      </c>
      <c r="D203" s="10" t="s">
        <v>49</v>
      </c>
      <c r="E203" s="10" t="s">
        <v>238</v>
      </c>
      <c r="F203" s="10" t="s">
        <v>19</v>
      </c>
      <c r="G203" s="20">
        <v>5824.5</v>
      </c>
      <c r="H203" s="20"/>
      <c r="I203" s="20"/>
      <c r="J203" s="20"/>
      <c r="K203" s="20"/>
      <c r="L203" s="20"/>
      <c r="M203" s="43">
        <f t="shared" si="18"/>
        <v>5824.5</v>
      </c>
      <c r="N203" s="5"/>
    </row>
    <row r="204" spans="1:14" ht="38.25" outlineLevel="5" x14ac:dyDescent="0.25">
      <c r="A204" s="13" t="s">
        <v>239</v>
      </c>
      <c r="B204" s="10" t="s">
        <v>119</v>
      </c>
      <c r="C204" s="10" t="s">
        <v>171</v>
      </c>
      <c r="D204" s="10" t="s">
        <v>49</v>
      </c>
      <c r="E204" s="10" t="s">
        <v>240</v>
      </c>
      <c r="F204" s="10"/>
      <c r="G204" s="20">
        <f>G205</f>
        <v>371.7</v>
      </c>
      <c r="H204" s="20"/>
      <c r="I204" s="20"/>
      <c r="J204" s="20"/>
      <c r="K204" s="20"/>
      <c r="L204" s="20"/>
      <c r="M204" s="43">
        <f>M205</f>
        <v>371.7</v>
      </c>
      <c r="N204" s="5"/>
    </row>
    <row r="205" spans="1:14" ht="38.25" customHeight="1" outlineLevel="6" x14ac:dyDescent="0.25">
      <c r="A205" s="13" t="s">
        <v>18</v>
      </c>
      <c r="B205" s="10" t="s">
        <v>119</v>
      </c>
      <c r="C205" s="10" t="s">
        <v>171</v>
      </c>
      <c r="D205" s="10" t="s">
        <v>49</v>
      </c>
      <c r="E205" s="10" t="s">
        <v>240</v>
      </c>
      <c r="F205" s="10" t="s">
        <v>19</v>
      </c>
      <c r="G205" s="20">
        <v>371.7</v>
      </c>
      <c r="H205" s="20"/>
      <c r="I205" s="20"/>
      <c r="J205" s="20"/>
      <c r="K205" s="20"/>
      <c r="L205" s="20"/>
      <c r="M205" s="43">
        <f t="shared" si="18"/>
        <v>371.7</v>
      </c>
      <c r="N205" s="5"/>
    </row>
    <row r="206" spans="1:14" ht="38.25" outlineLevel="5" x14ac:dyDescent="0.25">
      <c r="A206" s="13" t="s">
        <v>241</v>
      </c>
      <c r="B206" s="10" t="s">
        <v>119</v>
      </c>
      <c r="C206" s="10" t="s">
        <v>171</v>
      </c>
      <c r="D206" s="10" t="s">
        <v>49</v>
      </c>
      <c r="E206" s="10" t="s">
        <v>242</v>
      </c>
      <c r="F206" s="10"/>
      <c r="G206" s="20">
        <f>G207</f>
        <v>1015</v>
      </c>
      <c r="H206" s="20"/>
      <c r="I206" s="20"/>
      <c r="J206" s="20"/>
      <c r="K206" s="20"/>
      <c r="L206" s="20"/>
      <c r="M206" s="43">
        <f>M207</f>
        <v>1015</v>
      </c>
      <c r="N206" s="5"/>
    </row>
    <row r="207" spans="1:14" ht="38.25" customHeight="1" outlineLevel="6" x14ac:dyDescent="0.25">
      <c r="A207" s="13" t="s">
        <v>18</v>
      </c>
      <c r="B207" s="10" t="s">
        <v>119</v>
      </c>
      <c r="C207" s="10" t="s">
        <v>171</v>
      </c>
      <c r="D207" s="10" t="s">
        <v>49</v>
      </c>
      <c r="E207" s="10" t="s">
        <v>242</v>
      </c>
      <c r="F207" s="10" t="s">
        <v>19</v>
      </c>
      <c r="G207" s="20">
        <v>1015</v>
      </c>
      <c r="H207" s="20"/>
      <c r="I207" s="20"/>
      <c r="J207" s="20"/>
      <c r="K207" s="20"/>
      <c r="L207" s="20"/>
      <c r="M207" s="43">
        <f t="shared" si="18"/>
        <v>1015</v>
      </c>
      <c r="N207" s="5"/>
    </row>
    <row r="208" spans="1:14" ht="38.25" outlineLevel="4" x14ac:dyDescent="0.25">
      <c r="A208" s="13" t="s">
        <v>243</v>
      </c>
      <c r="B208" s="10" t="s">
        <v>119</v>
      </c>
      <c r="C208" s="10" t="s">
        <v>171</v>
      </c>
      <c r="D208" s="10" t="s">
        <v>49</v>
      </c>
      <c r="E208" s="10" t="s">
        <v>244</v>
      </c>
      <c r="F208" s="10"/>
      <c r="G208" s="20">
        <f>G209</f>
        <v>700</v>
      </c>
      <c r="H208" s="20"/>
      <c r="I208" s="20"/>
      <c r="J208" s="20"/>
      <c r="K208" s="20"/>
      <c r="L208" s="20"/>
      <c r="M208" s="43">
        <f>M209</f>
        <v>700</v>
      </c>
      <c r="N208" s="5"/>
    </row>
    <row r="209" spans="1:14" ht="38.25" outlineLevel="5" x14ac:dyDescent="0.25">
      <c r="A209" s="13" t="s">
        <v>245</v>
      </c>
      <c r="B209" s="10" t="s">
        <v>119</v>
      </c>
      <c r="C209" s="10" t="s">
        <v>171</v>
      </c>
      <c r="D209" s="10" t="s">
        <v>49</v>
      </c>
      <c r="E209" s="10" t="s">
        <v>246</v>
      </c>
      <c r="F209" s="10"/>
      <c r="G209" s="20">
        <f>G210</f>
        <v>700</v>
      </c>
      <c r="H209" s="20"/>
      <c r="I209" s="20"/>
      <c r="J209" s="20"/>
      <c r="K209" s="20"/>
      <c r="L209" s="20"/>
      <c r="M209" s="43">
        <f>M210</f>
        <v>700</v>
      </c>
      <c r="N209" s="5"/>
    </row>
    <row r="210" spans="1:14" ht="15" customHeight="1" outlineLevel="6" x14ac:dyDescent="0.25">
      <c r="A210" s="13" t="s">
        <v>46</v>
      </c>
      <c r="B210" s="10" t="s">
        <v>119</v>
      </c>
      <c r="C210" s="10" t="s">
        <v>171</v>
      </c>
      <c r="D210" s="10" t="s">
        <v>49</v>
      </c>
      <c r="E210" s="10" t="s">
        <v>246</v>
      </c>
      <c r="F210" s="10" t="s">
        <v>47</v>
      </c>
      <c r="G210" s="20">
        <v>700</v>
      </c>
      <c r="H210" s="20"/>
      <c r="I210" s="20"/>
      <c r="J210" s="20"/>
      <c r="K210" s="20"/>
      <c r="L210" s="20"/>
      <c r="M210" s="43">
        <f t="shared" ref="M210" si="19">SUM(G210:L210)</f>
        <v>700</v>
      </c>
      <c r="N210" s="5"/>
    </row>
    <row r="211" spans="1:14" ht="38.25" outlineLevel="4" x14ac:dyDescent="0.25">
      <c r="A211" s="13" t="s">
        <v>247</v>
      </c>
      <c r="B211" s="10" t="s">
        <v>119</v>
      </c>
      <c r="C211" s="10" t="s">
        <v>171</v>
      </c>
      <c r="D211" s="10" t="s">
        <v>49</v>
      </c>
      <c r="E211" s="10" t="s">
        <v>248</v>
      </c>
      <c r="F211" s="10"/>
      <c r="G211" s="20">
        <f>G212+G214+G216</f>
        <v>20420.71</v>
      </c>
      <c r="H211" s="20"/>
      <c r="I211" s="20"/>
      <c r="J211" s="20"/>
      <c r="K211" s="20"/>
      <c r="L211" s="20"/>
      <c r="M211" s="43">
        <f>M212+M214+M216</f>
        <v>20420.71</v>
      </c>
      <c r="N211" s="5"/>
    </row>
    <row r="212" spans="1:14" ht="38.25" outlineLevel="5" x14ac:dyDescent="0.25">
      <c r="A212" s="13" t="s">
        <v>249</v>
      </c>
      <c r="B212" s="10" t="s">
        <v>119</v>
      </c>
      <c r="C212" s="10" t="s">
        <v>171</v>
      </c>
      <c r="D212" s="10" t="s">
        <v>49</v>
      </c>
      <c r="E212" s="10" t="s">
        <v>250</v>
      </c>
      <c r="F212" s="10"/>
      <c r="G212" s="20">
        <f>G213</f>
        <v>5532.51</v>
      </c>
      <c r="H212" s="20"/>
      <c r="I212" s="20"/>
      <c r="J212" s="20"/>
      <c r="K212" s="20"/>
      <c r="L212" s="20"/>
      <c r="M212" s="43">
        <f>M213</f>
        <v>5532.51</v>
      </c>
      <c r="N212" s="5"/>
    </row>
    <row r="213" spans="1:14" ht="38.25" customHeight="1" outlineLevel="6" x14ac:dyDescent="0.25">
      <c r="A213" s="13" t="s">
        <v>18</v>
      </c>
      <c r="B213" s="10" t="s">
        <v>119</v>
      </c>
      <c r="C213" s="10" t="s">
        <v>171</v>
      </c>
      <c r="D213" s="10" t="s">
        <v>49</v>
      </c>
      <c r="E213" s="10" t="s">
        <v>250</v>
      </c>
      <c r="F213" s="10" t="s">
        <v>19</v>
      </c>
      <c r="G213" s="20">
        <v>5532.51</v>
      </c>
      <c r="H213" s="20"/>
      <c r="I213" s="20"/>
      <c r="J213" s="20"/>
      <c r="K213" s="20"/>
      <c r="L213" s="20"/>
      <c r="M213" s="43">
        <f t="shared" ref="M213:M217" si="20">SUM(G213:L213)</f>
        <v>5532.51</v>
      </c>
      <c r="N213" s="5"/>
    </row>
    <row r="214" spans="1:14" ht="25.5" outlineLevel="5" x14ac:dyDescent="0.25">
      <c r="A214" s="13" t="s">
        <v>251</v>
      </c>
      <c r="B214" s="10" t="s">
        <v>119</v>
      </c>
      <c r="C214" s="10" t="s">
        <v>171</v>
      </c>
      <c r="D214" s="10" t="s">
        <v>49</v>
      </c>
      <c r="E214" s="10" t="s">
        <v>252</v>
      </c>
      <c r="F214" s="10"/>
      <c r="G214" s="20">
        <f>G215</f>
        <v>12388.2</v>
      </c>
      <c r="H214" s="20"/>
      <c r="I214" s="20"/>
      <c r="J214" s="20"/>
      <c r="K214" s="20"/>
      <c r="L214" s="20"/>
      <c r="M214" s="43">
        <f>M215</f>
        <v>12388.2</v>
      </c>
      <c r="N214" s="5"/>
    </row>
    <row r="215" spans="1:14" ht="38.25" customHeight="1" outlineLevel="6" x14ac:dyDescent="0.25">
      <c r="A215" s="13" t="s">
        <v>18</v>
      </c>
      <c r="B215" s="10" t="s">
        <v>119</v>
      </c>
      <c r="C215" s="10" t="s">
        <v>171</v>
      </c>
      <c r="D215" s="10" t="s">
        <v>49</v>
      </c>
      <c r="E215" s="10" t="s">
        <v>252</v>
      </c>
      <c r="F215" s="10" t="s">
        <v>19</v>
      </c>
      <c r="G215" s="20">
        <v>12388.2</v>
      </c>
      <c r="H215" s="20"/>
      <c r="I215" s="20"/>
      <c r="J215" s="20"/>
      <c r="K215" s="20"/>
      <c r="L215" s="20"/>
      <c r="M215" s="43">
        <f t="shared" si="20"/>
        <v>12388.2</v>
      </c>
      <c r="N215" s="5"/>
    </row>
    <row r="216" spans="1:14" ht="25.5" outlineLevel="5" x14ac:dyDescent="0.25">
      <c r="A216" s="13" t="s">
        <v>253</v>
      </c>
      <c r="B216" s="10" t="s">
        <v>119</v>
      </c>
      <c r="C216" s="10" t="s">
        <v>171</v>
      </c>
      <c r="D216" s="10" t="s">
        <v>49</v>
      </c>
      <c r="E216" s="10" t="s">
        <v>254</v>
      </c>
      <c r="F216" s="10"/>
      <c r="G216" s="20">
        <f>G217</f>
        <v>2500</v>
      </c>
      <c r="H216" s="20"/>
      <c r="I216" s="20"/>
      <c r="J216" s="20"/>
      <c r="K216" s="20"/>
      <c r="L216" s="20"/>
      <c r="M216" s="43">
        <f>M217</f>
        <v>2500</v>
      </c>
      <c r="N216" s="5"/>
    </row>
    <row r="217" spans="1:14" ht="38.25" customHeight="1" outlineLevel="6" x14ac:dyDescent="0.25">
      <c r="A217" s="13" t="s">
        <v>18</v>
      </c>
      <c r="B217" s="10" t="s">
        <v>119</v>
      </c>
      <c r="C217" s="10" t="s">
        <v>171</v>
      </c>
      <c r="D217" s="10" t="s">
        <v>49</v>
      </c>
      <c r="E217" s="10" t="s">
        <v>254</v>
      </c>
      <c r="F217" s="10" t="s">
        <v>19</v>
      </c>
      <c r="G217" s="20">
        <v>2500</v>
      </c>
      <c r="H217" s="20"/>
      <c r="I217" s="20"/>
      <c r="J217" s="20"/>
      <c r="K217" s="20"/>
      <c r="L217" s="20"/>
      <c r="M217" s="43">
        <f t="shared" si="20"/>
        <v>2500</v>
      </c>
      <c r="N217" s="5"/>
    </row>
    <row r="218" spans="1:14" ht="38.25" outlineLevel="4" x14ac:dyDescent="0.25">
      <c r="A218" s="13" t="s">
        <v>255</v>
      </c>
      <c r="B218" s="10" t="s">
        <v>119</v>
      </c>
      <c r="C218" s="10" t="s">
        <v>171</v>
      </c>
      <c r="D218" s="10" t="s">
        <v>49</v>
      </c>
      <c r="E218" s="10" t="s">
        <v>256</v>
      </c>
      <c r="F218" s="10"/>
      <c r="G218" s="20">
        <f>G219</f>
        <v>1699.75</v>
      </c>
      <c r="H218" s="20"/>
      <c r="I218" s="20"/>
      <c r="J218" s="20"/>
      <c r="K218" s="20"/>
      <c r="L218" s="20"/>
      <c r="M218" s="43">
        <f>M219</f>
        <v>1699.75</v>
      </c>
      <c r="N218" s="5"/>
    </row>
    <row r="219" spans="1:14" ht="38.25" outlineLevel="5" x14ac:dyDescent="0.25">
      <c r="A219" s="13" t="s">
        <v>257</v>
      </c>
      <c r="B219" s="10" t="s">
        <v>119</v>
      </c>
      <c r="C219" s="10" t="s">
        <v>171</v>
      </c>
      <c r="D219" s="10" t="s">
        <v>49</v>
      </c>
      <c r="E219" s="10" t="s">
        <v>258</v>
      </c>
      <c r="F219" s="10"/>
      <c r="G219" s="20">
        <f>G220</f>
        <v>1699.75</v>
      </c>
      <c r="H219" s="20"/>
      <c r="I219" s="20"/>
      <c r="J219" s="20"/>
      <c r="K219" s="20"/>
      <c r="L219" s="20"/>
      <c r="M219" s="43">
        <f>M220</f>
        <v>1699.75</v>
      </c>
      <c r="N219" s="5"/>
    </row>
    <row r="220" spans="1:14" ht="38.25" customHeight="1" outlineLevel="6" x14ac:dyDescent="0.25">
      <c r="A220" s="13" t="s">
        <v>18</v>
      </c>
      <c r="B220" s="10" t="s">
        <v>119</v>
      </c>
      <c r="C220" s="10" t="s">
        <v>171</v>
      </c>
      <c r="D220" s="10" t="s">
        <v>49</v>
      </c>
      <c r="E220" s="10" t="s">
        <v>258</v>
      </c>
      <c r="F220" s="10" t="s">
        <v>19</v>
      </c>
      <c r="G220" s="20">
        <v>1699.75</v>
      </c>
      <c r="H220" s="20"/>
      <c r="I220" s="20"/>
      <c r="J220" s="20"/>
      <c r="K220" s="20"/>
      <c r="L220" s="20"/>
      <c r="M220" s="43">
        <f t="shared" ref="M220" si="21">SUM(G220:L220)</f>
        <v>1699.75</v>
      </c>
      <c r="N220" s="5"/>
    </row>
    <row r="221" spans="1:14" ht="51" outlineLevel="4" x14ac:dyDescent="0.25">
      <c r="A221" s="13" t="s">
        <v>259</v>
      </c>
      <c r="B221" s="10" t="s">
        <v>119</v>
      </c>
      <c r="C221" s="10" t="s">
        <v>171</v>
      </c>
      <c r="D221" s="10" t="s">
        <v>49</v>
      </c>
      <c r="E221" s="10" t="s">
        <v>260</v>
      </c>
      <c r="F221" s="10"/>
      <c r="G221" s="20">
        <f>G222</f>
        <v>6510.1</v>
      </c>
      <c r="H221" s="20"/>
      <c r="I221" s="20"/>
      <c r="J221" s="20"/>
      <c r="K221" s="20"/>
      <c r="L221" s="20"/>
      <c r="M221" s="43">
        <f>M222</f>
        <v>6510.1</v>
      </c>
      <c r="N221" s="5"/>
    </row>
    <row r="222" spans="1:14" ht="25.5" outlineLevel="5" x14ac:dyDescent="0.25">
      <c r="A222" s="13" t="s">
        <v>261</v>
      </c>
      <c r="B222" s="10" t="s">
        <v>119</v>
      </c>
      <c r="C222" s="10" t="s">
        <v>171</v>
      </c>
      <c r="D222" s="10" t="s">
        <v>49</v>
      </c>
      <c r="E222" s="10" t="s">
        <v>262</v>
      </c>
      <c r="F222" s="10"/>
      <c r="G222" s="20">
        <f>G223</f>
        <v>6510.1</v>
      </c>
      <c r="H222" s="20"/>
      <c r="I222" s="20"/>
      <c r="J222" s="20"/>
      <c r="K222" s="20"/>
      <c r="L222" s="20"/>
      <c r="M222" s="43">
        <f>M223</f>
        <v>6510.1</v>
      </c>
      <c r="N222" s="5"/>
    </row>
    <row r="223" spans="1:14" ht="38.25" customHeight="1" outlineLevel="6" x14ac:dyDescent="0.25">
      <c r="A223" s="13" t="s">
        <v>18</v>
      </c>
      <c r="B223" s="10" t="s">
        <v>119</v>
      </c>
      <c r="C223" s="10" t="s">
        <v>171</v>
      </c>
      <c r="D223" s="10" t="s">
        <v>49</v>
      </c>
      <c r="E223" s="10" t="s">
        <v>262</v>
      </c>
      <c r="F223" s="10" t="s">
        <v>19</v>
      </c>
      <c r="G223" s="20">
        <v>6510.1</v>
      </c>
      <c r="H223" s="20"/>
      <c r="I223" s="20"/>
      <c r="J223" s="20"/>
      <c r="K223" s="20"/>
      <c r="L223" s="20"/>
      <c r="M223" s="43">
        <f t="shared" ref="M223" si="22">SUM(G223:L223)</f>
        <v>6510.1</v>
      </c>
      <c r="N223" s="5"/>
    </row>
    <row r="224" spans="1:14" ht="38.25" outlineLevel="4" x14ac:dyDescent="0.25">
      <c r="A224" s="13" t="s">
        <v>263</v>
      </c>
      <c r="B224" s="10" t="s">
        <v>119</v>
      </c>
      <c r="C224" s="10" t="s">
        <v>171</v>
      </c>
      <c r="D224" s="10" t="s">
        <v>49</v>
      </c>
      <c r="E224" s="10" t="s">
        <v>264</v>
      </c>
      <c r="F224" s="10"/>
      <c r="G224" s="20">
        <f>G225+G227</f>
        <v>2220.56</v>
      </c>
      <c r="H224" s="20"/>
      <c r="I224" s="20"/>
      <c r="J224" s="20"/>
      <c r="K224" s="20"/>
      <c r="L224" s="20"/>
      <c r="M224" s="43">
        <f>M225+M227</f>
        <v>2220.56</v>
      </c>
      <c r="N224" s="5"/>
    </row>
    <row r="225" spans="1:14" ht="25.5" outlineLevel="5" x14ac:dyDescent="0.25">
      <c r="A225" s="13" t="s">
        <v>265</v>
      </c>
      <c r="B225" s="10" t="s">
        <v>119</v>
      </c>
      <c r="C225" s="10" t="s">
        <v>171</v>
      </c>
      <c r="D225" s="10" t="s">
        <v>49</v>
      </c>
      <c r="E225" s="10" t="s">
        <v>266</v>
      </c>
      <c r="F225" s="10"/>
      <c r="G225" s="20">
        <f>G226</f>
        <v>736.62</v>
      </c>
      <c r="H225" s="20"/>
      <c r="I225" s="20"/>
      <c r="J225" s="20"/>
      <c r="K225" s="20"/>
      <c r="L225" s="20"/>
      <c r="M225" s="43">
        <f>M226</f>
        <v>736.62</v>
      </c>
      <c r="N225" s="5"/>
    </row>
    <row r="226" spans="1:14" ht="38.25" customHeight="1" outlineLevel="6" x14ac:dyDescent="0.25">
      <c r="A226" s="13" t="s">
        <v>18</v>
      </c>
      <c r="B226" s="10" t="s">
        <v>119</v>
      </c>
      <c r="C226" s="10" t="s">
        <v>171</v>
      </c>
      <c r="D226" s="10" t="s">
        <v>49</v>
      </c>
      <c r="E226" s="10" t="s">
        <v>266</v>
      </c>
      <c r="F226" s="10" t="s">
        <v>19</v>
      </c>
      <c r="G226" s="20">
        <v>736.62</v>
      </c>
      <c r="H226" s="20"/>
      <c r="I226" s="20"/>
      <c r="J226" s="20"/>
      <c r="K226" s="20"/>
      <c r="L226" s="20"/>
      <c r="M226" s="43">
        <f t="shared" ref="M226:M228" si="23">SUM(G226:L226)</f>
        <v>736.62</v>
      </c>
      <c r="N226" s="5"/>
    </row>
    <row r="227" spans="1:14" ht="25.5" outlineLevel="5" x14ac:dyDescent="0.25">
      <c r="A227" s="13" t="s">
        <v>267</v>
      </c>
      <c r="B227" s="10" t="s">
        <v>119</v>
      </c>
      <c r="C227" s="10" t="s">
        <v>171</v>
      </c>
      <c r="D227" s="10" t="s">
        <v>49</v>
      </c>
      <c r="E227" s="10" t="s">
        <v>268</v>
      </c>
      <c r="F227" s="10"/>
      <c r="G227" s="20">
        <f>G228</f>
        <v>1483.94</v>
      </c>
      <c r="H227" s="20"/>
      <c r="I227" s="20"/>
      <c r="J227" s="20"/>
      <c r="K227" s="20"/>
      <c r="L227" s="20"/>
      <c r="M227" s="43">
        <f>M228</f>
        <v>1483.94</v>
      </c>
      <c r="N227" s="5"/>
    </row>
    <row r="228" spans="1:14" ht="38.25" customHeight="1" outlineLevel="6" x14ac:dyDescent="0.25">
      <c r="A228" s="13" t="s">
        <v>18</v>
      </c>
      <c r="B228" s="10" t="s">
        <v>119</v>
      </c>
      <c r="C228" s="10" t="s">
        <v>171</v>
      </c>
      <c r="D228" s="10" t="s">
        <v>49</v>
      </c>
      <c r="E228" s="10" t="s">
        <v>268</v>
      </c>
      <c r="F228" s="10" t="s">
        <v>19</v>
      </c>
      <c r="G228" s="20">
        <v>1483.94</v>
      </c>
      <c r="H228" s="20"/>
      <c r="I228" s="20"/>
      <c r="J228" s="20"/>
      <c r="K228" s="20"/>
      <c r="L228" s="20"/>
      <c r="M228" s="43">
        <f t="shared" si="23"/>
        <v>1483.94</v>
      </c>
      <c r="N228" s="5"/>
    </row>
    <row r="229" spans="1:14" ht="38.25" outlineLevel="3" x14ac:dyDescent="0.25">
      <c r="A229" s="13" t="s">
        <v>269</v>
      </c>
      <c r="B229" s="10" t="s">
        <v>119</v>
      </c>
      <c r="C229" s="10" t="s">
        <v>171</v>
      </c>
      <c r="D229" s="10" t="s">
        <v>49</v>
      </c>
      <c r="E229" s="10" t="s">
        <v>270</v>
      </c>
      <c r="F229" s="10"/>
      <c r="G229" s="20">
        <f>G230</f>
        <v>4842.1000000000004</v>
      </c>
      <c r="H229" s="20"/>
      <c r="I229" s="20"/>
      <c r="J229" s="20"/>
      <c r="K229" s="20"/>
      <c r="L229" s="20"/>
      <c r="M229" s="43">
        <f>M230</f>
        <v>4842.1000000000004</v>
      </c>
      <c r="N229" s="5"/>
    </row>
    <row r="230" spans="1:14" ht="38.25" outlineLevel="4" x14ac:dyDescent="0.25">
      <c r="A230" s="13" t="s">
        <v>271</v>
      </c>
      <c r="B230" s="10" t="s">
        <v>119</v>
      </c>
      <c r="C230" s="10" t="s">
        <v>171</v>
      </c>
      <c r="D230" s="10" t="s">
        <v>49</v>
      </c>
      <c r="E230" s="10" t="s">
        <v>272</v>
      </c>
      <c r="F230" s="10"/>
      <c r="G230" s="20">
        <f>G231</f>
        <v>4842.1000000000004</v>
      </c>
      <c r="H230" s="20"/>
      <c r="I230" s="20"/>
      <c r="J230" s="20"/>
      <c r="K230" s="20"/>
      <c r="L230" s="20"/>
      <c r="M230" s="43">
        <f>M231</f>
        <v>4842.1000000000004</v>
      </c>
      <c r="N230" s="5"/>
    </row>
    <row r="231" spans="1:14" ht="51" outlineLevel="5" x14ac:dyDescent="0.25">
      <c r="A231" s="13" t="s">
        <v>273</v>
      </c>
      <c r="B231" s="10" t="s">
        <v>119</v>
      </c>
      <c r="C231" s="10" t="s">
        <v>171</v>
      </c>
      <c r="D231" s="10" t="s">
        <v>49</v>
      </c>
      <c r="E231" s="10" t="s">
        <v>274</v>
      </c>
      <c r="F231" s="10"/>
      <c r="G231" s="20">
        <f>G232</f>
        <v>4842.1000000000004</v>
      </c>
      <c r="H231" s="20"/>
      <c r="I231" s="20"/>
      <c r="J231" s="20"/>
      <c r="K231" s="20"/>
      <c r="L231" s="20"/>
      <c r="M231" s="43">
        <f>M232</f>
        <v>4842.1000000000004</v>
      </c>
      <c r="N231" s="5"/>
    </row>
    <row r="232" spans="1:14" ht="38.25" customHeight="1" outlineLevel="6" x14ac:dyDescent="0.25">
      <c r="A232" s="13" t="s">
        <v>18</v>
      </c>
      <c r="B232" s="10" t="s">
        <v>119</v>
      </c>
      <c r="C232" s="10" t="s">
        <v>171</v>
      </c>
      <c r="D232" s="10" t="s">
        <v>49</v>
      </c>
      <c r="E232" s="10" t="s">
        <v>274</v>
      </c>
      <c r="F232" s="10" t="s">
        <v>19</v>
      </c>
      <c r="G232" s="20">
        <v>4842.1000000000004</v>
      </c>
      <c r="H232" s="20"/>
      <c r="I232" s="20"/>
      <c r="J232" s="20"/>
      <c r="K232" s="20"/>
      <c r="L232" s="20"/>
      <c r="M232" s="43">
        <f t="shared" ref="M232" si="24">SUM(G232:L232)</f>
        <v>4842.1000000000004</v>
      </c>
      <c r="N232" s="5"/>
    </row>
    <row r="233" spans="1:14" ht="25.5" outlineLevel="2" x14ac:dyDescent="0.25">
      <c r="A233" s="13" t="s">
        <v>275</v>
      </c>
      <c r="B233" s="10" t="s">
        <v>119</v>
      </c>
      <c r="C233" s="10" t="s">
        <v>171</v>
      </c>
      <c r="D233" s="10" t="s">
        <v>171</v>
      </c>
      <c r="E233" s="10"/>
      <c r="F233" s="10"/>
      <c r="G233" s="20">
        <f>G234</f>
        <v>9931.56</v>
      </c>
      <c r="H233" s="20"/>
      <c r="I233" s="20"/>
      <c r="J233" s="20"/>
      <c r="K233" s="20"/>
      <c r="L233" s="20"/>
      <c r="M233" s="43">
        <f>M234</f>
        <v>9931.56</v>
      </c>
      <c r="N233" s="5"/>
    </row>
    <row r="234" spans="1:14" ht="25.5" outlineLevel="3" x14ac:dyDescent="0.25">
      <c r="A234" s="13" t="s">
        <v>276</v>
      </c>
      <c r="B234" s="10" t="s">
        <v>119</v>
      </c>
      <c r="C234" s="10" t="s">
        <v>171</v>
      </c>
      <c r="D234" s="10" t="s">
        <v>171</v>
      </c>
      <c r="E234" s="10" t="s">
        <v>277</v>
      </c>
      <c r="F234" s="10"/>
      <c r="G234" s="20">
        <f>G235</f>
        <v>9931.56</v>
      </c>
      <c r="H234" s="20"/>
      <c r="I234" s="20"/>
      <c r="J234" s="20"/>
      <c r="K234" s="20"/>
      <c r="L234" s="20"/>
      <c r="M234" s="43">
        <f>M235</f>
        <v>9931.56</v>
      </c>
      <c r="N234" s="5"/>
    </row>
    <row r="235" spans="1:14" ht="25.5" outlineLevel="4" x14ac:dyDescent="0.25">
      <c r="A235" s="13" t="s">
        <v>278</v>
      </c>
      <c r="B235" s="10" t="s">
        <v>119</v>
      </c>
      <c r="C235" s="10" t="s">
        <v>171</v>
      </c>
      <c r="D235" s="10" t="s">
        <v>171</v>
      </c>
      <c r="E235" s="10" t="s">
        <v>279</v>
      </c>
      <c r="F235" s="10"/>
      <c r="G235" s="20">
        <f>G236</f>
        <v>9931.56</v>
      </c>
      <c r="H235" s="20"/>
      <c r="I235" s="20"/>
      <c r="J235" s="20"/>
      <c r="K235" s="20"/>
      <c r="L235" s="20"/>
      <c r="M235" s="43">
        <f>M236</f>
        <v>9931.56</v>
      </c>
      <c r="N235" s="5"/>
    </row>
    <row r="236" spans="1:14" ht="38.25" outlineLevel="5" x14ac:dyDescent="0.25">
      <c r="A236" s="13" t="s">
        <v>280</v>
      </c>
      <c r="B236" s="10" t="s">
        <v>119</v>
      </c>
      <c r="C236" s="10" t="s">
        <v>171</v>
      </c>
      <c r="D236" s="10" t="s">
        <v>171</v>
      </c>
      <c r="E236" s="10" t="s">
        <v>281</v>
      </c>
      <c r="F236" s="10"/>
      <c r="G236" s="20">
        <f>G237+G238+G239</f>
        <v>9931.56</v>
      </c>
      <c r="H236" s="20"/>
      <c r="I236" s="20"/>
      <c r="J236" s="20"/>
      <c r="K236" s="20"/>
      <c r="L236" s="20"/>
      <c r="M236" s="43">
        <f>M237+M238+M239</f>
        <v>9931.56</v>
      </c>
      <c r="N236" s="5"/>
    </row>
    <row r="237" spans="1:14" ht="25.5" customHeight="1" outlineLevel="6" x14ac:dyDescent="0.25">
      <c r="A237" s="13" t="s">
        <v>129</v>
      </c>
      <c r="B237" s="10" t="s">
        <v>119</v>
      </c>
      <c r="C237" s="10" t="s">
        <v>171</v>
      </c>
      <c r="D237" s="10" t="s">
        <v>171</v>
      </c>
      <c r="E237" s="10" t="s">
        <v>281</v>
      </c>
      <c r="F237" s="10" t="s">
        <v>130</v>
      </c>
      <c r="G237" s="20">
        <v>9396.9</v>
      </c>
      <c r="H237" s="20"/>
      <c r="I237" s="20"/>
      <c r="J237" s="20"/>
      <c r="K237" s="20"/>
      <c r="L237" s="20"/>
      <c r="M237" s="43">
        <f t="shared" ref="M237:M239" si="25">SUM(G237:L237)</f>
        <v>9396.9</v>
      </c>
      <c r="N237" s="5"/>
    </row>
    <row r="238" spans="1:14" ht="38.25" customHeight="1" outlineLevel="6" x14ac:dyDescent="0.25">
      <c r="A238" s="13" t="s">
        <v>18</v>
      </c>
      <c r="B238" s="10" t="s">
        <v>119</v>
      </c>
      <c r="C238" s="10" t="s">
        <v>171</v>
      </c>
      <c r="D238" s="10" t="s">
        <v>171</v>
      </c>
      <c r="E238" s="10" t="s">
        <v>281</v>
      </c>
      <c r="F238" s="10" t="s">
        <v>19</v>
      </c>
      <c r="G238" s="20">
        <v>459.46</v>
      </c>
      <c r="H238" s="20"/>
      <c r="I238" s="20"/>
      <c r="J238" s="20"/>
      <c r="K238" s="20"/>
      <c r="L238" s="20"/>
      <c r="M238" s="43">
        <f t="shared" si="25"/>
        <v>459.46</v>
      </c>
      <c r="N238" s="5"/>
    </row>
    <row r="239" spans="1:14" ht="15" customHeight="1" outlineLevel="6" x14ac:dyDescent="0.25">
      <c r="A239" s="13" t="s">
        <v>282</v>
      </c>
      <c r="B239" s="10" t="s">
        <v>119</v>
      </c>
      <c r="C239" s="10" t="s">
        <v>171</v>
      </c>
      <c r="D239" s="10" t="s">
        <v>171</v>
      </c>
      <c r="E239" s="10" t="s">
        <v>281</v>
      </c>
      <c r="F239" s="10" t="s">
        <v>283</v>
      </c>
      <c r="G239" s="20">
        <v>75.2</v>
      </c>
      <c r="H239" s="20"/>
      <c r="I239" s="20"/>
      <c r="J239" s="20"/>
      <c r="K239" s="20"/>
      <c r="L239" s="20"/>
      <c r="M239" s="43">
        <f t="shared" si="25"/>
        <v>75.2</v>
      </c>
      <c r="N239" s="5"/>
    </row>
    <row r="240" spans="1:14" ht="51" x14ac:dyDescent="0.25">
      <c r="A240" s="9" t="s">
        <v>284</v>
      </c>
      <c r="B240" s="12" t="s">
        <v>285</v>
      </c>
      <c r="C240" s="12"/>
      <c r="D240" s="12"/>
      <c r="E240" s="12"/>
      <c r="F240" s="12"/>
      <c r="G240" s="19">
        <f>G241</f>
        <v>3672.57</v>
      </c>
      <c r="H240" s="19"/>
      <c r="I240" s="19"/>
      <c r="J240" s="19"/>
      <c r="K240" s="19"/>
      <c r="L240" s="19"/>
      <c r="M240" s="42">
        <f>M241</f>
        <v>3672.57</v>
      </c>
      <c r="N240" s="5"/>
    </row>
    <row r="241" spans="1:14" outlineLevel="1" x14ac:dyDescent="0.25">
      <c r="A241" s="13" t="s">
        <v>286</v>
      </c>
      <c r="B241" s="10" t="s">
        <v>285</v>
      </c>
      <c r="C241" s="10" t="s">
        <v>33</v>
      </c>
      <c r="D241" s="10"/>
      <c r="E241" s="10"/>
      <c r="F241" s="10"/>
      <c r="G241" s="20">
        <f>G242</f>
        <v>3672.57</v>
      </c>
      <c r="H241" s="20"/>
      <c r="I241" s="20"/>
      <c r="J241" s="20"/>
      <c r="K241" s="20"/>
      <c r="L241" s="20"/>
      <c r="M241" s="43">
        <f>M242</f>
        <v>3672.57</v>
      </c>
      <c r="N241" s="5"/>
    </row>
    <row r="242" spans="1:14" outlineLevel="2" x14ac:dyDescent="0.25">
      <c r="A242" s="13" t="s">
        <v>287</v>
      </c>
      <c r="B242" s="10" t="s">
        <v>285</v>
      </c>
      <c r="C242" s="10" t="s">
        <v>33</v>
      </c>
      <c r="D242" s="10" t="s">
        <v>288</v>
      </c>
      <c r="E242" s="10"/>
      <c r="F242" s="10"/>
      <c r="G242" s="20">
        <f>G243</f>
        <v>3672.57</v>
      </c>
      <c r="H242" s="20"/>
      <c r="I242" s="20"/>
      <c r="J242" s="20"/>
      <c r="K242" s="20"/>
      <c r="L242" s="20"/>
      <c r="M242" s="43">
        <f>M243</f>
        <v>3672.57</v>
      </c>
      <c r="N242" s="5"/>
    </row>
    <row r="243" spans="1:14" ht="25.5" outlineLevel="3" x14ac:dyDescent="0.25">
      <c r="A243" s="13" t="s">
        <v>276</v>
      </c>
      <c r="B243" s="10" t="s">
        <v>285</v>
      </c>
      <c r="C243" s="10" t="s">
        <v>33</v>
      </c>
      <c r="D243" s="10" t="s">
        <v>288</v>
      </c>
      <c r="E243" s="10" t="s">
        <v>277</v>
      </c>
      <c r="F243" s="10"/>
      <c r="G243" s="20">
        <f>G244</f>
        <v>3672.57</v>
      </c>
      <c r="H243" s="20"/>
      <c r="I243" s="20"/>
      <c r="J243" s="20"/>
      <c r="K243" s="20"/>
      <c r="L243" s="20"/>
      <c r="M243" s="43">
        <f>M244</f>
        <v>3672.57</v>
      </c>
      <c r="N243" s="5"/>
    </row>
    <row r="244" spans="1:14" ht="25.5" outlineLevel="4" x14ac:dyDescent="0.25">
      <c r="A244" s="13" t="s">
        <v>278</v>
      </c>
      <c r="B244" s="10" t="s">
        <v>285</v>
      </c>
      <c r="C244" s="10" t="s">
        <v>33</v>
      </c>
      <c r="D244" s="10" t="s">
        <v>288</v>
      </c>
      <c r="E244" s="10" t="s">
        <v>279</v>
      </c>
      <c r="F244" s="10"/>
      <c r="G244" s="20">
        <f>G245</f>
        <v>3672.57</v>
      </c>
      <c r="H244" s="20"/>
      <c r="I244" s="20"/>
      <c r="J244" s="20"/>
      <c r="K244" s="20"/>
      <c r="L244" s="20"/>
      <c r="M244" s="43">
        <f>M245</f>
        <v>3672.57</v>
      </c>
      <c r="N244" s="5"/>
    </row>
    <row r="245" spans="1:14" ht="51" outlineLevel="5" x14ac:dyDescent="0.25">
      <c r="A245" s="13" t="s">
        <v>289</v>
      </c>
      <c r="B245" s="10" t="s">
        <v>285</v>
      </c>
      <c r="C245" s="10" t="s">
        <v>33</v>
      </c>
      <c r="D245" s="10" t="s">
        <v>288</v>
      </c>
      <c r="E245" s="10" t="s">
        <v>290</v>
      </c>
      <c r="F245" s="10"/>
      <c r="G245" s="20">
        <f>G246+G247+G248</f>
        <v>3672.57</v>
      </c>
      <c r="H245" s="20"/>
      <c r="I245" s="20"/>
      <c r="J245" s="20"/>
      <c r="K245" s="20"/>
      <c r="L245" s="20"/>
      <c r="M245" s="43">
        <f>M246+M247+M248</f>
        <v>3672.57</v>
      </c>
      <c r="N245" s="5"/>
    </row>
    <row r="246" spans="1:14" ht="25.5" customHeight="1" outlineLevel="6" x14ac:dyDescent="0.25">
      <c r="A246" s="13" t="s">
        <v>129</v>
      </c>
      <c r="B246" s="10" t="s">
        <v>285</v>
      </c>
      <c r="C246" s="10" t="s">
        <v>33</v>
      </c>
      <c r="D246" s="10" t="s">
        <v>288</v>
      </c>
      <c r="E246" s="10" t="s">
        <v>290</v>
      </c>
      <c r="F246" s="10" t="s">
        <v>130</v>
      </c>
      <c r="G246" s="20">
        <v>1070.42</v>
      </c>
      <c r="H246" s="20"/>
      <c r="I246" s="20"/>
      <c r="J246" s="20"/>
      <c r="K246" s="20"/>
      <c r="L246" s="20"/>
      <c r="M246" s="43">
        <f t="shared" ref="M246:M248" si="26">SUM(G246:L246)</f>
        <v>1070.42</v>
      </c>
      <c r="N246" s="5"/>
    </row>
    <row r="247" spans="1:14" ht="38.25" customHeight="1" outlineLevel="6" x14ac:dyDescent="0.25">
      <c r="A247" s="13" t="s">
        <v>18</v>
      </c>
      <c r="B247" s="10" t="s">
        <v>285</v>
      </c>
      <c r="C247" s="10" t="s">
        <v>33</v>
      </c>
      <c r="D247" s="10" t="s">
        <v>288</v>
      </c>
      <c r="E247" s="10" t="s">
        <v>290</v>
      </c>
      <c r="F247" s="10" t="s">
        <v>19</v>
      </c>
      <c r="G247" s="20">
        <v>2102.15</v>
      </c>
      <c r="H247" s="20"/>
      <c r="I247" s="20"/>
      <c r="J247" s="20"/>
      <c r="K247" s="20"/>
      <c r="L247" s="20"/>
      <c r="M247" s="43">
        <f t="shared" si="26"/>
        <v>2102.15</v>
      </c>
      <c r="N247" s="5"/>
    </row>
    <row r="248" spans="1:14" ht="15" customHeight="1" outlineLevel="6" x14ac:dyDescent="0.25">
      <c r="A248" s="13" t="s">
        <v>291</v>
      </c>
      <c r="B248" s="10" t="s">
        <v>285</v>
      </c>
      <c r="C248" s="10" t="s">
        <v>33</v>
      </c>
      <c r="D248" s="10" t="s">
        <v>288</v>
      </c>
      <c r="E248" s="10" t="s">
        <v>290</v>
      </c>
      <c r="F248" s="10" t="s">
        <v>292</v>
      </c>
      <c r="G248" s="20">
        <v>500</v>
      </c>
      <c r="H248" s="20"/>
      <c r="I248" s="20"/>
      <c r="J248" s="20"/>
      <c r="K248" s="20"/>
      <c r="L248" s="20"/>
      <c r="M248" s="43">
        <f t="shared" si="26"/>
        <v>500</v>
      </c>
      <c r="N248" s="5"/>
    </row>
    <row r="249" spans="1:14" ht="38.25" x14ac:dyDescent="0.25">
      <c r="A249" s="9" t="s">
        <v>293</v>
      </c>
      <c r="B249" s="12" t="s">
        <v>294</v>
      </c>
      <c r="C249" s="12"/>
      <c r="D249" s="12"/>
      <c r="E249" s="12"/>
      <c r="F249" s="12"/>
      <c r="G249" s="19">
        <f>G250+G281+G287+G314+G340+G455+G486+G498+G519</f>
        <v>554369.94999999984</v>
      </c>
      <c r="H249" s="19"/>
      <c r="I249" s="19"/>
      <c r="J249" s="19"/>
      <c r="K249" s="19"/>
      <c r="L249" s="19"/>
      <c r="M249" s="42">
        <f>M250+M281+M287+M314+M340+M455+M486+M498+M519</f>
        <v>554369.94999999984</v>
      </c>
      <c r="N249" s="5"/>
    </row>
    <row r="250" spans="1:14" outlineLevel="1" x14ac:dyDescent="0.25">
      <c r="A250" s="13" t="s">
        <v>286</v>
      </c>
      <c r="B250" s="10" t="s">
        <v>294</v>
      </c>
      <c r="C250" s="10" t="s">
        <v>33</v>
      </c>
      <c r="D250" s="10"/>
      <c r="E250" s="10"/>
      <c r="F250" s="10"/>
      <c r="G250" s="20">
        <f>G251+G262</f>
        <v>14201.599999999999</v>
      </c>
      <c r="H250" s="20"/>
      <c r="I250" s="20"/>
      <c r="J250" s="20"/>
      <c r="K250" s="20"/>
      <c r="L250" s="20"/>
      <c r="M250" s="43">
        <f>M251+M262</f>
        <v>14201.599999999999</v>
      </c>
      <c r="N250" s="5"/>
    </row>
    <row r="251" spans="1:14" ht="51" outlineLevel="2" x14ac:dyDescent="0.25">
      <c r="A251" s="13" t="s">
        <v>295</v>
      </c>
      <c r="B251" s="10" t="s">
        <v>294</v>
      </c>
      <c r="C251" s="10" t="s">
        <v>33</v>
      </c>
      <c r="D251" s="10" t="s">
        <v>105</v>
      </c>
      <c r="E251" s="10"/>
      <c r="F251" s="10"/>
      <c r="G251" s="20">
        <f>G252</f>
        <v>8120.83</v>
      </c>
      <c r="H251" s="20"/>
      <c r="I251" s="20"/>
      <c r="J251" s="20"/>
      <c r="K251" s="20"/>
      <c r="L251" s="20"/>
      <c r="M251" s="43">
        <f>M252</f>
        <v>8120.83</v>
      </c>
      <c r="N251" s="5"/>
    </row>
    <row r="252" spans="1:14" ht="25.5" outlineLevel="3" x14ac:dyDescent="0.25">
      <c r="A252" s="13" t="s">
        <v>296</v>
      </c>
      <c r="B252" s="10" t="s">
        <v>294</v>
      </c>
      <c r="C252" s="10" t="s">
        <v>33</v>
      </c>
      <c r="D252" s="10" t="s">
        <v>105</v>
      </c>
      <c r="E252" s="10" t="s">
        <v>297</v>
      </c>
      <c r="F252" s="10"/>
      <c r="G252" s="20">
        <f>G253+G259</f>
        <v>8120.83</v>
      </c>
      <c r="H252" s="20"/>
      <c r="I252" s="20"/>
      <c r="J252" s="20"/>
      <c r="K252" s="20"/>
      <c r="L252" s="20"/>
      <c r="M252" s="43">
        <f>M253+M259</f>
        <v>8120.83</v>
      </c>
      <c r="N252" s="5"/>
    </row>
    <row r="253" spans="1:14" ht="51" outlineLevel="4" x14ac:dyDescent="0.25">
      <c r="A253" s="13" t="s">
        <v>298</v>
      </c>
      <c r="B253" s="10" t="s">
        <v>294</v>
      </c>
      <c r="C253" s="10" t="s">
        <v>33</v>
      </c>
      <c r="D253" s="10" t="s">
        <v>105</v>
      </c>
      <c r="E253" s="10" t="s">
        <v>299</v>
      </c>
      <c r="F253" s="10"/>
      <c r="G253" s="20">
        <f>G254+G257</f>
        <v>7832.62</v>
      </c>
      <c r="H253" s="20"/>
      <c r="I253" s="20"/>
      <c r="J253" s="20"/>
      <c r="K253" s="20"/>
      <c r="L253" s="20"/>
      <c r="M253" s="43">
        <f>M254+M257</f>
        <v>7832.62</v>
      </c>
      <c r="N253" s="5"/>
    </row>
    <row r="254" spans="1:14" ht="25.5" outlineLevel="5" x14ac:dyDescent="0.25">
      <c r="A254" s="13" t="s">
        <v>116</v>
      </c>
      <c r="B254" s="10" t="s">
        <v>294</v>
      </c>
      <c r="C254" s="10" t="s">
        <v>33</v>
      </c>
      <c r="D254" s="10" t="s">
        <v>105</v>
      </c>
      <c r="E254" s="10" t="s">
        <v>300</v>
      </c>
      <c r="F254" s="10"/>
      <c r="G254" s="20">
        <f>G255+G256</f>
        <v>7802.62</v>
      </c>
      <c r="H254" s="20"/>
      <c r="I254" s="20"/>
      <c r="J254" s="20"/>
      <c r="K254" s="20"/>
      <c r="L254" s="20"/>
      <c r="M254" s="43">
        <f>M255+M256</f>
        <v>7802.62</v>
      </c>
      <c r="N254" s="5"/>
    </row>
    <row r="255" spans="1:14" ht="38.25" customHeight="1" outlineLevel="6" x14ac:dyDescent="0.25">
      <c r="A255" s="13" t="s">
        <v>110</v>
      </c>
      <c r="B255" s="10" t="s">
        <v>294</v>
      </c>
      <c r="C255" s="10" t="s">
        <v>33</v>
      </c>
      <c r="D255" s="10" t="s">
        <v>105</v>
      </c>
      <c r="E255" s="10" t="s">
        <v>300</v>
      </c>
      <c r="F255" s="10" t="s">
        <v>111</v>
      </c>
      <c r="G255" s="20">
        <v>7378.47</v>
      </c>
      <c r="H255" s="20"/>
      <c r="I255" s="20"/>
      <c r="J255" s="20"/>
      <c r="K255" s="20"/>
      <c r="L255" s="20"/>
      <c r="M255" s="43">
        <f t="shared" ref="M255:M258" si="27">SUM(G255:L255)</f>
        <v>7378.47</v>
      </c>
      <c r="N255" s="5"/>
    </row>
    <row r="256" spans="1:14" ht="38.25" customHeight="1" outlineLevel="6" x14ac:dyDescent="0.25">
      <c r="A256" s="13" t="s">
        <v>18</v>
      </c>
      <c r="B256" s="10" t="s">
        <v>294</v>
      </c>
      <c r="C256" s="10" t="s">
        <v>33</v>
      </c>
      <c r="D256" s="10" t="s">
        <v>105</v>
      </c>
      <c r="E256" s="10" t="s">
        <v>300</v>
      </c>
      <c r="F256" s="10" t="s">
        <v>19</v>
      </c>
      <c r="G256" s="20">
        <v>424.15</v>
      </c>
      <c r="H256" s="20"/>
      <c r="I256" s="20"/>
      <c r="J256" s="20"/>
      <c r="K256" s="20"/>
      <c r="L256" s="20"/>
      <c r="M256" s="43">
        <f t="shared" si="27"/>
        <v>424.15</v>
      </c>
      <c r="N256" s="5"/>
    </row>
    <row r="257" spans="1:14" ht="51" outlineLevel="5" x14ac:dyDescent="0.25">
      <c r="A257" s="13" t="s">
        <v>301</v>
      </c>
      <c r="B257" s="10" t="s">
        <v>294</v>
      </c>
      <c r="C257" s="10" t="s">
        <v>33</v>
      </c>
      <c r="D257" s="10" t="s">
        <v>105</v>
      </c>
      <c r="E257" s="10" t="s">
        <v>302</v>
      </c>
      <c r="F257" s="10"/>
      <c r="G257" s="20">
        <f>G258</f>
        <v>30</v>
      </c>
      <c r="H257" s="20"/>
      <c r="I257" s="20"/>
      <c r="J257" s="20"/>
      <c r="K257" s="20"/>
      <c r="L257" s="20"/>
      <c r="M257" s="43">
        <f>M258</f>
        <v>30</v>
      </c>
      <c r="N257" s="5"/>
    </row>
    <row r="258" spans="1:14" ht="38.25" customHeight="1" outlineLevel="6" x14ac:dyDescent="0.25">
      <c r="A258" s="13" t="s">
        <v>18</v>
      </c>
      <c r="B258" s="10" t="s">
        <v>294</v>
      </c>
      <c r="C258" s="10" t="s">
        <v>33</v>
      </c>
      <c r="D258" s="10" t="s">
        <v>105</v>
      </c>
      <c r="E258" s="10" t="s">
        <v>302</v>
      </c>
      <c r="F258" s="10" t="s">
        <v>19</v>
      </c>
      <c r="G258" s="20">
        <v>30</v>
      </c>
      <c r="H258" s="20"/>
      <c r="I258" s="20"/>
      <c r="J258" s="20"/>
      <c r="K258" s="20"/>
      <c r="L258" s="20"/>
      <c r="M258" s="43">
        <f t="shared" si="27"/>
        <v>30</v>
      </c>
      <c r="N258" s="5"/>
    </row>
    <row r="259" spans="1:14" ht="25.5" outlineLevel="4" x14ac:dyDescent="0.25">
      <c r="A259" s="13" t="s">
        <v>303</v>
      </c>
      <c r="B259" s="10" t="s">
        <v>294</v>
      </c>
      <c r="C259" s="10" t="s">
        <v>33</v>
      </c>
      <c r="D259" s="10" t="s">
        <v>105</v>
      </c>
      <c r="E259" s="10" t="s">
        <v>304</v>
      </c>
      <c r="F259" s="10"/>
      <c r="G259" s="20">
        <f>G260</f>
        <v>288.20999999999998</v>
      </c>
      <c r="H259" s="20"/>
      <c r="I259" s="20"/>
      <c r="J259" s="20"/>
      <c r="K259" s="20"/>
      <c r="L259" s="20"/>
      <c r="M259" s="43">
        <f>M260</f>
        <v>288.20999999999998</v>
      </c>
      <c r="N259" s="5"/>
    </row>
    <row r="260" spans="1:14" ht="25.5" outlineLevel="5" x14ac:dyDescent="0.25">
      <c r="A260" s="13" t="s">
        <v>116</v>
      </c>
      <c r="B260" s="10" t="s">
        <v>294</v>
      </c>
      <c r="C260" s="10" t="s">
        <v>33</v>
      </c>
      <c r="D260" s="10" t="s">
        <v>105</v>
      </c>
      <c r="E260" s="10" t="s">
        <v>305</v>
      </c>
      <c r="F260" s="10"/>
      <c r="G260" s="20">
        <f>G261</f>
        <v>288.20999999999998</v>
      </c>
      <c r="H260" s="20"/>
      <c r="I260" s="20"/>
      <c r="J260" s="20"/>
      <c r="K260" s="20"/>
      <c r="L260" s="20"/>
      <c r="M260" s="43">
        <f>M261</f>
        <v>288.20999999999998</v>
      </c>
      <c r="N260" s="5"/>
    </row>
    <row r="261" spans="1:14" ht="38.25" customHeight="1" outlineLevel="6" x14ac:dyDescent="0.25">
      <c r="A261" s="13" t="s">
        <v>18</v>
      </c>
      <c r="B261" s="10" t="s">
        <v>294</v>
      </c>
      <c r="C261" s="10" t="s">
        <v>33</v>
      </c>
      <c r="D261" s="10" t="s">
        <v>105</v>
      </c>
      <c r="E261" s="10" t="s">
        <v>305</v>
      </c>
      <c r="F261" s="10" t="s">
        <v>19</v>
      </c>
      <c r="G261" s="20">
        <v>288.20999999999998</v>
      </c>
      <c r="H261" s="20"/>
      <c r="I261" s="20"/>
      <c r="J261" s="20"/>
      <c r="K261" s="20"/>
      <c r="L261" s="20"/>
      <c r="M261" s="43">
        <f t="shared" ref="M261" si="28">SUM(G261:L261)</f>
        <v>288.20999999999998</v>
      </c>
      <c r="N261" s="5"/>
    </row>
    <row r="262" spans="1:14" outlineLevel="2" x14ac:dyDescent="0.25">
      <c r="A262" s="13" t="s">
        <v>287</v>
      </c>
      <c r="B262" s="10" t="s">
        <v>294</v>
      </c>
      <c r="C262" s="10" t="s">
        <v>33</v>
      </c>
      <c r="D262" s="10" t="s">
        <v>288</v>
      </c>
      <c r="E262" s="10"/>
      <c r="F262" s="10"/>
      <c r="G262" s="20">
        <f>G263</f>
        <v>6080.7699999999995</v>
      </c>
      <c r="H262" s="20"/>
      <c r="I262" s="20"/>
      <c r="J262" s="20"/>
      <c r="K262" s="20"/>
      <c r="L262" s="20"/>
      <c r="M262" s="43">
        <f>M263</f>
        <v>6080.7699999999995</v>
      </c>
      <c r="N262" s="5"/>
    </row>
    <row r="263" spans="1:14" ht="25.5" outlineLevel="3" x14ac:dyDescent="0.25">
      <c r="A263" s="13" t="s">
        <v>154</v>
      </c>
      <c r="B263" s="10" t="s">
        <v>294</v>
      </c>
      <c r="C263" s="10" t="s">
        <v>33</v>
      </c>
      <c r="D263" s="10" t="s">
        <v>288</v>
      </c>
      <c r="E263" s="10" t="s">
        <v>155</v>
      </c>
      <c r="F263" s="10"/>
      <c r="G263" s="20">
        <f>G264+G267+G276</f>
        <v>6080.7699999999995</v>
      </c>
      <c r="H263" s="20"/>
      <c r="I263" s="20"/>
      <c r="J263" s="20"/>
      <c r="K263" s="20"/>
      <c r="L263" s="20"/>
      <c r="M263" s="43">
        <f>M264+M267+M276</f>
        <v>6080.7699999999995</v>
      </c>
      <c r="N263" s="5"/>
    </row>
    <row r="264" spans="1:14" ht="51" outlineLevel="4" x14ac:dyDescent="0.25">
      <c r="A264" s="13" t="s">
        <v>156</v>
      </c>
      <c r="B264" s="10" t="s">
        <v>294</v>
      </c>
      <c r="C264" s="10" t="s">
        <v>33</v>
      </c>
      <c r="D264" s="10" t="s">
        <v>288</v>
      </c>
      <c r="E264" s="10" t="s">
        <v>157</v>
      </c>
      <c r="F264" s="10"/>
      <c r="G264" s="20">
        <f>G265</f>
        <v>1282.29</v>
      </c>
      <c r="H264" s="20"/>
      <c r="I264" s="20"/>
      <c r="J264" s="20"/>
      <c r="K264" s="20"/>
      <c r="L264" s="20"/>
      <c r="M264" s="43">
        <f>M265</f>
        <v>1282.29</v>
      </c>
      <c r="N264" s="5"/>
    </row>
    <row r="265" spans="1:14" ht="38.25" outlineLevel="5" x14ac:dyDescent="0.25">
      <c r="A265" s="13" t="s">
        <v>306</v>
      </c>
      <c r="B265" s="10" t="s">
        <v>294</v>
      </c>
      <c r="C265" s="10" t="s">
        <v>33</v>
      </c>
      <c r="D265" s="10" t="s">
        <v>288</v>
      </c>
      <c r="E265" s="10" t="s">
        <v>307</v>
      </c>
      <c r="F265" s="10"/>
      <c r="G265" s="20">
        <f>G266</f>
        <v>1282.29</v>
      </c>
      <c r="H265" s="20"/>
      <c r="I265" s="20"/>
      <c r="J265" s="20"/>
      <c r="K265" s="20"/>
      <c r="L265" s="20"/>
      <c r="M265" s="43">
        <f>M266</f>
        <v>1282.29</v>
      </c>
      <c r="N265" s="5"/>
    </row>
    <row r="266" spans="1:14" ht="15" customHeight="1" outlineLevel="6" x14ac:dyDescent="0.25">
      <c r="A266" s="13" t="s">
        <v>80</v>
      </c>
      <c r="B266" s="10" t="s">
        <v>294</v>
      </c>
      <c r="C266" s="10" t="s">
        <v>33</v>
      </c>
      <c r="D266" s="10" t="s">
        <v>288</v>
      </c>
      <c r="E266" s="10" t="s">
        <v>307</v>
      </c>
      <c r="F266" s="10" t="s">
        <v>81</v>
      </c>
      <c r="G266" s="20">
        <v>1282.29</v>
      </c>
      <c r="H266" s="20"/>
      <c r="I266" s="20"/>
      <c r="J266" s="20"/>
      <c r="K266" s="20"/>
      <c r="L266" s="20"/>
      <c r="M266" s="43">
        <f t="shared" ref="M266" si="29">SUM(G266:L266)</f>
        <v>1282.29</v>
      </c>
      <c r="N266" s="5"/>
    </row>
    <row r="267" spans="1:14" ht="25.5" outlineLevel="4" x14ac:dyDescent="0.25">
      <c r="A267" s="13" t="s">
        <v>308</v>
      </c>
      <c r="B267" s="10" t="s">
        <v>294</v>
      </c>
      <c r="C267" s="10" t="s">
        <v>33</v>
      </c>
      <c r="D267" s="10" t="s">
        <v>288</v>
      </c>
      <c r="E267" s="10" t="s">
        <v>309</v>
      </c>
      <c r="F267" s="10"/>
      <c r="G267" s="20">
        <f>G268+G270+G272+G274</f>
        <v>4583.4799999999996</v>
      </c>
      <c r="H267" s="20"/>
      <c r="I267" s="20"/>
      <c r="J267" s="20"/>
      <c r="K267" s="20"/>
      <c r="L267" s="20"/>
      <c r="M267" s="43">
        <f>M268+M270+M272+M274</f>
        <v>4583.4799999999996</v>
      </c>
      <c r="N267" s="5"/>
    </row>
    <row r="268" spans="1:14" ht="38.25" outlineLevel="5" x14ac:dyDescent="0.25">
      <c r="A268" s="13" t="s">
        <v>310</v>
      </c>
      <c r="B268" s="10" t="s">
        <v>294</v>
      </c>
      <c r="C268" s="10" t="s">
        <v>33</v>
      </c>
      <c r="D268" s="10" t="s">
        <v>288</v>
      </c>
      <c r="E268" s="10" t="s">
        <v>311</v>
      </c>
      <c r="F268" s="10"/>
      <c r="G268" s="20">
        <f>G269</f>
        <v>3658.48</v>
      </c>
      <c r="H268" s="20"/>
      <c r="I268" s="20"/>
      <c r="J268" s="20"/>
      <c r="K268" s="20"/>
      <c r="L268" s="20"/>
      <c r="M268" s="43">
        <f>M269</f>
        <v>3658.48</v>
      </c>
      <c r="N268" s="5"/>
    </row>
    <row r="269" spans="1:14" ht="15" customHeight="1" outlineLevel="6" x14ac:dyDescent="0.25">
      <c r="A269" s="13" t="s">
        <v>80</v>
      </c>
      <c r="B269" s="10" t="s">
        <v>294</v>
      </c>
      <c r="C269" s="10" t="s">
        <v>33</v>
      </c>
      <c r="D269" s="10" t="s">
        <v>288</v>
      </c>
      <c r="E269" s="10" t="s">
        <v>311</v>
      </c>
      <c r="F269" s="10" t="s">
        <v>81</v>
      </c>
      <c r="G269" s="20">
        <v>3658.48</v>
      </c>
      <c r="H269" s="20"/>
      <c r="I269" s="20"/>
      <c r="J269" s="20"/>
      <c r="K269" s="20"/>
      <c r="L269" s="20"/>
      <c r="M269" s="43">
        <f t="shared" ref="M269:M275" si="30">SUM(G269:L269)</f>
        <v>3658.48</v>
      </c>
      <c r="N269" s="5"/>
    </row>
    <row r="270" spans="1:14" ht="25.5" outlineLevel="5" x14ac:dyDescent="0.25">
      <c r="A270" s="13" t="s">
        <v>312</v>
      </c>
      <c r="B270" s="10" t="s">
        <v>294</v>
      </c>
      <c r="C270" s="10" t="s">
        <v>33</v>
      </c>
      <c r="D270" s="10" t="s">
        <v>288</v>
      </c>
      <c r="E270" s="10" t="s">
        <v>313</v>
      </c>
      <c r="F270" s="10"/>
      <c r="G270" s="20">
        <f>G271</f>
        <v>45</v>
      </c>
      <c r="H270" s="20"/>
      <c r="I270" s="20"/>
      <c r="J270" s="20"/>
      <c r="K270" s="20"/>
      <c r="L270" s="20"/>
      <c r="M270" s="43">
        <f>M271</f>
        <v>45</v>
      </c>
      <c r="N270" s="5"/>
    </row>
    <row r="271" spans="1:14" ht="15" customHeight="1" outlineLevel="6" x14ac:dyDescent="0.25">
      <c r="A271" s="13" t="s">
        <v>80</v>
      </c>
      <c r="B271" s="10" t="s">
        <v>294</v>
      </c>
      <c r="C271" s="10" t="s">
        <v>33</v>
      </c>
      <c r="D271" s="10" t="s">
        <v>288</v>
      </c>
      <c r="E271" s="10" t="s">
        <v>313</v>
      </c>
      <c r="F271" s="10" t="s">
        <v>81</v>
      </c>
      <c r="G271" s="20">
        <v>45</v>
      </c>
      <c r="H271" s="20"/>
      <c r="I271" s="20"/>
      <c r="J271" s="20"/>
      <c r="K271" s="20"/>
      <c r="L271" s="20"/>
      <c r="M271" s="43">
        <f t="shared" si="30"/>
        <v>45</v>
      </c>
      <c r="N271" s="5"/>
    </row>
    <row r="272" spans="1:14" ht="51" outlineLevel="5" x14ac:dyDescent="0.25">
      <c r="A272" s="13" t="s">
        <v>314</v>
      </c>
      <c r="B272" s="10" t="s">
        <v>294</v>
      </c>
      <c r="C272" s="10" t="s">
        <v>33</v>
      </c>
      <c r="D272" s="10" t="s">
        <v>288</v>
      </c>
      <c r="E272" s="10" t="s">
        <v>315</v>
      </c>
      <c r="F272" s="10"/>
      <c r="G272" s="20">
        <f>G273</f>
        <v>480</v>
      </c>
      <c r="H272" s="20"/>
      <c r="I272" s="20"/>
      <c r="J272" s="20"/>
      <c r="K272" s="20"/>
      <c r="L272" s="20"/>
      <c r="M272" s="43">
        <f>M273</f>
        <v>480</v>
      </c>
      <c r="N272" s="5"/>
    </row>
    <row r="273" spans="1:14" ht="15" customHeight="1" outlineLevel="6" x14ac:dyDescent="0.25">
      <c r="A273" s="13" t="s">
        <v>80</v>
      </c>
      <c r="B273" s="10" t="s">
        <v>294</v>
      </c>
      <c r="C273" s="10" t="s">
        <v>33</v>
      </c>
      <c r="D273" s="10" t="s">
        <v>288</v>
      </c>
      <c r="E273" s="10" t="s">
        <v>315</v>
      </c>
      <c r="F273" s="10" t="s">
        <v>81</v>
      </c>
      <c r="G273" s="20">
        <v>480</v>
      </c>
      <c r="H273" s="20"/>
      <c r="I273" s="20"/>
      <c r="J273" s="20"/>
      <c r="K273" s="20"/>
      <c r="L273" s="20"/>
      <c r="M273" s="43">
        <f t="shared" si="30"/>
        <v>480</v>
      </c>
      <c r="N273" s="5"/>
    </row>
    <row r="274" spans="1:14" ht="51" outlineLevel="5" x14ac:dyDescent="0.25">
      <c r="A274" s="13" t="s">
        <v>316</v>
      </c>
      <c r="B274" s="10" t="s">
        <v>294</v>
      </c>
      <c r="C274" s="10" t="s">
        <v>33</v>
      </c>
      <c r="D274" s="10" t="s">
        <v>288</v>
      </c>
      <c r="E274" s="10" t="s">
        <v>317</v>
      </c>
      <c r="F274" s="10"/>
      <c r="G274" s="20">
        <f>G275</f>
        <v>400</v>
      </c>
      <c r="H274" s="20"/>
      <c r="I274" s="20"/>
      <c r="J274" s="20"/>
      <c r="K274" s="20"/>
      <c r="L274" s="20"/>
      <c r="M274" s="43">
        <f>M275</f>
        <v>400</v>
      </c>
      <c r="N274" s="5"/>
    </row>
    <row r="275" spans="1:14" ht="15" customHeight="1" outlineLevel="6" x14ac:dyDescent="0.25">
      <c r="A275" s="13" t="s">
        <v>80</v>
      </c>
      <c r="B275" s="10" t="s">
        <v>294</v>
      </c>
      <c r="C275" s="10" t="s">
        <v>33</v>
      </c>
      <c r="D275" s="10" t="s">
        <v>288</v>
      </c>
      <c r="E275" s="10" t="s">
        <v>317</v>
      </c>
      <c r="F275" s="10" t="s">
        <v>81</v>
      </c>
      <c r="G275" s="20">
        <v>400</v>
      </c>
      <c r="H275" s="20"/>
      <c r="I275" s="20"/>
      <c r="J275" s="20"/>
      <c r="K275" s="20"/>
      <c r="L275" s="20"/>
      <c r="M275" s="43">
        <f t="shared" si="30"/>
        <v>400</v>
      </c>
      <c r="N275" s="5"/>
    </row>
    <row r="276" spans="1:14" ht="63.75" outlineLevel="4" x14ac:dyDescent="0.25">
      <c r="A276" s="13" t="s">
        <v>318</v>
      </c>
      <c r="B276" s="10" t="s">
        <v>294</v>
      </c>
      <c r="C276" s="10" t="s">
        <v>33</v>
      </c>
      <c r="D276" s="10" t="s">
        <v>288</v>
      </c>
      <c r="E276" s="10" t="s">
        <v>319</v>
      </c>
      <c r="F276" s="10"/>
      <c r="G276" s="20">
        <f>G277+G279</f>
        <v>215</v>
      </c>
      <c r="H276" s="20"/>
      <c r="I276" s="20"/>
      <c r="J276" s="20"/>
      <c r="K276" s="20"/>
      <c r="L276" s="20"/>
      <c r="M276" s="43">
        <f>M277+M279</f>
        <v>215</v>
      </c>
      <c r="N276" s="5"/>
    </row>
    <row r="277" spans="1:14" ht="25.5" outlineLevel="5" x14ac:dyDescent="0.25">
      <c r="A277" s="13" t="s">
        <v>320</v>
      </c>
      <c r="B277" s="10" t="s">
        <v>294</v>
      </c>
      <c r="C277" s="10" t="s">
        <v>33</v>
      </c>
      <c r="D277" s="10" t="s">
        <v>288</v>
      </c>
      <c r="E277" s="10" t="s">
        <v>321</v>
      </c>
      <c r="F277" s="10"/>
      <c r="G277" s="20">
        <f>G278</f>
        <v>15</v>
      </c>
      <c r="H277" s="20"/>
      <c r="I277" s="20"/>
      <c r="J277" s="20"/>
      <c r="K277" s="20"/>
      <c r="L277" s="20"/>
      <c r="M277" s="43">
        <f>M278</f>
        <v>15</v>
      </c>
      <c r="N277" s="5"/>
    </row>
    <row r="278" spans="1:14" ht="15" customHeight="1" outlineLevel="6" x14ac:dyDescent="0.25">
      <c r="A278" s="13" t="s">
        <v>80</v>
      </c>
      <c r="B278" s="10" t="s">
        <v>294</v>
      </c>
      <c r="C278" s="10" t="s">
        <v>33</v>
      </c>
      <c r="D278" s="10" t="s">
        <v>288</v>
      </c>
      <c r="E278" s="10" t="s">
        <v>321</v>
      </c>
      <c r="F278" s="10" t="s">
        <v>81</v>
      </c>
      <c r="G278" s="20">
        <v>15</v>
      </c>
      <c r="H278" s="20"/>
      <c r="I278" s="20"/>
      <c r="J278" s="20"/>
      <c r="K278" s="20"/>
      <c r="L278" s="20"/>
      <c r="M278" s="43">
        <f t="shared" ref="M278:M280" si="31">SUM(G278:L278)</f>
        <v>15</v>
      </c>
      <c r="N278" s="5"/>
    </row>
    <row r="279" spans="1:14" ht="25.5" outlineLevel="5" x14ac:dyDescent="0.25">
      <c r="A279" s="13" t="s">
        <v>322</v>
      </c>
      <c r="B279" s="10" t="s">
        <v>294</v>
      </c>
      <c r="C279" s="10" t="s">
        <v>33</v>
      </c>
      <c r="D279" s="10" t="s">
        <v>288</v>
      </c>
      <c r="E279" s="10" t="s">
        <v>323</v>
      </c>
      <c r="F279" s="10"/>
      <c r="G279" s="20">
        <f>G280</f>
        <v>200</v>
      </c>
      <c r="H279" s="20"/>
      <c r="I279" s="20"/>
      <c r="J279" s="20"/>
      <c r="K279" s="20"/>
      <c r="L279" s="20"/>
      <c r="M279" s="43">
        <f>M280</f>
        <v>200</v>
      </c>
      <c r="N279" s="5"/>
    </row>
    <row r="280" spans="1:14" ht="15" customHeight="1" outlineLevel="6" x14ac:dyDescent="0.25">
      <c r="A280" s="13" t="s">
        <v>80</v>
      </c>
      <c r="B280" s="10" t="s">
        <v>294</v>
      </c>
      <c r="C280" s="10" t="s">
        <v>33</v>
      </c>
      <c r="D280" s="10" t="s">
        <v>288</v>
      </c>
      <c r="E280" s="10" t="s">
        <v>323</v>
      </c>
      <c r="F280" s="10" t="s">
        <v>81</v>
      </c>
      <c r="G280" s="20">
        <v>200</v>
      </c>
      <c r="H280" s="20"/>
      <c r="I280" s="20"/>
      <c r="J280" s="20"/>
      <c r="K280" s="20"/>
      <c r="L280" s="20"/>
      <c r="M280" s="43">
        <f t="shared" si="31"/>
        <v>200</v>
      </c>
      <c r="N280" s="5"/>
    </row>
    <row r="281" spans="1:14" ht="38.25" outlineLevel="1" x14ac:dyDescent="0.25">
      <c r="A281" s="13" t="s">
        <v>120</v>
      </c>
      <c r="B281" s="10" t="s">
        <v>294</v>
      </c>
      <c r="C281" s="10" t="s">
        <v>49</v>
      </c>
      <c r="D281" s="10"/>
      <c r="E281" s="10"/>
      <c r="F281" s="10"/>
      <c r="G281" s="20">
        <f>G282</f>
        <v>210</v>
      </c>
      <c r="H281" s="20"/>
      <c r="I281" s="20"/>
      <c r="J281" s="20"/>
      <c r="K281" s="20"/>
      <c r="L281" s="20"/>
      <c r="M281" s="43">
        <f>M282</f>
        <v>210</v>
      </c>
      <c r="N281" s="5"/>
    </row>
    <row r="282" spans="1:14" ht="51" outlineLevel="2" x14ac:dyDescent="0.25">
      <c r="A282" s="13" t="s">
        <v>131</v>
      </c>
      <c r="B282" s="10" t="s">
        <v>294</v>
      </c>
      <c r="C282" s="10" t="s">
        <v>49</v>
      </c>
      <c r="D282" s="10" t="s">
        <v>31</v>
      </c>
      <c r="E282" s="10"/>
      <c r="F282" s="10"/>
      <c r="G282" s="20">
        <f>G283</f>
        <v>210</v>
      </c>
      <c r="H282" s="20"/>
      <c r="I282" s="20"/>
      <c r="J282" s="20"/>
      <c r="K282" s="20"/>
      <c r="L282" s="20"/>
      <c r="M282" s="43">
        <f>M283</f>
        <v>210</v>
      </c>
      <c r="N282" s="5"/>
    </row>
    <row r="283" spans="1:14" ht="38.25" outlineLevel="3" x14ac:dyDescent="0.25">
      <c r="A283" s="13" t="s">
        <v>123</v>
      </c>
      <c r="B283" s="10" t="s">
        <v>294</v>
      </c>
      <c r="C283" s="10" t="s">
        <v>49</v>
      </c>
      <c r="D283" s="10" t="s">
        <v>31</v>
      </c>
      <c r="E283" s="10" t="s">
        <v>124</v>
      </c>
      <c r="F283" s="10"/>
      <c r="G283" s="20">
        <f>G284</f>
        <v>210</v>
      </c>
      <c r="H283" s="20"/>
      <c r="I283" s="20"/>
      <c r="J283" s="20"/>
      <c r="K283" s="20"/>
      <c r="L283" s="20"/>
      <c r="M283" s="43">
        <f>M284</f>
        <v>210</v>
      </c>
      <c r="N283" s="5"/>
    </row>
    <row r="284" spans="1:14" ht="51" outlineLevel="4" x14ac:dyDescent="0.25">
      <c r="A284" s="13" t="s">
        <v>132</v>
      </c>
      <c r="B284" s="10" t="s">
        <v>294</v>
      </c>
      <c r="C284" s="10" t="s">
        <v>49</v>
      </c>
      <c r="D284" s="10" t="s">
        <v>31</v>
      </c>
      <c r="E284" s="10" t="s">
        <v>133</v>
      </c>
      <c r="F284" s="10"/>
      <c r="G284" s="20">
        <f>G285</f>
        <v>210</v>
      </c>
      <c r="H284" s="20"/>
      <c r="I284" s="20"/>
      <c r="J284" s="20"/>
      <c r="K284" s="20"/>
      <c r="L284" s="20"/>
      <c r="M284" s="43">
        <f>M285</f>
        <v>210</v>
      </c>
      <c r="N284" s="5"/>
    </row>
    <row r="285" spans="1:14" ht="38.25" outlineLevel="5" x14ac:dyDescent="0.25">
      <c r="A285" s="13" t="s">
        <v>134</v>
      </c>
      <c r="B285" s="10" t="s">
        <v>294</v>
      </c>
      <c r="C285" s="10" t="s">
        <v>49</v>
      </c>
      <c r="D285" s="10" t="s">
        <v>31</v>
      </c>
      <c r="E285" s="10" t="s">
        <v>135</v>
      </c>
      <c r="F285" s="10"/>
      <c r="G285" s="20">
        <f>G286</f>
        <v>210</v>
      </c>
      <c r="H285" s="20"/>
      <c r="I285" s="20"/>
      <c r="J285" s="20"/>
      <c r="K285" s="20"/>
      <c r="L285" s="20"/>
      <c r="M285" s="43">
        <f>M286</f>
        <v>210</v>
      </c>
      <c r="N285" s="5"/>
    </row>
    <row r="286" spans="1:14" ht="15" customHeight="1" outlineLevel="6" x14ac:dyDescent="0.25">
      <c r="A286" s="13" t="s">
        <v>46</v>
      </c>
      <c r="B286" s="10" t="s">
        <v>294</v>
      </c>
      <c r="C286" s="10" t="s">
        <v>49</v>
      </c>
      <c r="D286" s="10" t="s">
        <v>31</v>
      </c>
      <c r="E286" s="10" t="s">
        <v>135</v>
      </c>
      <c r="F286" s="10" t="s">
        <v>47</v>
      </c>
      <c r="G286" s="20">
        <v>210</v>
      </c>
      <c r="H286" s="20"/>
      <c r="I286" s="20"/>
      <c r="J286" s="20"/>
      <c r="K286" s="20"/>
      <c r="L286" s="20"/>
      <c r="M286" s="43">
        <f t="shared" ref="M286" si="32">SUM(G286:L286)</f>
        <v>210</v>
      </c>
      <c r="N286" s="5"/>
    </row>
    <row r="287" spans="1:14" outlineLevel="1" x14ac:dyDescent="0.25">
      <c r="A287" s="13" t="s">
        <v>136</v>
      </c>
      <c r="B287" s="10" t="s">
        <v>294</v>
      </c>
      <c r="C287" s="10" t="s">
        <v>77</v>
      </c>
      <c r="D287" s="10"/>
      <c r="E287" s="10"/>
      <c r="F287" s="10"/>
      <c r="G287" s="20">
        <f>G288+G299</f>
        <v>41556.720000000001</v>
      </c>
      <c r="H287" s="20"/>
      <c r="I287" s="20"/>
      <c r="J287" s="20"/>
      <c r="K287" s="20"/>
      <c r="L287" s="20"/>
      <c r="M287" s="43">
        <f>M288+M299</f>
        <v>41556.720000000001</v>
      </c>
      <c r="N287" s="5"/>
    </row>
    <row r="288" spans="1:14" outlineLevel="2" x14ac:dyDescent="0.25">
      <c r="A288" s="13" t="s">
        <v>137</v>
      </c>
      <c r="B288" s="10" t="s">
        <v>294</v>
      </c>
      <c r="C288" s="10" t="s">
        <v>77</v>
      </c>
      <c r="D288" s="10" t="s">
        <v>122</v>
      </c>
      <c r="E288" s="10"/>
      <c r="F288" s="10"/>
      <c r="G288" s="20">
        <f>G289+G295</f>
        <v>31153.16</v>
      </c>
      <c r="H288" s="20"/>
      <c r="I288" s="20"/>
      <c r="J288" s="20"/>
      <c r="K288" s="20"/>
      <c r="L288" s="20"/>
      <c r="M288" s="43">
        <f>M289+M295</f>
        <v>31153.16</v>
      </c>
      <c r="N288" s="5"/>
    </row>
    <row r="289" spans="1:14" ht="25.5" outlineLevel="3" x14ac:dyDescent="0.25">
      <c r="A289" s="13" t="s">
        <v>324</v>
      </c>
      <c r="B289" s="10" t="s">
        <v>294</v>
      </c>
      <c r="C289" s="10" t="s">
        <v>77</v>
      </c>
      <c r="D289" s="10" t="s">
        <v>122</v>
      </c>
      <c r="E289" s="10" t="s">
        <v>325</v>
      </c>
      <c r="F289" s="10"/>
      <c r="G289" s="20">
        <f>G290</f>
        <v>29649.759999999998</v>
      </c>
      <c r="H289" s="20"/>
      <c r="I289" s="20"/>
      <c r="J289" s="20"/>
      <c r="K289" s="20"/>
      <c r="L289" s="20"/>
      <c r="M289" s="43">
        <f>M290</f>
        <v>29649.759999999998</v>
      </c>
      <c r="N289" s="5"/>
    </row>
    <row r="290" spans="1:14" ht="38.25" outlineLevel="4" x14ac:dyDescent="0.25">
      <c r="A290" s="13" t="s">
        <v>326</v>
      </c>
      <c r="B290" s="10" t="s">
        <v>294</v>
      </c>
      <c r="C290" s="10" t="s">
        <v>77</v>
      </c>
      <c r="D290" s="10" t="s">
        <v>122</v>
      </c>
      <c r="E290" s="10" t="s">
        <v>327</v>
      </c>
      <c r="F290" s="10"/>
      <c r="G290" s="20">
        <f>G291+G293</f>
        <v>29649.759999999998</v>
      </c>
      <c r="H290" s="20"/>
      <c r="I290" s="20"/>
      <c r="J290" s="20"/>
      <c r="K290" s="20"/>
      <c r="L290" s="20"/>
      <c r="M290" s="43">
        <f>M291+M293</f>
        <v>29649.759999999998</v>
      </c>
      <c r="N290" s="5"/>
    </row>
    <row r="291" spans="1:14" ht="38.25" outlineLevel="5" x14ac:dyDescent="0.25">
      <c r="A291" s="13" t="s">
        <v>328</v>
      </c>
      <c r="B291" s="10" t="s">
        <v>294</v>
      </c>
      <c r="C291" s="10" t="s">
        <v>77</v>
      </c>
      <c r="D291" s="10" t="s">
        <v>122</v>
      </c>
      <c r="E291" s="10" t="s">
        <v>329</v>
      </c>
      <c r="F291" s="10"/>
      <c r="G291" s="20">
        <f>G292</f>
        <v>8947.7099999999991</v>
      </c>
      <c r="H291" s="20"/>
      <c r="I291" s="20"/>
      <c r="J291" s="20"/>
      <c r="K291" s="20"/>
      <c r="L291" s="20"/>
      <c r="M291" s="43">
        <f>M292</f>
        <v>8947.7099999999991</v>
      </c>
      <c r="N291" s="5"/>
    </row>
    <row r="292" spans="1:14" ht="15" customHeight="1" outlineLevel="6" x14ac:dyDescent="0.25">
      <c r="A292" s="13" t="s">
        <v>46</v>
      </c>
      <c r="B292" s="10" t="s">
        <v>294</v>
      </c>
      <c r="C292" s="10" t="s">
        <v>77</v>
      </c>
      <c r="D292" s="10" t="s">
        <v>122</v>
      </c>
      <c r="E292" s="10" t="s">
        <v>329</v>
      </c>
      <c r="F292" s="10" t="s">
        <v>47</v>
      </c>
      <c r="G292" s="20">
        <v>8947.7099999999991</v>
      </c>
      <c r="H292" s="20"/>
      <c r="I292" s="20"/>
      <c r="J292" s="20"/>
      <c r="K292" s="20"/>
      <c r="L292" s="20"/>
      <c r="M292" s="43">
        <f t="shared" ref="M292:M294" si="33">SUM(G292:L292)</f>
        <v>8947.7099999999991</v>
      </c>
      <c r="N292" s="5"/>
    </row>
    <row r="293" spans="1:14" ht="25.5" outlineLevel="5" x14ac:dyDescent="0.25">
      <c r="A293" s="13" t="s">
        <v>330</v>
      </c>
      <c r="B293" s="10" t="s">
        <v>294</v>
      </c>
      <c r="C293" s="10" t="s">
        <v>77</v>
      </c>
      <c r="D293" s="10" t="s">
        <v>122</v>
      </c>
      <c r="E293" s="10" t="s">
        <v>331</v>
      </c>
      <c r="F293" s="10"/>
      <c r="G293" s="20">
        <f>G294</f>
        <v>20702.05</v>
      </c>
      <c r="H293" s="20"/>
      <c r="I293" s="20"/>
      <c r="J293" s="20"/>
      <c r="K293" s="20"/>
      <c r="L293" s="20"/>
      <c r="M293" s="43">
        <f>M294</f>
        <v>20702.05</v>
      </c>
      <c r="N293" s="5"/>
    </row>
    <row r="294" spans="1:14" ht="15" customHeight="1" outlineLevel="6" x14ac:dyDescent="0.25">
      <c r="A294" s="13" t="s">
        <v>46</v>
      </c>
      <c r="B294" s="10" t="s">
        <v>294</v>
      </c>
      <c r="C294" s="10" t="s">
        <v>77</v>
      </c>
      <c r="D294" s="10" t="s">
        <v>122</v>
      </c>
      <c r="E294" s="10" t="s">
        <v>331</v>
      </c>
      <c r="F294" s="10" t="s">
        <v>47</v>
      </c>
      <c r="G294" s="20">
        <v>20702.05</v>
      </c>
      <c r="H294" s="20"/>
      <c r="I294" s="20"/>
      <c r="J294" s="20"/>
      <c r="K294" s="20"/>
      <c r="L294" s="20"/>
      <c r="M294" s="43">
        <f t="shared" si="33"/>
        <v>20702.05</v>
      </c>
      <c r="N294" s="5"/>
    </row>
    <row r="295" spans="1:14" ht="25.5" outlineLevel="3" x14ac:dyDescent="0.25">
      <c r="A295" s="13" t="s">
        <v>138</v>
      </c>
      <c r="B295" s="10" t="s">
        <v>294</v>
      </c>
      <c r="C295" s="10" t="s">
        <v>77</v>
      </c>
      <c r="D295" s="10" t="s">
        <v>122</v>
      </c>
      <c r="E295" s="10" t="s">
        <v>139</v>
      </c>
      <c r="F295" s="10"/>
      <c r="G295" s="20">
        <f>G296</f>
        <v>1503.4</v>
      </c>
      <c r="H295" s="20"/>
      <c r="I295" s="20"/>
      <c r="J295" s="20"/>
      <c r="K295" s="20"/>
      <c r="L295" s="20"/>
      <c r="M295" s="43">
        <f>M296</f>
        <v>1503.4</v>
      </c>
      <c r="N295" s="5"/>
    </row>
    <row r="296" spans="1:14" ht="38.25" outlineLevel="4" x14ac:dyDescent="0.25">
      <c r="A296" s="13" t="s">
        <v>140</v>
      </c>
      <c r="B296" s="10" t="s">
        <v>294</v>
      </c>
      <c r="C296" s="10" t="s">
        <v>77</v>
      </c>
      <c r="D296" s="10" t="s">
        <v>122</v>
      </c>
      <c r="E296" s="10" t="s">
        <v>141</v>
      </c>
      <c r="F296" s="10"/>
      <c r="G296" s="20">
        <f>G297</f>
        <v>1503.4</v>
      </c>
      <c r="H296" s="20"/>
      <c r="I296" s="20"/>
      <c r="J296" s="20"/>
      <c r="K296" s="20"/>
      <c r="L296" s="20"/>
      <c r="M296" s="43">
        <f>M297</f>
        <v>1503.4</v>
      </c>
      <c r="N296" s="5"/>
    </row>
    <row r="297" spans="1:14" ht="25.5" outlineLevel="5" x14ac:dyDescent="0.25">
      <c r="A297" s="13" t="s">
        <v>332</v>
      </c>
      <c r="B297" s="10" t="s">
        <v>294</v>
      </c>
      <c r="C297" s="10" t="s">
        <v>77</v>
      </c>
      <c r="D297" s="10" t="s">
        <v>122</v>
      </c>
      <c r="E297" s="10" t="s">
        <v>333</v>
      </c>
      <c r="F297" s="10"/>
      <c r="G297" s="20">
        <f>G298</f>
        <v>1503.4</v>
      </c>
      <c r="H297" s="20"/>
      <c r="I297" s="20"/>
      <c r="J297" s="20"/>
      <c r="K297" s="20"/>
      <c r="L297" s="20"/>
      <c r="M297" s="43">
        <f>M298</f>
        <v>1503.4</v>
      </c>
      <c r="N297" s="5"/>
    </row>
    <row r="298" spans="1:14" ht="15" customHeight="1" outlineLevel="6" x14ac:dyDescent="0.25">
      <c r="A298" s="13" t="s">
        <v>46</v>
      </c>
      <c r="B298" s="10" t="s">
        <v>294</v>
      </c>
      <c r="C298" s="10" t="s">
        <v>77</v>
      </c>
      <c r="D298" s="10" t="s">
        <v>122</v>
      </c>
      <c r="E298" s="10" t="s">
        <v>333</v>
      </c>
      <c r="F298" s="10" t="s">
        <v>47</v>
      </c>
      <c r="G298" s="20">
        <v>1503.4</v>
      </c>
      <c r="H298" s="20"/>
      <c r="I298" s="20"/>
      <c r="J298" s="20"/>
      <c r="K298" s="20"/>
      <c r="L298" s="20"/>
      <c r="M298" s="43">
        <f t="shared" ref="M298" si="34">SUM(G298:L298)</f>
        <v>1503.4</v>
      </c>
      <c r="N298" s="5"/>
    </row>
    <row r="299" spans="1:14" ht="25.5" outlineLevel="2" x14ac:dyDescent="0.25">
      <c r="A299" s="13" t="s">
        <v>152</v>
      </c>
      <c r="B299" s="10" t="s">
        <v>294</v>
      </c>
      <c r="C299" s="10" t="s">
        <v>77</v>
      </c>
      <c r="D299" s="10" t="s">
        <v>153</v>
      </c>
      <c r="E299" s="10"/>
      <c r="F299" s="10"/>
      <c r="G299" s="20">
        <f>G300+G310</f>
        <v>10403.56</v>
      </c>
      <c r="H299" s="20"/>
      <c r="I299" s="20"/>
      <c r="J299" s="20"/>
      <c r="K299" s="20"/>
      <c r="L299" s="20"/>
      <c r="M299" s="43">
        <f>M300+M310</f>
        <v>10403.56</v>
      </c>
      <c r="N299" s="5"/>
    </row>
    <row r="300" spans="1:14" ht="38.25" outlineLevel="3" x14ac:dyDescent="0.25">
      <c r="A300" s="13" t="s">
        <v>334</v>
      </c>
      <c r="B300" s="10" t="s">
        <v>294</v>
      </c>
      <c r="C300" s="10" t="s">
        <v>77</v>
      </c>
      <c r="D300" s="10" t="s">
        <v>153</v>
      </c>
      <c r="E300" s="10" t="s">
        <v>335</v>
      </c>
      <c r="F300" s="10"/>
      <c r="G300" s="20">
        <f>G301</f>
        <v>2497.94</v>
      </c>
      <c r="H300" s="20"/>
      <c r="I300" s="20"/>
      <c r="J300" s="20"/>
      <c r="K300" s="20"/>
      <c r="L300" s="20"/>
      <c r="M300" s="43">
        <f>M301</f>
        <v>2497.94</v>
      </c>
      <c r="N300" s="5"/>
    </row>
    <row r="301" spans="1:14" ht="25.5" outlineLevel="4" x14ac:dyDescent="0.25">
      <c r="A301" s="13" t="s">
        <v>336</v>
      </c>
      <c r="B301" s="10" t="s">
        <v>294</v>
      </c>
      <c r="C301" s="10" t="s">
        <v>77</v>
      </c>
      <c r="D301" s="10" t="s">
        <v>153</v>
      </c>
      <c r="E301" s="10" t="s">
        <v>337</v>
      </c>
      <c r="F301" s="10"/>
      <c r="G301" s="20">
        <f>G302+G305+G307</f>
        <v>2497.94</v>
      </c>
      <c r="H301" s="20"/>
      <c r="I301" s="20"/>
      <c r="J301" s="20"/>
      <c r="K301" s="20"/>
      <c r="L301" s="20"/>
      <c r="M301" s="43">
        <f>M302+M305+M307</f>
        <v>2497.94</v>
      </c>
      <c r="N301" s="5"/>
    </row>
    <row r="302" spans="1:14" ht="51" outlineLevel="5" x14ac:dyDescent="0.25">
      <c r="A302" s="13" t="s">
        <v>338</v>
      </c>
      <c r="B302" s="10" t="s">
        <v>294</v>
      </c>
      <c r="C302" s="10" t="s">
        <v>77</v>
      </c>
      <c r="D302" s="10" t="s">
        <v>153</v>
      </c>
      <c r="E302" s="10" t="s">
        <v>339</v>
      </c>
      <c r="F302" s="10"/>
      <c r="G302" s="20">
        <f>G303+G304</f>
        <v>625.74</v>
      </c>
      <c r="H302" s="20"/>
      <c r="I302" s="20"/>
      <c r="J302" s="20"/>
      <c r="K302" s="20"/>
      <c r="L302" s="20"/>
      <c r="M302" s="43">
        <f>M303+M304</f>
        <v>625.74</v>
      </c>
      <c r="N302" s="5"/>
    </row>
    <row r="303" spans="1:14" ht="15" customHeight="1" outlineLevel="6" x14ac:dyDescent="0.25">
      <c r="A303" s="13" t="s">
        <v>46</v>
      </c>
      <c r="B303" s="10" t="s">
        <v>294</v>
      </c>
      <c r="C303" s="10" t="s">
        <v>77</v>
      </c>
      <c r="D303" s="10" t="s">
        <v>153</v>
      </c>
      <c r="E303" s="10" t="s">
        <v>339</v>
      </c>
      <c r="F303" s="10" t="s">
        <v>47</v>
      </c>
      <c r="G303" s="20">
        <v>33.340000000000003</v>
      </c>
      <c r="H303" s="20"/>
      <c r="I303" s="20"/>
      <c r="J303" s="20"/>
      <c r="K303" s="20"/>
      <c r="L303" s="20"/>
      <c r="M303" s="43">
        <f t="shared" ref="M303:M309" si="35">SUM(G303:L303)</f>
        <v>33.340000000000003</v>
      </c>
      <c r="N303" s="5"/>
    </row>
    <row r="304" spans="1:14" ht="15" customHeight="1" outlineLevel="6" x14ac:dyDescent="0.25">
      <c r="A304" s="13" t="s">
        <v>80</v>
      </c>
      <c r="B304" s="10" t="s">
        <v>294</v>
      </c>
      <c r="C304" s="10" t="s">
        <v>77</v>
      </c>
      <c r="D304" s="10" t="s">
        <v>153</v>
      </c>
      <c r="E304" s="10" t="s">
        <v>339</v>
      </c>
      <c r="F304" s="10" t="s">
        <v>81</v>
      </c>
      <c r="G304" s="20">
        <v>592.4</v>
      </c>
      <c r="H304" s="20"/>
      <c r="I304" s="20"/>
      <c r="J304" s="20"/>
      <c r="K304" s="20"/>
      <c r="L304" s="20"/>
      <c r="M304" s="43">
        <f t="shared" si="35"/>
        <v>592.4</v>
      </c>
      <c r="N304" s="5"/>
    </row>
    <row r="305" spans="1:14" ht="51" outlineLevel="5" x14ac:dyDescent="0.25">
      <c r="A305" s="13" t="s">
        <v>340</v>
      </c>
      <c r="B305" s="10" t="s">
        <v>294</v>
      </c>
      <c r="C305" s="10" t="s">
        <v>77</v>
      </c>
      <c r="D305" s="10" t="s">
        <v>153</v>
      </c>
      <c r="E305" s="10" t="s">
        <v>341</v>
      </c>
      <c r="F305" s="10"/>
      <c r="G305" s="20">
        <f>G306</f>
        <v>151.30000000000001</v>
      </c>
      <c r="H305" s="20"/>
      <c r="I305" s="20"/>
      <c r="J305" s="20"/>
      <c r="K305" s="20"/>
      <c r="L305" s="20"/>
      <c r="M305" s="43">
        <f>M306</f>
        <v>151.30000000000001</v>
      </c>
      <c r="N305" s="5"/>
    </row>
    <row r="306" spans="1:14" ht="15" customHeight="1" outlineLevel="6" x14ac:dyDescent="0.25">
      <c r="A306" s="13" t="s">
        <v>80</v>
      </c>
      <c r="B306" s="10" t="s">
        <v>294</v>
      </c>
      <c r="C306" s="10" t="s">
        <v>77</v>
      </c>
      <c r="D306" s="10" t="s">
        <v>153</v>
      </c>
      <c r="E306" s="10" t="s">
        <v>341</v>
      </c>
      <c r="F306" s="10" t="s">
        <v>81</v>
      </c>
      <c r="G306" s="20">
        <v>151.30000000000001</v>
      </c>
      <c r="H306" s="20"/>
      <c r="I306" s="20"/>
      <c r="J306" s="20"/>
      <c r="K306" s="20"/>
      <c r="L306" s="20"/>
      <c r="M306" s="43">
        <f t="shared" si="35"/>
        <v>151.30000000000001</v>
      </c>
      <c r="N306" s="5"/>
    </row>
    <row r="307" spans="1:14" ht="51" outlineLevel="5" x14ac:dyDescent="0.25">
      <c r="A307" s="13" t="s">
        <v>342</v>
      </c>
      <c r="B307" s="10" t="s">
        <v>294</v>
      </c>
      <c r="C307" s="10" t="s">
        <v>77</v>
      </c>
      <c r="D307" s="10" t="s">
        <v>153</v>
      </c>
      <c r="E307" s="10" t="s">
        <v>343</v>
      </c>
      <c r="F307" s="10"/>
      <c r="G307" s="20">
        <f>G308+G309</f>
        <v>1720.9</v>
      </c>
      <c r="H307" s="20"/>
      <c r="I307" s="20"/>
      <c r="J307" s="20"/>
      <c r="K307" s="20"/>
      <c r="L307" s="20"/>
      <c r="M307" s="43">
        <f>M308+M309</f>
        <v>1720.9</v>
      </c>
      <c r="N307" s="5"/>
    </row>
    <row r="308" spans="1:14" ht="15" customHeight="1" outlineLevel="6" x14ac:dyDescent="0.25">
      <c r="A308" s="13" t="s">
        <v>46</v>
      </c>
      <c r="B308" s="10" t="s">
        <v>294</v>
      </c>
      <c r="C308" s="10" t="s">
        <v>77</v>
      </c>
      <c r="D308" s="10" t="s">
        <v>153</v>
      </c>
      <c r="E308" s="10" t="s">
        <v>343</v>
      </c>
      <c r="F308" s="10" t="s">
        <v>47</v>
      </c>
      <c r="G308" s="20">
        <v>987.1</v>
      </c>
      <c r="H308" s="20"/>
      <c r="I308" s="20"/>
      <c r="J308" s="20"/>
      <c r="K308" s="20"/>
      <c r="L308" s="20"/>
      <c r="M308" s="43">
        <f t="shared" si="35"/>
        <v>987.1</v>
      </c>
      <c r="N308" s="5"/>
    </row>
    <row r="309" spans="1:14" ht="15" customHeight="1" outlineLevel="6" x14ac:dyDescent="0.25">
      <c r="A309" s="13" t="s">
        <v>80</v>
      </c>
      <c r="B309" s="10" t="s">
        <v>294</v>
      </c>
      <c r="C309" s="10" t="s">
        <v>77</v>
      </c>
      <c r="D309" s="10" t="s">
        <v>153</v>
      </c>
      <c r="E309" s="10" t="s">
        <v>343</v>
      </c>
      <c r="F309" s="10" t="s">
        <v>81</v>
      </c>
      <c r="G309" s="20">
        <v>733.8</v>
      </c>
      <c r="H309" s="20"/>
      <c r="I309" s="20"/>
      <c r="J309" s="20"/>
      <c r="K309" s="20"/>
      <c r="L309" s="20"/>
      <c r="M309" s="43">
        <f t="shared" si="35"/>
        <v>733.8</v>
      </c>
      <c r="N309" s="5"/>
    </row>
    <row r="310" spans="1:14" ht="25.5" outlineLevel="3" x14ac:dyDescent="0.25">
      <c r="A310" s="13" t="s">
        <v>324</v>
      </c>
      <c r="B310" s="10" t="s">
        <v>294</v>
      </c>
      <c r="C310" s="10" t="s">
        <v>77</v>
      </c>
      <c r="D310" s="10" t="s">
        <v>153</v>
      </c>
      <c r="E310" s="10" t="s">
        <v>325</v>
      </c>
      <c r="F310" s="10"/>
      <c r="G310" s="20">
        <f>G311</f>
        <v>7905.62</v>
      </c>
      <c r="H310" s="20"/>
      <c r="I310" s="20"/>
      <c r="J310" s="20"/>
      <c r="K310" s="20"/>
      <c r="L310" s="20"/>
      <c r="M310" s="43">
        <f>M311</f>
        <v>7905.62</v>
      </c>
      <c r="N310" s="5"/>
    </row>
    <row r="311" spans="1:14" ht="38.25" outlineLevel="4" x14ac:dyDescent="0.25">
      <c r="A311" s="13" t="s">
        <v>344</v>
      </c>
      <c r="B311" s="10" t="s">
        <v>294</v>
      </c>
      <c r="C311" s="10" t="s">
        <v>77</v>
      </c>
      <c r="D311" s="10" t="s">
        <v>153</v>
      </c>
      <c r="E311" s="10" t="s">
        <v>345</v>
      </c>
      <c r="F311" s="10"/>
      <c r="G311" s="20">
        <f>G312</f>
        <v>7905.62</v>
      </c>
      <c r="H311" s="20"/>
      <c r="I311" s="20"/>
      <c r="J311" s="20"/>
      <c r="K311" s="20"/>
      <c r="L311" s="20"/>
      <c r="M311" s="43">
        <f>M312</f>
        <v>7905.62</v>
      </c>
      <c r="N311" s="5"/>
    </row>
    <row r="312" spans="1:14" ht="63.75" outlineLevel="5" x14ac:dyDescent="0.25">
      <c r="A312" s="13" t="s">
        <v>346</v>
      </c>
      <c r="B312" s="10" t="s">
        <v>294</v>
      </c>
      <c r="C312" s="10" t="s">
        <v>77</v>
      </c>
      <c r="D312" s="10" t="s">
        <v>153</v>
      </c>
      <c r="E312" s="10" t="s">
        <v>347</v>
      </c>
      <c r="F312" s="10"/>
      <c r="G312" s="20">
        <f>G313</f>
        <v>7905.62</v>
      </c>
      <c r="H312" s="20"/>
      <c r="I312" s="20"/>
      <c r="J312" s="20"/>
      <c r="K312" s="20"/>
      <c r="L312" s="20"/>
      <c r="M312" s="43">
        <f>M313</f>
        <v>7905.62</v>
      </c>
      <c r="N312" s="5"/>
    </row>
    <row r="313" spans="1:14" ht="15" customHeight="1" outlineLevel="6" x14ac:dyDescent="0.25">
      <c r="A313" s="13" t="s">
        <v>46</v>
      </c>
      <c r="B313" s="10" t="s">
        <v>294</v>
      </c>
      <c r="C313" s="10" t="s">
        <v>77</v>
      </c>
      <c r="D313" s="10" t="s">
        <v>153</v>
      </c>
      <c r="E313" s="10" t="s">
        <v>347</v>
      </c>
      <c r="F313" s="10" t="s">
        <v>47</v>
      </c>
      <c r="G313" s="20">
        <v>7905.62</v>
      </c>
      <c r="H313" s="20"/>
      <c r="I313" s="20"/>
      <c r="J313" s="20"/>
      <c r="K313" s="20"/>
      <c r="L313" s="20"/>
      <c r="M313" s="43">
        <f t="shared" ref="M313" si="36">SUM(G313:L313)</f>
        <v>7905.62</v>
      </c>
      <c r="N313" s="5"/>
    </row>
    <row r="314" spans="1:14" ht="25.5" outlineLevel="1" x14ac:dyDescent="0.25">
      <c r="A314" s="13" t="s">
        <v>170</v>
      </c>
      <c r="B314" s="10" t="s">
        <v>294</v>
      </c>
      <c r="C314" s="10" t="s">
        <v>171</v>
      </c>
      <c r="D314" s="10"/>
      <c r="E314" s="10"/>
      <c r="F314" s="10"/>
      <c r="G314" s="20">
        <f>G315+G335</f>
        <v>23673.68</v>
      </c>
      <c r="H314" s="20"/>
      <c r="I314" s="20"/>
      <c r="J314" s="20"/>
      <c r="K314" s="20"/>
      <c r="L314" s="20"/>
      <c r="M314" s="43">
        <f>M315+M335</f>
        <v>23673.68</v>
      </c>
      <c r="N314" s="5"/>
    </row>
    <row r="315" spans="1:14" outlineLevel="2" x14ac:dyDescent="0.25">
      <c r="A315" s="13" t="s">
        <v>206</v>
      </c>
      <c r="B315" s="10" t="s">
        <v>294</v>
      </c>
      <c r="C315" s="10" t="s">
        <v>171</v>
      </c>
      <c r="D315" s="10" t="s">
        <v>49</v>
      </c>
      <c r="E315" s="10"/>
      <c r="F315" s="10"/>
      <c r="G315" s="20">
        <f>G316+G322+G329</f>
        <v>18105.5</v>
      </c>
      <c r="H315" s="20"/>
      <c r="I315" s="20"/>
      <c r="J315" s="20"/>
      <c r="K315" s="20"/>
      <c r="L315" s="20"/>
      <c r="M315" s="43">
        <f>M316+M322+M329</f>
        <v>18105.5</v>
      </c>
      <c r="N315" s="5"/>
    </row>
    <row r="316" spans="1:14" ht="25.5" outlineLevel="3" x14ac:dyDescent="0.25">
      <c r="A316" s="13" t="s">
        <v>138</v>
      </c>
      <c r="B316" s="10" t="s">
        <v>294</v>
      </c>
      <c r="C316" s="10" t="s">
        <v>171</v>
      </c>
      <c r="D316" s="10" t="s">
        <v>49</v>
      </c>
      <c r="E316" s="10" t="s">
        <v>139</v>
      </c>
      <c r="F316" s="10"/>
      <c r="G316" s="20">
        <f>G317</f>
        <v>10812.76</v>
      </c>
      <c r="H316" s="20"/>
      <c r="I316" s="20"/>
      <c r="J316" s="20"/>
      <c r="K316" s="20"/>
      <c r="L316" s="20"/>
      <c r="M316" s="43">
        <f>M317</f>
        <v>10812.76</v>
      </c>
      <c r="N316" s="5"/>
    </row>
    <row r="317" spans="1:14" ht="38.25" outlineLevel="4" x14ac:dyDescent="0.25">
      <c r="A317" s="13" t="s">
        <v>140</v>
      </c>
      <c r="B317" s="10" t="s">
        <v>294</v>
      </c>
      <c r="C317" s="10" t="s">
        <v>171</v>
      </c>
      <c r="D317" s="10" t="s">
        <v>49</v>
      </c>
      <c r="E317" s="10" t="s">
        <v>141</v>
      </c>
      <c r="F317" s="10"/>
      <c r="G317" s="20">
        <f>G318+G320</f>
        <v>10812.76</v>
      </c>
      <c r="H317" s="20"/>
      <c r="I317" s="20"/>
      <c r="J317" s="20"/>
      <c r="K317" s="20"/>
      <c r="L317" s="20"/>
      <c r="M317" s="43">
        <f>M318+M320</f>
        <v>10812.76</v>
      </c>
      <c r="N317" s="5"/>
    </row>
    <row r="318" spans="1:14" outlineLevel="5" x14ac:dyDescent="0.25">
      <c r="A318" s="13" t="s">
        <v>348</v>
      </c>
      <c r="B318" s="10" t="s">
        <v>294</v>
      </c>
      <c r="C318" s="10" t="s">
        <v>171</v>
      </c>
      <c r="D318" s="10" t="s">
        <v>49</v>
      </c>
      <c r="E318" s="10" t="s">
        <v>349</v>
      </c>
      <c r="F318" s="10"/>
      <c r="G318" s="20">
        <f>G319</f>
        <v>10512.76</v>
      </c>
      <c r="H318" s="20"/>
      <c r="I318" s="20"/>
      <c r="J318" s="20"/>
      <c r="K318" s="20"/>
      <c r="L318" s="20"/>
      <c r="M318" s="43">
        <f>M319</f>
        <v>10512.76</v>
      </c>
      <c r="N318" s="5"/>
    </row>
    <row r="319" spans="1:14" ht="15" customHeight="1" outlineLevel="6" x14ac:dyDescent="0.25">
      <c r="A319" s="13" t="s">
        <v>46</v>
      </c>
      <c r="B319" s="10" t="s">
        <v>294</v>
      </c>
      <c r="C319" s="10" t="s">
        <v>171</v>
      </c>
      <c r="D319" s="10" t="s">
        <v>49</v>
      </c>
      <c r="E319" s="10" t="s">
        <v>349</v>
      </c>
      <c r="F319" s="10" t="s">
        <v>47</v>
      </c>
      <c r="G319" s="20">
        <v>10512.76</v>
      </c>
      <c r="H319" s="20"/>
      <c r="I319" s="20"/>
      <c r="J319" s="20"/>
      <c r="K319" s="20"/>
      <c r="L319" s="20"/>
      <c r="M319" s="43">
        <f t="shared" ref="M319:M321" si="37">SUM(G319:L319)</f>
        <v>10512.76</v>
      </c>
      <c r="N319" s="5"/>
    </row>
    <row r="320" spans="1:14" ht="38.25" outlineLevel="5" x14ac:dyDescent="0.25">
      <c r="A320" s="13" t="s">
        <v>350</v>
      </c>
      <c r="B320" s="10" t="s">
        <v>294</v>
      </c>
      <c r="C320" s="10" t="s">
        <v>171</v>
      </c>
      <c r="D320" s="10" t="s">
        <v>49</v>
      </c>
      <c r="E320" s="10" t="s">
        <v>351</v>
      </c>
      <c r="F320" s="10"/>
      <c r="G320" s="20">
        <f>G321</f>
        <v>300</v>
      </c>
      <c r="H320" s="20"/>
      <c r="I320" s="20"/>
      <c r="J320" s="20"/>
      <c r="K320" s="20"/>
      <c r="L320" s="20"/>
      <c r="M320" s="43">
        <f>M321</f>
        <v>300</v>
      </c>
      <c r="N320" s="5"/>
    </row>
    <row r="321" spans="1:14" ht="15" customHeight="1" outlineLevel="6" x14ac:dyDescent="0.25">
      <c r="A321" s="13" t="s">
        <v>46</v>
      </c>
      <c r="B321" s="10" t="s">
        <v>294</v>
      </c>
      <c r="C321" s="10" t="s">
        <v>171</v>
      </c>
      <c r="D321" s="10" t="s">
        <v>49</v>
      </c>
      <c r="E321" s="10" t="s">
        <v>351</v>
      </c>
      <c r="F321" s="10" t="s">
        <v>47</v>
      </c>
      <c r="G321" s="20">
        <v>300</v>
      </c>
      <c r="H321" s="20"/>
      <c r="I321" s="20"/>
      <c r="J321" s="20"/>
      <c r="K321" s="20"/>
      <c r="L321" s="20"/>
      <c r="M321" s="43">
        <f t="shared" si="37"/>
        <v>300</v>
      </c>
      <c r="N321" s="5"/>
    </row>
    <row r="322" spans="1:14" ht="25.5" outlineLevel="3" x14ac:dyDescent="0.25">
      <c r="A322" s="13" t="s">
        <v>160</v>
      </c>
      <c r="B322" s="10" t="s">
        <v>294</v>
      </c>
      <c r="C322" s="10" t="s">
        <v>171</v>
      </c>
      <c r="D322" s="10" t="s">
        <v>49</v>
      </c>
      <c r="E322" s="10" t="s">
        <v>161</v>
      </c>
      <c r="F322" s="10"/>
      <c r="G322" s="20">
        <f>G323+G326</f>
        <v>4892.74</v>
      </c>
      <c r="H322" s="20"/>
      <c r="I322" s="20"/>
      <c r="J322" s="20"/>
      <c r="K322" s="20"/>
      <c r="L322" s="20"/>
      <c r="M322" s="43">
        <f>M323+M326</f>
        <v>4892.74</v>
      </c>
      <c r="N322" s="5"/>
    </row>
    <row r="323" spans="1:14" ht="63.75" outlineLevel="4" x14ac:dyDescent="0.25">
      <c r="A323" s="13" t="s">
        <v>233</v>
      </c>
      <c r="B323" s="10" t="s">
        <v>294</v>
      </c>
      <c r="C323" s="10" t="s">
        <v>171</v>
      </c>
      <c r="D323" s="10" t="s">
        <v>49</v>
      </c>
      <c r="E323" s="10" t="s">
        <v>234</v>
      </c>
      <c r="F323" s="10"/>
      <c r="G323" s="20">
        <f>G324</f>
        <v>4692.74</v>
      </c>
      <c r="H323" s="20"/>
      <c r="I323" s="20"/>
      <c r="J323" s="20"/>
      <c r="K323" s="20"/>
      <c r="L323" s="20"/>
      <c r="M323" s="43">
        <f>M324</f>
        <v>4692.74</v>
      </c>
      <c r="N323" s="5"/>
    </row>
    <row r="324" spans="1:14" ht="51" outlineLevel="5" x14ac:dyDescent="0.25">
      <c r="A324" s="13" t="s">
        <v>237</v>
      </c>
      <c r="B324" s="10" t="s">
        <v>294</v>
      </c>
      <c r="C324" s="10" t="s">
        <v>171</v>
      </c>
      <c r="D324" s="10" t="s">
        <v>49</v>
      </c>
      <c r="E324" s="10" t="s">
        <v>238</v>
      </c>
      <c r="F324" s="10"/>
      <c r="G324" s="20">
        <f>G325</f>
        <v>4692.74</v>
      </c>
      <c r="H324" s="20"/>
      <c r="I324" s="20"/>
      <c r="J324" s="20"/>
      <c r="K324" s="20"/>
      <c r="L324" s="20"/>
      <c r="M324" s="43">
        <f>M325</f>
        <v>4692.74</v>
      </c>
      <c r="N324" s="5"/>
    </row>
    <row r="325" spans="1:14" ht="15" customHeight="1" outlineLevel="6" x14ac:dyDescent="0.25">
      <c r="A325" s="13" t="s">
        <v>46</v>
      </c>
      <c r="B325" s="10" t="s">
        <v>294</v>
      </c>
      <c r="C325" s="10" t="s">
        <v>171</v>
      </c>
      <c r="D325" s="10" t="s">
        <v>49</v>
      </c>
      <c r="E325" s="10" t="s">
        <v>238</v>
      </c>
      <c r="F325" s="10" t="s">
        <v>47</v>
      </c>
      <c r="G325" s="20">
        <v>4692.74</v>
      </c>
      <c r="H325" s="20"/>
      <c r="I325" s="20"/>
      <c r="J325" s="20"/>
      <c r="K325" s="20"/>
      <c r="L325" s="20"/>
      <c r="M325" s="43">
        <f t="shared" ref="M325" si="38">SUM(G325:L325)</f>
        <v>4692.74</v>
      </c>
      <c r="N325" s="5"/>
    </row>
    <row r="326" spans="1:14" ht="38.25" outlineLevel="4" x14ac:dyDescent="0.25">
      <c r="A326" s="13" t="s">
        <v>255</v>
      </c>
      <c r="B326" s="10" t="s">
        <v>294</v>
      </c>
      <c r="C326" s="10" t="s">
        <v>171</v>
      </c>
      <c r="D326" s="10" t="s">
        <v>49</v>
      </c>
      <c r="E326" s="10" t="s">
        <v>256</v>
      </c>
      <c r="F326" s="10"/>
      <c r="G326" s="20">
        <f>G327</f>
        <v>200</v>
      </c>
      <c r="H326" s="20"/>
      <c r="I326" s="20"/>
      <c r="J326" s="20"/>
      <c r="K326" s="20"/>
      <c r="L326" s="20"/>
      <c r="M326" s="43">
        <f>M327</f>
        <v>200</v>
      </c>
      <c r="N326" s="5"/>
    </row>
    <row r="327" spans="1:14" ht="38.25" outlineLevel="5" x14ac:dyDescent="0.25">
      <c r="A327" s="13" t="s">
        <v>257</v>
      </c>
      <c r="B327" s="10" t="s">
        <v>294</v>
      </c>
      <c r="C327" s="10" t="s">
        <v>171</v>
      </c>
      <c r="D327" s="10" t="s">
        <v>49</v>
      </c>
      <c r="E327" s="10" t="s">
        <v>258</v>
      </c>
      <c r="F327" s="10"/>
      <c r="G327" s="20">
        <f>G328</f>
        <v>200</v>
      </c>
      <c r="H327" s="20"/>
      <c r="I327" s="20"/>
      <c r="J327" s="20"/>
      <c r="K327" s="20"/>
      <c r="L327" s="20"/>
      <c r="M327" s="43">
        <f>M328</f>
        <v>200</v>
      </c>
      <c r="N327" s="5"/>
    </row>
    <row r="328" spans="1:14" ht="15" customHeight="1" outlineLevel="6" x14ac:dyDescent="0.25">
      <c r="A328" s="13" t="s">
        <v>46</v>
      </c>
      <c r="B328" s="10" t="s">
        <v>294</v>
      </c>
      <c r="C328" s="10" t="s">
        <v>171</v>
      </c>
      <c r="D328" s="10" t="s">
        <v>49</v>
      </c>
      <c r="E328" s="10" t="s">
        <v>258</v>
      </c>
      <c r="F328" s="10" t="s">
        <v>47</v>
      </c>
      <c r="G328" s="20">
        <v>200</v>
      </c>
      <c r="H328" s="20"/>
      <c r="I328" s="20"/>
      <c r="J328" s="20"/>
      <c r="K328" s="20"/>
      <c r="L328" s="20"/>
      <c r="M328" s="43">
        <f t="shared" ref="M328" si="39">SUM(G328:L328)</f>
        <v>200</v>
      </c>
      <c r="N328" s="5"/>
    </row>
    <row r="329" spans="1:14" ht="38.25" outlineLevel="3" x14ac:dyDescent="0.25">
      <c r="A329" s="13" t="s">
        <v>269</v>
      </c>
      <c r="B329" s="10" t="s">
        <v>294</v>
      </c>
      <c r="C329" s="10" t="s">
        <v>171</v>
      </c>
      <c r="D329" s="10" t="s">
        <v>49</v>
      </c>
      <c r="E329" s="10" t="s">
        <v>270</v>
      </c>
      <c r="F329" s="10"/>
      <c r="G329" s="20">
        <f>G330</f>
        <v>2400</v>
      </c>
      <c r="H329" s="20"/>
      <c r="I329" s="20"/>
      <c r="J329" s="20"/>
      <c r="K329" s="20"/>
      <c r="L329" s="20"/>
      <c r="M329" s="43">
        <f>M330</f>
        <v>2400</v>
      </c>
      <c r="N329" s="5"/>
    </row>
    <row r="330" spans="1:14" ht="51" outlineLevel="4" x14ac:dyDescent="0.25">
      <c r="A330" s="13" t="s">
        <v>352</v>
      </c>
      <c r="B330" s="10" t="s">
        <v>294</v>
      </c>
      <c r="C330" s="10" t="s">
        <v>171</v>
      </c>
      <c r="D330" s="10" t="s">
        <v>49</v>
      </c>
      <c r="E330" s="10" t="s">
        <v>353</v>
      </c>
      <c r="F330" s="10"/>
      <c r="G330" s="20">
        <f>G331+G333</f>
        <v>2400</v>
      </c>
      <c r="H330" s="20"/>
      <c r="I330" s="20"/>
      <c r="J330" s="20"/>
      <c r="K330" s="20"/>
      <c r="L330" s="20"/>
      <c r="M330" s="43">
        <f>M331+M333</f>
        <v>2400</v>
      </c>
      <c r="N330" s="5"/>
    </row>
    <row r="331" spans="1:14" ht="38.25" outlineLevel="5" x14ac:dyDescent="0.25">
      <c r="A331" s="13" t="s">
        <v>354</v>
      </c>
      <c r="B331" s="10" t="s">
        <v>294</v>
      </c>
      <c r="C331" s="10" t="s">
        <v>171</v>
      </c>
      <c r="D331" s="10" t="s">
        <v>49</v>
      </c>
      <c r="E331" s="10" t="s">
        <v>355</v>
      </c>
      <c r="F331" s="10"/>
      <c r="G331" s="20">
        <f>G332</f>
        <v>1000</v>
      </c>
      <c r="H331" s="20"/>
      <c r="I331" s="20"/>
      <c r="J331" s="20"/>
      <c r="K331" s="20"/>
      <c r="L331" s="20"/>
      <c r="M331" s="43">
        <f>M332</f>
        <v>1000</v>
      </c>
      <c r="N331" s="5"/>
    </row>
    <row r="332" spans="1:14" ht="15" customHeight="1" outlineLevel="6" x14ac:dyDescent="0.25">
      <c r="A332" s="13" t="s">
        <v>46</v>
      </c>
      <c r="B332" s="10" t="s">
        <v>294</v>
      </c>
      <c r="C332" s="10" t="s">
        <v>171</v>
      </c>
      <c r="D332" s="10" t="s">
        <v>49</v>
      </c>
      <c r="E332" s="10" t="s">
        <v>355</v>
      </c>
      <c r="F332" s="10" t="s">
        <v>47</v>
      </c>
      <c r="G332" s="20">
        <v>1000</v>
      </c>
      <c r="H332" s="20"/>
      <c r="I332" s="20"/>
      <c r="J332" s="20"/>
      <c r="K332" s="20"/>
      <c r="L332" s="20"/>
      <c r="M332" s="43">
        <f t="shared" ref="M332:M334" si="40">SUM(G332:L332)</f>
        <v>1000</v>
      </c>
      <c r="N332" s="5"/>
    </row>
    <row r="333" spans="1:14" ht="38.25" outlineLevel="5" x14ac:dyDescent="0.25">
      <c r="A333" s="13" t="s">
        <v>356</v>
      </c>
      <c r="B333" s="10" t="s">
        <v>294</v>
      </c>
      <c r="C333" s="10" t="s">
        <v>171</v>
      </c>
      <c r="D333" s="10" t="s">
        <v>49</v>
      </c>
      <c r="E333" s="10" t="s">
        <v>357</v>
      </c>
      <c r="F333" s="10"/>
      <c r="G333" s="20">
        <f>G334</f>
        <v>1400</v>
      </c>
      <c r="H333" s="20"/>
      <c r="I333" s="20"/>
      <c r="J333" s="20"/>
      <c r="K333" s="20"/>
      <c r="L333" s="20"/>
      <c r="M333" s="43">
        <f>M334</f>
        <v>1400</v>
      </c>
      <c r="N333" s="5"/>
    </row>
    <row r="334" spans="1:14" ht="15" customHeight="1" outlineLevel="6" x14ac:dyDescent="0.25">
      <c r="A334" s="13" t="s">
        <v>46</v>
      </c>
      <c r="B334" s="10" t="s">
        <v>294</v>
      </c>
      <c r="C334" s="10" t="s">
        <v>171</v>
      </c>
      <c r="D334" s="10" t="s">
        <v>49</v>
      </c>
      <c r="E334" s="10" t="s">
        <v>357</v>
      </c>
      <c r="F334" s="10" t="s">
        <v>47</v>
      </c>
      <c r="G334" s="20">
        <v>1400</v>
      </c>
      <c r="H334" s="20"/>
      <c r="I334" s="20"/>
      <c r="J334" s="20"/>
      <c r="K334" s="20"/>
      <c r="L334" s="20"/>
      <c r="M334" s="43">
        <f t="shared" si="40"/>
        <v>1400</v>
      </c>
      <c r="N334" s="5"/>
    </row>
    <row r="335" spans="1:14" ht="25.5" outlineLevel="2" x14ac:dyDescent="0.25">
      <c r="A335" s="13" t="s">
        <v>275</v>
      </c>
      <c r="B335" s="10" t="s">
        <v>294</v>
      </c>
      <c r="C335" s="10" t="s">
        <v>171</v>
      </c>
      <c r="D335" s="10" t="s">
        <v>171</v>
      </c>
      <c r="E335" s="10"/>
      <c r="F335" s="10"/>
      <c r="G335" s="20">
        <f>G336</f>
        <v>5568.18</v>
      </c>
      <c r="H335" s="20"/>
      <c r="I335" s="20"/>
      <c r="J335" s="20"/>
      <c r="K335" s="20"/>
      <c r="L335" s="20"/>
      <c r="M335" s="43">
        <f>M336</f>
        <v>5568.18</v>
      </c>
      <c r="N335" s="5"/>
    </row>
    <row r="336" spans="1:14" ht="25.5" outlineLevel="3" x14ac:dyDescent="0.25">
      <c r="A336" s="13" t="s">
        <v>358</v>
      </c>
      <c r="B336" s="10" t="s">
        <v>294</v>
      </c>
      <c r="C336" s="10" t="s">
        <v>171</v>
      </c>
      <c r="D336" s="10" t="s">
        <v>171</v>
      </c>
      <c r="E336" s="10" t="s">
        <v>359</v>
      </c>
      <c r="F336" s="10"/>
      <c r="G336" s="20">
        <f>G337</f>
        <v>5568.18</v>
      </c>
      <c r="H336" s="20"/>
      <c r="I336" s="20"/>
      <c r="J336" s="20"/>
      <c r="K336" s="20"/>
      <c r="L336" s="20"/>
      <c r="M336" s="43">
        <f>M337</f>
        <v>5568.18</v>
      </c>
      <c r="N336" s="5"/>
    </row>
    <row r="337" spans="1:14" ht="51" outlineLevel="4" x14ac:dyDescent="0.25">
      <c r="A337" s="13" t="s">
        <v>360</v>
      </c>
      <c r="B337" s="10" t="s">
        <v>294</v>
      </c>
      <c r="C337" s="10" t="s">
        <v>171</v>
      </c>
      <c r="D337" s="10" t="s">
        <v>171</v>
      </c>
      <c r="E337" s="10" t="s">
        <v>361</v>
      </c>
      <c r="F337" s="10"/>
      <c r="G337" s="20">
        <f>G338</f>
        <v>5568.18</v>
      </c>
      <c r="H337" s="20"/>
      <c r="I337" s="20"/>
      <c r="J337" s="20"/>
      <c r="K337" s="20"/>
      <c r="L337" s="20"/>
      <c r="M337" s="43">
        <f>M338</f>
        <v>5568.18</v>
      </c>
      <c r="N337" s="5"/>
    </row>
    <row r="338" spans="1:14" ht="38.25" outlineLevel="5" x14ac:dyDescent="0.25">
      <c r="A338" s="13" t="s">
        <v>362</v>
      </c>
      <c r="B338" s="10" t="s">
        <v>294</v>
      </c>
      <c r="C338" s="10" t="s">
        <v>171</v>
      </c>
      <c r="D338" s="10" t="s">
        <v>171</v>
      </c>
      <c r="E338" s="10" t="s">
        <v>363</v>
      </c>
      <c r="F338" s="10"/>
      <c r="G338" s="20">
        <f>G339</f>
        <v>5568.18</v>
      </c>
      <c r="H338" s="20"/>
      <c r="I338" s="20"/>
      <c r="J338" s="20"/>
      <c r="K338" s="20"/>
      <c r="L338" s="20"/>
      <c r="M338" s="43">
        <f>M339</f>
        <v>5568.18</v>
      </c>
      <c r="N338" s="5"/>
    </row>
    <row r="339" spans="1:14" ht="15" customHeight="1" outlineLevel="6" x14ac:dyDescent="0.25">
      <c r="A339" s="13" t="s">
        <v>46</v>
      </c>
      <c r="B339" s="10" t="s">
        <v>294</v>
      </c>
      <c r="C339" s="10" t="s">
        <v>171</v>
      </c>
      <c r="D339" s="10" t="s">
        <v>171</v>
      </c>
      <c r="E339" s="10" t="s">
        <v>363</v>
      </c>
      <c r="F339" s="10" t="s">
        <v>47</v>
      </c>
      <c r="G339" s="20">
        <v>5568.18</v>
      </c>
      <c r="H339" s="20"/>
      <c r="I339" s="20"/>
      <c r="J339" s="20"/>
      <c r="K339" s="20"/>
      <c r="L339" s="20"/>
      <c r="M339" s="43">
        <f t="shared" ref="M339" si="41">SUM(G339:L339)</f>
        <v>5568.18</v>
      </c>
      <c r="N339" s="5"/>
    </row>
    <row r="340" spans="1:14" outlineLevel="1" x14ac:dyDescent="0.25">
      <c r="A340" s="13" t="s">
        <v>9</v>
      </c>
      <c r="B340" s="10" t="s">
        <v>294</v>
      </c>
      <c r="C340" s="10" t="s">
        <v>10</v>
      </c>
      <c r="D340" s="10"/>
      <c r="E340" s="10"/>
      <c r="F340" s="10"/>
      <c r="G340" s="20">
        <f>G341+G359+G404+G429+G438</f>
        <v>431762.29</v>
      </c>
      <c r="H340" s="20"/>
      <c r="I340" s="20"/>
      <c r="J340" s="20"/>
      <c r="K340" s="20"/>
      <c r="L340" s="20"/>
      <c r="M340" s="43">
        <f>M341+M359+M404+M429+M438</f>
        <v>431762.29</v>
      </c>
      <c r="N340" s="5"/>
    </row>
    <row r="341" spans="1:14" outlineLevel="2" x14ac:dyDescent="0.25">
      <c r="A341" s="13" t="s">
        <v>364</v>
      </c>
      <c r="B341" s="10" t="s">
        <v>294</v>
      </c>
      <c r="C341" s="10" t="s">
        <v>10</v>
      </c>
      <c r="D341" s="10" t="s">
        <v>33</v>
      </c>
      <c r="E341" s="10"/>
      <c r="F341" s="10"/>
      <c r="G341" s="20">
        <f>G342</f>
        <v>120952.42000000001</v>
      </c>
      <c r="H341" s="20"/>
      <c r="I341" s="20"/>
      <c r="J341" s="20"/>
      <c r="K341" s="20"/>
      <c r="L341" s="20"/>
      <c r="M341" s="43">
        <f>M342</f>
        <v>120952.42000000001</v>
      </c>
      <c r="N341" s="5"/>
    </row>
    <row r="342" spans="1:14" ht="25.5" outlineLevel="3" x14ac:dyDescent="0.25">
      <c r="A342" s="13" t="s">
        <v>365</v>
      </c>
      <c r="B342" s="10" t="s">
        <v>294</v>
      </c>
      <c r="C342" s="10" t="s">
        <v>10</v>
      </c>
      <c r="D342" s="10" t="s">
        <v>33</v>
      </c>
      <c r="E342" s="10" t="s">
        <v>366</v>
      </c>
      <c r="F342" s="10"/>
      <c r="G342" s="20">
        <f>G343+G350</f>
        <v>120952.42000000001</v>
      </c>
      <c r="H342" s="20"/>
      <c r="I342" s="20"/>
      <c r="J342" s="20"/>
      <c r="K342" s="20"/>
      <c r="L342" s="20"/>
      <c r="M342" s="43">
        <f>M343+M350</f>
        <v>120952.42000000001</v>
      </c>
      <c r="N342" s="5"/>
    </row>
    <row r="343" spans="1:14" ht="76.5" outlineLevel="4" x14ac:dyDescent="0.25">
      <c r="A343" s="13" t="s">
        <v>367</v>
      </c>
      <c r="B343" s="10" t="s">
        <v>294</v>
      </c>
      <c r="C343" s="10" t="s">
        <v>10</v>
      </c>
      <c r="D343" s="10" t="s">
        <v>33</v>
      </c>
      <c r="E343" s="10" t="s">
        <v>368</v>
      </c>
      <c r="F343" s="10"/>
      <c r="G343" s="20">
        <f>G344+G347</f>
        <v>102761.60000000001</v>
      </c>
      <c r="H343" s="20"/>
      <c r="I343" s="20"/>
      <c r="J343" s="20"/>
      <c r="K343" s="20"/>
      <c r="L343" s="20"/>
      <c r="M343" s="43">
        <f>M344+M347</f>
        <v>102761.60000000001</v>
      </c>
      <c r="N343" s="5"/>
    </row>
    <row r="344" spans="1:14" ht="178.5" outlineLevel="5" x14ac:dyDescent="0.25">
      <c r="A344" s="13" t="s">
        <v>369</v>
      </c>
      <c r="B344" s="10" t="s">
        <v>294</v>
      </c>
      <c r="C344" s="10" t="s">
        <v>10</v>
      </c>
      <c r="D344" s="10" t="s">
        <v>33</v>
      </c>
      <c r="E344" s="10" t="s">
        <v>370</v>
      </c>
      <c r="F344" s="10"/>
      <c r="G344" s="20">
        <f>G345+G346</f>
        <v>70731.47</v>
      </c>
      <c r="H344" s="20"/>
      <c r="I344" s="20"/>
      <c r="J344" s="20"/>
      <c r="K344" s="20"/>
      <c r="L344" s="20"/>
      <c r="M344" s="43">
        <f>M345+M346</f>
        <v>70731.47</v>
      </c>
      <c r="N344" s="5"/>
    </row>
    <row r="345" spans="1:14" ht="15" customHeight="1" outlineLevel="6" x14ac:dyDescent="0.25">
      <c r="A345" s="13" t="s">
        <v>46</v>
      </c>
      <c r="B345" s="10" t="s">
        <v>294</v>
      </c>
      <c r="C345" s="10" t="s">
        <v>10</v>
      </c>
      <c r="D345" s="10" t="s">
        <v>33</v>
      </c>
      <c r="E345" s="10" t="s">
        <v>370</v>
      </c>
      <c r="F345" s="10" t="s">
        <v>47</v>
      </c>
      <c r="G345" s="20">
        <v>4382.0200000000004</v>
      </c>
      <c r="H345" s="20"/>
      <c r="I345" s="20"/>
      <c r="J345" s="20"/>
      <c r="K345" s="20"/>
      <c r="L345" s="20"/>
      <c r="M345" s="43">
        <f t="shared" ref="M345:M349" si="42">SUM(G345:L345)</f>
        <v>4382.0200000000004</v>
      </c>
      <c r="N345" s="5"/>
    </row>
    <row r="346" spans="1:14" ht="15" customHeight="1" outlineLevel="6" x14ac:dyDescent="0.25">
      <c r="A346" s="13" t="s">
        <v>80</v>
      </c>
      <c r="B346" s="10" t="s">
        <v>294</v>
      </c>
      <c r="C346" s="10" t="s">
        <v>10</v>
      </c>
      <c r="D346" s="10" t="s">
        <v>33</v>
      </c>
      <c r="E346" s="10" t="s">
        <v>370</v>
      </c>
      <c r="F346" s="10" t="s">
        <v>81</v>
      </c>
      <c r="G346" s="20">
        <v>66349.45</v>
      </c>
      <c r="H346" s="20"/>
      <c r="I346" s="20"/>
      <c r="J346" s="20"/>
      <c r="K346" s="20"/>
      <c r="L346" s="20"/>
      <c r="M346" s="43">
        <f t="shared" si="42"/>
        <v>66349.45</v>
      </c>
      <c r="N346" s="5"/>
    </row>
    <row r="347" spans="1:14" ht="63.75" outlineLevel="5" x14ac:dyDescent="0.25">
      <c r="A347" s="13" t="s">
        <v>371</v>
      </c>
      <c r="B347" s="10" t="s">
        <v>294</v>
      </c>
      <c r="C347" s="10" t="s">
        <v>10</v>
      </c>
      <c r="D347" s="10" t="s">
        <v>33</v>
      </c>
      <c r="E347" s="10" t="s">
        <v>372</v>
      </c>
      <c r="F347" s="10"/>
      <c r="G347" s="20">
        <f>G348+G349</f>
        <v>32030.129999999997</v>
      </c>
      <c r="H347" s="20"/>
      <c r="I347" s="20"/>
      <c r="J347" s="20"/>
      <c r="K347" s="20"/>
      <c r="L347" s="20"/>
      <c r="M347" s="43">
        <f>M348+M349</f>
        <v>32030.129999999997</v>
      </c>
      <c r="N347" s="5"/>
    </row>
    <row r="348" spans="1:14" ht="15" customHeight="1" outlineLevel="6" x14ac:dyDescent="0.25">
      <c r="A348" s="13" t="s">
        <v>46</v>
      </c>
      <c r="B348" s="10" t="s">
        <v>294</v>
      </c>
      <c r="C348" s="10" t="s">
        <v>10</v>
      </c>
      <c r="D348" s="10" t="s">
        <v>33</v>
      </c>
      <c r="E348" s="10" t="s">
        <v>372</v>
      </c>
      <c r="F348" s="10" t="s">
        <v>47</v>
      </c>
      <c r="G348" s="20">
        <v>2148.69</v>
      </c>
      <c r="H348" s="20"/>
      <c r="I348" s="20"/>
      <c r="J348" s="20"/>
      <c r="K348" s="20"/>
      <c r="L348" s="20"/>
      <c r="M348" s="43">
        <f t="shared" si="42"/>
        <v>2148.69</v>
      </c>
      <c r="N348" s="5"/>
    </row>
    <row r="349" spans="1:14" ht="15" customHeight="1" outlineLevel="6" x14ac:dyDescent="0.25">
      <c r="A349" s="13" t="s">
        <v>80</v>
      </c>
      <c r="B349" s="10" t="s">
        <v>294</v>
      </c>
      <c r="C349" s="10" t="s">
        <v>10</v>
      </c>
      <c r="D349" s="10" t="s">
        <v>33</v>
      </c>
      <c r="E349" s="10" t="s">
        <v>372</v>
      </c>
      <c r="F349" s="10" t="s">
        <v>81</v>
      </c>
      <c r="G349" s="20">
        <v>29881.439999999999</v>
      </c>
      <c r="H349" s="20"/>
      <c r="I349" s="20"/>
      <c r="J349" s="20"/>
      <c r="K349" s="20"/>
      <c r="L349" s="20"/>
      <c r="M349" s="43">
        <f t="shared" si="42"/>
        <v>29881.439999999999</v>
      </c>
      <c r="N349" s="5"/>
    </row>
    <row r="350" spans="1:14" ht="51" outlineLevel="4" x14ac:dyDescent="0.25">
      <c r="A350" s="13" t="s">
        <v>373</v>
      </c>
      <c r="B350" s="10" t="s">
        <v>294</v>
      </c>
      <c r="C350" s="10" t="s">
        <v>10</v>
      </c>
      <c r="D350" s="10" t="s">
        <v>33</v>
      </c>
      <c r="E350" s="10" t="s">
        <v>374</v>
      </c>
      <c r="F350" s="10"/>
      <c r="G350" s="20">
        <f>G351+G354+G357</f>
        <v>18190.82</v>
      </c>
      <c r="H350" s="20"/>
      <c r="I350" s="20"/>
      <c r="J350" s="20"/>
      <c r="K350" s="20"/>
      <c r="L350" s="20"/>
      <c r="M350" s="43">
        <f>M351+M354+M357</f>
        <v>18190.82</v>
      </c>
      <c r="N350" s="5"/>
    </row>
    <row r="351" spans="1:14" ht="25.5" outlineLevel="5" x14ac:dyDescent="0.25">
      <c r="A351" s="13" t="s">
        <v>375</v>
      </c>
      <c r="B351" s="10" t="s">
        <v>294</v>
      </c>
      <c r="C351" s="10" t="s">
        <v>10</v>
      </c>
      <c r="D351" s="10" t="s">
        <v>33</v>
      </c>
      <c r="E351" s="10" t="s">
        <v>376</v>
      </c>
      <c r="F351" s="10"/>
      <c r="G351" s="20">
        <f>G352+G353</f>
        <v>2181.9900000000002</v>
      </c>
      <c r="H351" s="20"/>
      <c r="I351" s="20"/>
      <c r="J351" s="20"/>
      <c r="K351" s="20"/>
      <c r="L351" s="20"/>
      <c r="M351" s="43">
        <f>M352+M353</f>
        <v>2181.9900000000002</v>
      </c>
      <c r="N351" s="5"/>
    </row>
    <row r="352" spans="1:14" ht="15" customHeight="1" outlineLevel="6" x14ac:dyDescent="0.25">
      <c r="A352" s="13" t="s">
        <v>46</v>
      </c>
      <c r="B352" s="10" t="s">
        <v>294</v>
      </c>
      <c r="C352" s="10" t="s">
        <v>10</v>
      </c>
      <c r="D352" s="10" t="s">
        <v>33</v>
      </c>
      <c r="E352" s="10" t="s">
        <v>376</v>
      </c>
      <c r="F352" s="10" t="s">
        <v>47</v>
      </c>
      <c r="G352" s="20">
        <v>237.1</v>
      </c>
      <c r="H352" s="20"/>
      <c r="I352" s="20"/>
      <c r="J352" s="20"/>
      <c r="K352" s="20"/>
      <c r="L352" s="20"/>
      <c r="M352" s="43">
        <f t="shared" ref="M352:M358" si="43">SUM(G352:L352)</f>
        <v>237.1</v>
      </c>
      <c r="N352" s="5"/>
    </row>
    <row r="353" spans="1:14" ht="15" customHeight="1" outlineLevel="6" x14ac:dyDescent="0.25">
      <c r="A353" s="13" t="s">
        <v>80</v>
      </c>
      <c r="B353" s="10" t="s">
        <v>294</v>
      </c>
      <c r="C353" s="10" t="s">
        <v>10</v>
      </c>
      <c r="D353" s="10" t="s">
        <v>33</v>
      </c>
      <c r="E353" s="10" t="s">
        <v>376</v>
      </c>
      <c r="F353" s="10" t="s">
        <v>81</v>
      </c>
      <c r="G353" s="20">
        <v>1944.89</v>
      </c>
      <c r="H353" s="20"/>
      <c r="I353" s="20"/>
      <c r="J353" s="20"/>
      <c r="K353" s="20"/>
      <c r="L353" s="20"/>
      <c r="M353" s="43">
        <f t="shared" si="43"/>
        <v>1944.89</v>
      </c>
      <c r="N353" s="5"/>
    </row>
    <row r="354" spans="1:14" ht="38.25" outlineLevel="5" x14ac:dyDescent="0.25">
      <c r="A354" s="13" t="s">
        <v>377</v>
      </c>
      <c r="B354" s="10" t="s">
        <v>294</v>
      </c>
      <c r="C354" s="10" t="s">
        <v>10</v>
      </c>
      <c r="D354" s="10" t="s">
        <v>33</v>
      </c>
      <c r="E354" s="10" t="s">
        <v>378</v>
      </c>
      <c r="F354" s="10"/>
      <c r="G354" s="20">
        <f>G355+G356</f>
        <v>1313.8</v>
      </c>
      <c r="H354" s="20"/>
      <c r="I354" s="20"/>
      <c r="J354" s="20"/>
      <c r="K354" s="20"/>
      <c r="L354" s="20"/>
      <c r="M354" s="43">
        <f>M355+M356</f>
        <v>1313.8</v>
      </c>
      <c r="N354" s="5"/>
    </row>
    <row r="355" spans="1:14" ht="15" customHeight="1" outlineLevel="6" x14ac:dyDescent="0.25">
      <c r="A355" s="13" t="s">
        <v>46</v>
      </c>
      <c r="B355" s="10" t="s">
        <v>294</v>
      </c>
      <c r="C355" s="10" t="s">
        <v>10</v>
      </c>
      <c r="D355" s="10" t="s">
        <v>33</v>
      </c>
      <c r="E355" s="10" t="s">
        <v>378</v>
      </c>
      <c r="F355" s="10" t="s">
        <v>47</v>
      </c>
      <c r="G355" s="20">
        <v>131</v>
      </c>
      <c r="H355" s="20"/>
      <c r="I355" s="20"/>
      <c r="J355" s="20"/>
      <c r="K355" s="20"/>
      <c r="L355" s="20"/>
      <c r="M355" s="43">
        <f t="shared" si="43"/>
        <v>131</v>
      </c>
      <c r="N355" s="5"/>
    </row>
    <row r="356" spans="1:14" ht="15" customHeight="1" outlineLevel="6" x14ac:dyDescent="0.25">
      <c r="A356" s="13" t="s">
        <v>80</v>
      </c>
      <c r="B356" s="10" t="s">
        <v>294</v>
      </c>
      <c r="C356" s="10" t="s">
        <v>10</v>
      </c>
      <c r="D356" s="10" t="s">
        <v>33</v>
      </c>
      <c r="E356" s="10" t="s">
        <v>378</v>
      </c>
      <c r="F356" s="10" t="s">
        <v>81</v>
      </c>
      <c r="G356" s="20">
        <v>1182.8</v>
      </c>
      <c r="H356" s="20"/>
      <c r="I356" s="20"/>
      <c r="J356" s="20"/>
      <c r="K356" s="20"/>
      <c r="L356" s="20"/>
      <c r="M356" s="43">
        <f t="shared" si="43"/>
        <v>1182.8</v>
      </c>
      <c r="N356" s="5"/>
    </row>
    <row r="357" spans="1:14" ht="25.5" outlineLevel="5" x14ac:dyDescent="0.25">
      <c r="A357" s="13" t="s">
        <v>379</v>
      </c>
      <c r="B357" s="10" t="s">
        <v>294</v>
      </c>
      <c r="C357" s="10" t="s">
        <v>10</v>
      </c>
      <c r="D357" s="10" t="s">
        <v>33</v>
      </c>
      <c r="E357" s="10" t="s">
        <v>380</v>
      </c>
      <c r="F357" s="10"/>
      <c r="G357" s="20">
        <f>G358</f>
        <v>14695.03</v>
      </c>
      <c r="H357" s="20"/>
      <c r="I357" s="20"/>
      <c r="J357" s="20"/>
      <c r="K357" s="20"/>
      <c r="L357" s="20"/>
      <c r="M357" s="43">
        <f>M358</f>
        <v>14695.03</v>
      </c>
      <c r="N357" s="5"/>
    </row>
    <row r="358" spans="1:14" ht="15" customHeight="1" outlineLevel="6" x14ac:dyDescent="0.25">
      <c r="A358" s="13" t="s">
        <v>46</v>
      </c>
      <c r="B358" s="10" t="s">
        <v>294</v>
      </c>
      <c r="C358" s="10" t="s">
        <v>10</v>
      </c>
      <c r="D358" s="10" t="s">
        <v>33</v>
      </c>
      <c r="E358" s="10" t="s">
        <v>380</v>
      </c>
      <c r="F358" s="10" t="s">
        <v>47</v>
      </c>
      <c r="G358" s="20">
        <v>14695.03</v>
      </c>
      <c r="H358" s="20"/>
      <c r="I358" s="20"/>
      <c r="J358" s="20"/>
      <c r="K358" s="20"/>
      <c r="L358" s="20"/>
      <c r="M358" s="43">
        <f t="shared" si="43"/>
        <v>14695.03</v>
      </c>
      <c r="N358" s="5"/>
    </row>
    <row r="359" spans="1:14" outlineLevel="2" x14ac:dyDescent="0.25">
      <c r="A359" s="13" t="s">
        <v>381</v>
      </c>
      <c r="B359" s="10" t="s">
        <v>294</v>
      </c>
      <c r="C359" s="10" t="s">
        <v>10</v>
      </c>
      <c r="D359" s="10" t="s">
        <v>41</v>
      </c>
      <c r="E359" s="10"/>
      <c r="F359" s="10"/>
      <c r="G359" s="20">
        <f>G360</f>
        <v>257976.81</v>
      </c>
      <c r="H359" s="20"/>
      <c r="I359" s="20"/>
      <c r="J359" s="20"/>
      <c r="K359" s="20"/>
      <c r="L359" s="20"/>
      <c r="M359" s="43">
        <f>M360</f>
        <v>257976.81</v>
      </c>
      <c r="N359" s="5"/>
    </row>
    <row r="360" spans="1:14" ht="25.5" outlineLevel="3" x14ac:dyDescent="0.25">
      <c r="A360" s="13" t="s">
        <v>365</v>
      </c>
      <c r="B360" s="10" t="s">
        <v>294</v>
      </c>
      <c r="C360" s="10" t="s">
        <v>10</v>
      </c>
      <c r="D360" s="10" t="s">
        <v>41</v>
      </c>
      <c r="E360" s="10" t="s">
        <v>366</v>
      </c>
      <c r="F360" s="10"/>
      <c r="G360" s="20">
        <f>G361+G373+G386+G390+G400</f>
        <v>257976.81</v>
      </c>
      <c r="H360" s="20"/>
      <c r="I360" s="20"/>
      <c r="J360" s="20"/>
      <c r="K360" s="20"/>
      <c r="L360" s="20"/>
      <c r="M360" s="43">
        <f>M361+M373+M386+M390+M400</f>
        <v>257976.81</v>
      </c>
      <c r="N360" s="5"/>
    </row>
    <row r="361" spans="1:14" ht="76.5" outlineLevel="4" x14ac:dyDescent="0.25">
      <c r="A361" s="13" t="s">
        <v>367</v>
      </c>
      <c r="B361" s="10" t="s">
        <v>294</v>
      </c>
      <c r="C361" s="10" t="s">
        <v>10</v>
      </c>
      <c r="D361" s="10" t="s">
        <v>41</v>
      </c>
      <c r="E361" s="10" t="s">
        <v>368</v>
      </c>
      <c r="F361" s="10"/>
      <c r="G361" s="20">
        <f>G362+G365+G368+G371</f>
        <v>115512.45999999999</v>
      </c>
      <c r="H361" s="20"/>
      <c r="I361" s="20"/>
      <c r="J361" s="20"/>
      <c r="K361" s="20"/>
      <c r="L361" s="20"/>
      <c r="M361" s="43">
        <f>M362+M365+M368+M371</f>
        <v>115512.45999999999</v>
      </c>
      <c r="N361" s="5"/>
    </row>
    <row r="362" spans="1:14" ht="63.75" outlineLevel="5" x14ac:dyDescent="0.25">
      <c r="A362" s="13" t="s">
        <v>382</v>
      </c>
      <c r="B362" s="10" t="s">
        <v>294</v>
      </c>
      <c r="C362" s="10" t="s">
        <v>10</v>
      </c>
      <c r="D362" s="10" t="s">
        <v>41</v>
      </c>
      <c r="E362" s="10" t="s">
        <v>383</v>
      </c>
      <c r="F362" s="10"/>
      <c r="G362" s="20">
        <f>G363+G364</f>
        <v>5234.04</v>
      </c>
      <c r="H362" s="20"/>
      <c r="I362" s="20"/>
      <c r="J362" s="20"/>
      <c r="K362" s="20"/>
      <c r="L362" s="20"/>
      <c r="M362" s="43">
        <f>M363+M364</f>
        <v>5234.04</v>
      </c>
      <c r="N362" s="5"/>
    </row>
    <row r="363" spans="1:14" ht="15" customHeight="1" outlineLevel="6" x14ac:dyDescent="0.25">
      <c r="A363" s="13" t="s">
        <v>46</v>
      </c>
      <c r="B363" s="10" t="s">
        <v>294</v>
      </c>
      <c r="C363" s="10" t="s">
        <v>10</v>
      </c>
      <c r="D363" s="10" t="s">
        <v>41</v>
      </c>
      <c r="E363" s="10" t="s">
        <v>383</v>
      </c>
      <c r="F363" s="10" t="s">
        <v>47</v>
      </c>
      <c r="G363" s="20">
        <v>703.08</v>
      </c>
      <c r="H363" s="20"/>
      <c r="I363" s="20"/>
      <c r="J363" s="20"/>
      <c r="K363" s="20"/>
      <c r="L363" s="20"/>
      <c r="M363" s="43">
        <f t="shared" ref="M363:M372" si="44">SUM(G363:L363)</f>
        <v>703.08</v>
      </c>
      <c r="N363" s="5"/>
    </row>
    <row r="364" spans="1:14" ht="15" customHeight="1" outlineLevel="6" x14ac:dyDescent="0.25">
      <c r="A364" s="13" t="s">
        <v>80</v>
      </c>
      <c r="B364" s="10" t="s">
        <v>294</v>
      </c>
      <c r="C364" s="10" t="s">
        <v>10</v>
      </c>
      <c r="D364" s="10" t="s">
        <v>41</v>
      </c>
      <c r="E364" s="10" t="s">
        <v>383</v>
      </c>
      <c r="F364" s="10" t="s">
        <v>81</v>
      </c>
      <c r="G364" s="20">
        <v>4530.96</v>
      </c>
      <c r="H364" s="20"/>
      <c r="I364" s="20"/>
      <c r="J364" s="20"/>
      <c r="K364" s="20"/>
      <c r="L364" s="20"/>
      <c r="M364" s="43">
        <f t="shared" si="44"/>
        <v>4530.96</v>
      </c>
      <c r="N364" s="5"/>
    </row>
    <row r="365" spans="1:14" ht="178.5" outlineLevel="5" x14ac:dyDescent="0.25">
      <c r="A365" s="13" t="s">
        <v>369</v>
      </c>
      <c r="B365" s="10" t="s">
        <v>294</v>
      </c>
      <c r="C365" s="10" t="s">
        <v>10</v>
      </c>
      <c r="D365" s="10" t="s">
        <v>41</v>
      </c>
      <c r="E365" s="10" t="s">
        <v>370</v>
      </c>
      <c r="F365" s="10"/>
      <c r="G365" s="20">
        <f>G366+G367</f>
        <v>89759.7</v>
      </c>
      <c r="H365" s="20"/>
      <c r="I365" s="20"/>
      <c r="J365" s="20"/>
      <c r="K365" s="20"/>
      <c r="L365" s="20"/>
      <c r="M365" s="43">
        <f>M366+M367</f>
        <v>89759.7</v>
      </c>
      <c r="N365" s="5"/>
    </row>
    <row r="366" spans="1:14" ht="15" customHeight="1" outlineLevel="6" x14ac:dyDescent="0.25">
      <c r="A366" s="13" t="s">
        <v>46</v>
      </c>
      <c r="B366" s="10" t="s">
        <v>294</v>
      </c>
      <c r="C366" s="10" t="s">
        <v>10</v>
      </c>
      <c r="D366" s="10" t="s">
        <v>41</v>
      </c>
      <c r="E366" s="10" t="s">
        <v>370</v>
      </c>
      <c r="F366" s="10" t="s">
        <v>47</v>
      </c>
      <c r="G366" s="20">
        <v>9349.6200000000008</v>
      </c>
      <c r="H366" s="20"/>
      <c r="I366" s="20"/>
      <c r="J366" s="20"/>
      <c r="K366" s="20"/>
      <c r="L366" s="20"/>
      <c r="M366" s="43">
        <f t="shared" si="44"/>
        <v>9349.6200000000008</v>
      </c>
      <c r="N366" s="5"/>
    </row>
    <row r="367" spans="1:14" ht="15" customHeight="1" outlineLevel="6" x14ac:dyDescent="0.25">
      <c r="A367" s="13" t="s">
        <v>80</v>
      </c>
      <c r="B367" s="10" t="s">
        <v>294</v>
      </c>
      <c r="C367" s="10" t="s">
        <v>10</v>
      </c>
      <c r="D367" s="10" t="s">
        <v>41</v>
      </c>
      <c r="E367" s="10" t="s">
        <v>370</v>
      </c>
      <c r="F367" s="10" t="s">
        <v>81</v>
      </c>
      <c r="G367" s="20">
        <v>80410.080000000002</v>
      </c>
      <c r="H367" s="20"/>
      <c r="I367" s="20"/>
      <c r="J367" s="20"/>
      <c r="K367" s="20"/>
      <c r="L367" s="20"/>
      <c r="M367" s="43">
        <f t="shared" si="44"/>
        <v>80410.080000000002</v>
      </c>
      <c r="N367" s="5"/>
    </row>
    <row r="368" spans="1:14" ht="89.25" outlineLevel="5" x14ac:dyDescent="0.25">
      <c r="A368" s="13" t="s">
        <v>384</v>
      </c>
      <c r="B368" s="10" t="s">
        <v>294</v>
      </c>
      <c r="C368" s="10" t="s">
        <v>10</v>
      </c>
      <c r="D368" s="10" t="s">
        <v>41</v>
      </c>
      <c r="E368" s="10" t="s">
        <v>385</v>
      </c>
      <c r="F368" s="10"/>
      <c r="G368" s="20">
        <f>G369+G370</f>
        <v>17585.78</v>
      </c>
      <c r="H368" s="20"/>
      <c r="I368" s="20"/>
      <c r="J368" s="20"/>
      <c r="K368" s="20"/>
      <c r="L368" s="20"/>
      <c r="M368" s="43">
        <f>M369+M370</f>
        <v>17585.78</v>
      </c>
      <c r="N368" s="5"/>
    </row>
    <row r="369" spans="1:14" ht="15" customHeight="1" outlineLevel="6" x14ac:dyDescent="0.25">
      <c r="A369" s="13" t="s">
        <v>46</v>
      </c>
      <c r="B369" s="10" t="s">
        <v>294</v>
      </c>
      <c r="C369" s="10" t="s">
        <v>10</v>
      </c>
      <c r="D369" s="10" t="s">
        <v>41</v>
      </c>
      <c r="E369" s="10" t="s">
        <v>385</v>
      </c>
      <c r="F369" s="10" t="s">
        <v>47</v>
      </c>
      <c r="G369" s="20">
        <v>3555.74</v>
      </c>
      <c r="H369" s="20"/>
      <c r="I369" s="20"/>
      <c r="J369" s="20"/>
      <c r="K369" s="20"/>
      <c r="L369" s="20"/>
      <c r="M369" s="43">
        <f t="shared" si="44"/>
        <v>3555.74</v>
      </c>
      <c r="N369" s="5"/>
    </row>
    <row r="370" spans="1:14" ht="15" customHeight="1" outlineLevel="6" x14ac:dyDescent="0.25">
      <c r="A370" s="13" t="s">
        <v>80</v>
      </c>
      <c r="B370" s="10" t="s">
        <v>294</v>
      </c>
      <c r="C370" s="10" t="s">
        <v>10</v>
      </c>
      <c r="D370" s="10" t="s">
        <v>41</v>
      </c>
      <c r="E370" s="10" t="s">
        <v>385</v>
      </c>
      <c r="F370" s="10" t="s">
        <v>81</v>
      </c>
      <c r="G370" s="20">
        <v>14030.04</v>
      </c>
      <c r="H370" s="20"/>
      <c r="I370" s="20"/>
      <c r="J370" s="20"/>
      <c r="K370" s="20"/>
      <c r="L370" s="20"/>
      <c r="M370" s="43">
        <f t="shared" si="44"/>
        <v>14030.04</v>
      </c>
      <c r="N370" s="5"/>
    </row>
    <row r="371" spans="1:14" ht="127.5" outlineLevel="5" x14ac:dyDescent="0.25">
      <c r="A371" s="13" t="s">
        <v>386</v>
      </c>
      <c r="B371" s="10" t="s">
        <v>294</v>
      </c>
      <c r="C371" s="10" t="s">
        <v>10</v>
      </c>
      <c r="D371" s="10" t="s">
        <v>41</v>
      </c>
      <c r="E371" s="10" t="s">
        <v>387</v>
      </c>
      <c r="F371" s="10"/>
      <c r="G371" s="20">
        <f>G372</f>
        <v>2932.94</v>
      </c>
      <c r="H371" s="20"/>
      <c r="I371" s="20"/>
      <c r="J371" s="20"/>
      <c r="K371" s="20"/>
      <c r="L371" s="20"/>
      <c r="M371" s="43">
        <f>M372</f>
        <v>2932.94</v>
      </c>
      <c r="N371" s="5"/>
    </row>
    <row r="372" spans="1:14" ht="15" customHeight="1" outlineLevel="6" x14ac:dyDescent="0.25">
      <c r="A372" s="13" t="s">
        <v>80</v>
      </c>
      <c r="B372" s="10" t="s">
        <v>294</v>
      </c>
      <c r="C372" s="10" t="s">
        <v>10</v>
      </c>
      <c r="D372" s="10" t="s">
        <v>41</v>
      </c>
      <c r="E372" s="10" t="s">
        <v>387</v>
      </c>
      <c r="F372" s="10" t="s">
        <v>81</v>
      </c>
      <c r="G372" s="20">
        <v>2932.94</v>
      </c>
      <c r="H372" s="20"/>
      <c r="I372" s="20"/>
      <c r="J372" s="20"/>
      <c r="K372" s="20"/>
      <c r="L372" s="20"/>
      <c r="M372" s="43">
        <f t="shared" si="44"/>
        <v>2932.94</v>
      </c>
      <c r="N372" s="5"/>
    </row>
    <row r="373" spans="1:14" ht="38.25" outlineLevel="4" x14ac:dyDescent="0.25">
      <c r="A373" s="13" t="s">
        <v>388</v>
      </c>
      <c r="B373" s="10" t="s">
        <v>294</v>
      </c>
      <c r="C373" s="10" t="s">
        <v>10</v>
      </c>
      <c r="D373" s="10" t="s">
        <v>41</v>
      </c>
      <c r="E373" s="10" t="s">
        <v>389</v>
      </c>
      <c r="F373" s="10"/>
      <c r="G373" s="20">
        <f>G374+G377+G380+G383</f>
        <v>14516.82</v>
      </c>
      <c r="H373" s="20"/>
      <c r="I373" s="20"/>
      <c r="J373" s="20"/>
      <c r="K373" s="20"/>
      <c r="L373" s="20"/>
      <c r="M373" s="43">
        <f>M374+M377+M380+M383</f>
        <v>14516.82</v>
      </c>
      <c r="N373" s="5"/>
    </row>
    <row r="374" spans="1:14" ht="51" outlineLevel="5" x14ac:dyDescent="0.25">
      <c r="A374" s="13" t="s">
        <v>390</v>
      </c>
      <c r="B374" s="10" t="s">
        <v>294</v>
      </c>
      <c r="C374" s="10" t="s">
        <v>10</v>
      </c>
      <c r="D374" s="10" t="s">
        <v>41</v>
      </c>
      <c r="E374" s="10" t="s">
        <v>391</v>
      </c>
      <c r="F374" s="10"/>
      <c r="G374" s="20">
        <f>G375+G376</f>
        <v>3239.41</v>
      </c>
      <c r="H374" s="20"/>
      <c r="I374" s="20"/>
      <c r="J374" s="20"/>
      <c r="K374" s="20"/>
      <c r="L374" s="20"/>
      <c r="M374" s="43">
        <f>M375+M376</f>
        <v>3239.41</v>
      </c>
      <c r="N374" s="5"/>
    </row>
    <row r="375" spans="1:14" ht="15" customHeight="1" outlineLevel="6" x14ac:dyDescent="0.25">
      <c r="A375" s="13" t="s">
        <v>46</v>
      </c>
      <c r="B375" s="10" t="s">
        <v>294</v>
      </c>
      <c r="C375" s="10" t="s">
        <v>10</v>
      </c>
      <c r="D375" s="10" t="s">
        <v>41</v>
      </c>
      <c r="E375" s="10" t="s">
        <v>391</v>
      </c>
      <c r="F375" s="10" t="s">
        <v>47</v>
      </c>
      <c r="G375" s="20">
        <v>694.16</v>
      </c>
      <c r="H375" s="20"/>
      <c r="I375" s="20"/>
      <c r="J375" s="20"/>
      <c r="K375" s="20"/>
      <c r="L375" s="20"/>
      <c r="M375" s="43">
        <f t="shared" ref="M375:M385" si="45">SUM(G375:L375)</f>
        <v>694.16</v>
      </c>
      <c r="N375" s="5"/>
    </row>
    <row r="376" spans="1:14" ht="15" customHeight="1" outlineLevel="6" x14ac:dyDescent="0.25">
      <c r="A376" s="13" t="s">
        <v>80</v>
      </c>
      <c r="B376" s="10" t="s">
        <v>294</v>
      </c>
      <c r="C376" s="10" t="s">
        <v>10</v>
      </c>
      <c r="D376" s="10" t="s">
        <v>41</v>
      </c>
      <c r="E376" s="10" t="s">
        <v>391</v>
      </c>
      <c r="F376" s="10" t="s">
        <v>81</v>
      </c>
      <c r="G376" s="20">
        <v>2545.25</v>
      </c>
      <c r="H376" s="20"/>
      <c r="I376" s="20"/>
      <c r="J376" s="20"/>
      <c r="K376" s="20"/>
      <c r="L376" s="20"/>
      <c r="M376" s="43">
        <f t="shared" si="45"/>
        <v>2545.25</v>
      </c>
      <c r="N376" s="5"/>
    </row>
    <row r="377" spans="1:14" outlineLevel="5" x14ac:dyDescent="0.25">
      <c r="A377" s="13" t="s">
        <v>392</v>
      </c>
      <c r="B377" s="10" t="s">
        <v>294</v>
      </c>
      <c r="C377" s="10" t="s">
        <v>10</v>
      </c>
      <c r="D377" s="10" t="s">
        <v>41</v>
      </c>
      <c r="E377" s="10" t="s">
        <v>393</v>
      </c>
      <c r="F377" s="10"/>
      <c r="G377" s="20">
        <f>G378+G379</f>
        <v>1757.82</v>
      </c>
      <c r="H377" s="20"/>
      <c r="I377" s="20"/>
      <c r="J377" s="20"/>
      <c r="K377" s="20"/>
      <c r="L377" s="20"/>
      <c r="M377" s="43">
        <f>M378+M379</f>
        <v>1757.82</v>
      </c>
      <c r="N377" s="5"/>
    </row>
    <row r="378" spans="1:14" ht="15" customHeight="1" outlineLevel="6" x14ac:dyDescent="0.25">
      <c r="A378" s="13" t="s">
        <v>46</v>
      </c>
      <c r="B378" s="10" t="s">
        <v>294</v>
      </c>
      <c r="C378" s="10" t="s">
        <v>10</v>
      </c>
      <c r="D378" s="10" t="s">
        <v>41</v>
      </c>
      <c r="E378" s="10" t="s">
        <v>393</v>
      </c>
      <c r="F378" s="10" t="s">
        <v>47</v>
      </c>
      <c r="G378" s="20">
        <v>164.1</v>
      </c>
      <c r="H378" s="20"/>
      <c r="I378" s="20"/>
      <c r="J378" s="20"/>
      <c r="K378" s="20"/>
      <c r="L378" s="20"/>
      <c r="M378" s="43">
        <f t="shared" si="45"/>
        <v>164.1</v>
      </c>
      <c r="N378" s="5"/>
    </row>
    <row r="379" spans="1:14" ht="15" customHeight="1" outlineLevel="6" x14ac:dyDescent="0.25">
      <c r="A379" s="13" t="s">
        <v>80</v>
      </c>
      <c r="B379" s="10" t="s">
        <v>294</v>
      </c>
      <c r="C379" s="10" t="s">
        <v>10</v>
      </c>
      <c r="D379" s="10" t="s">
        <v>41</v>
      </c>
      <c r="E379" s="10" t="s">
        <v>393</v>
      </c>
      <c r="F379" s="10" t="s">
        <v>81</v>
      </c>
      <c r="G379" s="20">
        <v>1593.72</v>
      </c>
      <c r="H379" s="20"/>
      <c r="I379" s="20"/>
      <c r="J379" s="20"/>
      <c r="K379" s="20"/>
      <c r="L379" s="20"/>
      <c r="M379" s="43">
        <f t="shared" si="45"/>
        <v>1593.72</v>
      </c>
      <c r="N379" s="5"/>
    </row>
    <row r="380" spans="1:14" ht="63.75" outlineLevel="5" x14ac:dyDescent="0.25">
      <c r="A380" s="13" t="s">
        <v>394</v>
      </c>
      <c r="B380" s="10" t="s">
        <v>294</v>
      </c>
      <c r="C380" s="10" t="s">
        <v>10</v>
      </c>
      <c r="D380" s="10" t="s">
        <v>41</v>
      </c>
      <c r="E380" s="10" t="s">
        <v>395</v>
      </c>
      <c r="F380" s="10"/>
      <c r="G380" s="20">
        <f>G381+G382</f>
        <v>8956</v>
      </c>
      <c r="H380" s="20"/>
      <c r="I380" s="20"/>
      <c r="J380" s="20"/>
      <c r="K380" s="20"/>
      <c r="L380" s="20"/>
      <c r="M380" s="43">
        <f>M381+M382</f>
        <v>8956</v>
      </c>
      <c r="N380" s="5"/>
    </row>
    <row r="381" spans="1:14" ht="15" customHeight="1" outlineLevel="6" x14ac:dyDescent="0.25">
      <c r="A381" s="13" t="s">
        <v>46</v>
      </c>
      <c r="B381" s="10" t="s">
        <v>294</v>
      </c>
      <c r="C381" s="10" t="s">
        <v>10</v>
      </c>
      <c r="D381" s="10" t="s">
        <v>41</v>
      </c>
      <c r="E381" s="10" t="s">
        <v>395</v>
      </c>
      <c r="F381" s="10" t="s">
        <v>47</v>
      </c>
      <c r="G381" s="20">
        <v>597.86</v>
      </c>
      <c r="H381" s="20"/>
      <c r="I381" s="20"/>
      <c r="J381" s="20"/>
      <c r="K381" s="20"/>
      <c r="L381" s="20"/>
      <c r="M381" s="43">
        <f t="shared" si="45"/>
        <v>597.86</v>
      </c>
      <c r="N381" s="5"/>
    </row>
    <row r="382" spans="1:14" ht="15" customHeight="1" outlineLevel="6" x14ac:dyDescent="0.25">
      <c r="A382" s="13" t="s">
        <v>80</v>
      </c>
      <c r="B382" s="10" t="s">
        <v>294</v>
      </c>
      <c r="C382" s="10" t="s">
        <v>10</v>
      </c>
      <c r="D382" s="10" t="s">
        <v>41</v>
      </c>
      <c r="E382" s="10" t="s">
        <v>395</v>
      </c>
      <c r="F382" s="10" t="s">
        <v>81</v>
      </c>
      <c r="G382" s="20">
        <v>8358.14</v>
      </c>
      <c r="H382" s="20"/>
      <c r="I382" s="20"/>
      <c r="J382" s="20"/>
      <c r="K382" s="20"/>
      <c r="L382" s="20"/>
      <c r="M382" s="43">
        <f t="shared" si="45"/>
        <v>8358.14</v>
      </c>
      <c r="N382" s="5"/>
    </row>
    <row r="383" spans="1:14" ht="63.75" outlineLevel="5" x14ac:dyDescent="0.25">
      <c r="A383" s="13" t="s">
        <v>394</v>
      </c>
      <c r="B383" s="10" t="s">
        <v>294</v>
      </c>
      <c r="C383" s="10" t="s">
        <v>10</v>
      </c>
      <c r="D383" s="10" t="s">
        <v>41</v>
      </c>
      <c r="E383" s="10" t="s">
        <v>396</v>
      </c>
      <c r="F383" s="10"/>
      <c r="G383" s="20">
        <f>G384+G385</f>
        <v>563.59</v>
      </c>
      <c r="H383" s="20"/>
      <c r="I383" s="20"/>
      <c r="J383" s="20"/>
      <c r="K383" s="20"/>
      <c r="L383" s="20"/>
      <c r="M383" s="43">
        <f>M384+M385</f>
        <v>563.59</v>
      </c>
      <c r="N383" s="5"/>
    </row>
    <row r="384" spans="1:14" ht="15" customHeight="1" outlineLevel="6" x14ac:dyDescent="0.25">
      <c r="A384" s="13" t="s">
        <v>46</v>
      </c>
      <c r="B384" s="10" t="s">
        <v>294</v>
      </c>
      <c r="C384" s="10" t="s">
        <v>10</v>
      </c>
      <c r="D384" s="10" t="s">
        <v>41</v>
      </c>
      <c r="E384" s="10" t="s">
        <v>396</v>
      </c>
      <c r="F384" s="10" t="s">
        <v>47</v>
      </c>
      <c r="G384" s="20">
        <v>208.28</v>
      </c>
      <c r="H384" s="20"/>
      <c r="I384" s="20"/>
      <c r="J384" s="20"/>
      <c r="K384" s="20"/>
      <c r="L384" s="20"/>
      <c r="M384" s="43">
        <f t="shared" si="45"/>
        <v>208.28</v>
      </c>
      <c r="N384" s="5"/>
    </row>
    <row r="385" spans="1:14" ht="15" customHeight="1" outlineLevel="6" x14ac:dyDescent="0.25">
      <c r="A385" s="13" t="s">
        <v>80</v>
      </c>
      <c r="B385" s="10" t="s">
        <v>294</v>
      </c>
      <c r="C385" s="10" t="s">
        <v>10</v>
      </c>
      <c r="D385" s="10" t="s">
        <v>41</v>
      </c>
      <c r="E385" s="10" t="s">
        <v>396</v>
      </c>
      <c r="F385" s="10" t="s">
        <v>81</v>
      </c>
      <c r="G385" s="20">
        <v>355.31</v>
      </c>
      <c r="H385" s="20"/>
      <c r="I385" s="20"/>
      <c r="J385" s="20"/>
      <c r="K385" s="20"/>
      <c r="L385" s="20"/>
      <c r="M385" s="43">
        <f t="shared" si="45"/>
        <v>355.31</v>
      </c>
      <c r="N385" s="5"/>
    </row>
    <row r="386" spans="1:14" ht="38.25" outlineLevel="4" x14ac:dyDescent="0.25">
      <c r="A386" s="13" t="s">
        <v>397</v>
      </c>
      <c r="B386" s="10" t="s">
        <v>294</v>
      </c>
      <c r="C386" s="10" t="s">
        <v>10</v>
      </c>
      <c r="D386" s="10" t="s">
        <v>41</v>
      </c>
      <c r="E386" s="10" t="s">
        <v>398</v>
      </c>
      <c r="F386" s="10"/>
      <c r="G386" s="20">
        <f>G387</f>
        <v>4739.58</v>
      </c>
      <c r="H386" s="20"/>
      <c r="I386" s="20"/>
      <c r="J386" s="20"/>
      <c r="K386" s="20"/>
      <c r="L386" s="20"/>
      <c r="M386" s="43">
        <f>M387</f>
        <v>4739.58</v>
      </c>
      <c r="N386" s="5"/>
    </row>
    <row r="387" spans="1:14" ht="38.25" outlineLevel="5" x14ac:dyDescent="0.25">
      <c r="A387" s="13" t="s">
        <v>399</v>
      </c>
      <c r="B387" s="10" t="s">
        <v>294</v>
      </c>
      <c r="C387" s="10" t="s">
        <v>10</v>
      </c>
      <c r="D387" s="10" t="s">
        <v>41</v>
      </c>
      <c r="E387" s="10" t="s">
        <v>400</v>
      </c>
      <c r="F387" s="10"/>
      <c r="G387" s="20">
        <f>G388+G389</f>
        <v>4739.58</v>
      </c>
      <c r="H387" s="20"/>
      <c r="I387" s="20"/>
      <c r="J387" s="20"/>
      <c r="K387" s="20"/>
      <c r="L387" s="20"/>
      <c r="M387" s="43">
        <f>M388+M389</f>
        <v>4739.58</v>
      </c>
      <c r="N387" s="5"/>
    </row>
    <row r="388" spans="1:14" ht="15" customHeight="1" outlineLevel="6" x14ac:dyDescent="0.25">
      <c r="A388" s="13" t="s">
        <v>46</v>
      </c>
      <c r="B388" s="10" t="s">
        <v>294</v>
      </c>
      <c r="C388" s="10" t="s">
        <v>10</v>
      </c>
      <c r="D388" s="10" t="s">
        <v>41</v>
      </c>
      <c r="E388" s="10" t="s">
        <v>400</v>
      </c>
      <c r="F388" s="10" t="s">
        <v>47</v>
      </c>
      <c r="G388" s="20">
        <v>936.07</v>
      </c>
      <c r="H388" s="20"/>
      <c r="I388" s="20"/>
      <c r="J388" s="20"/>
      <c r="K388" s="20"/>
      <c r="L388" s="20"/>
      <c r="M388" s="43">
        <f t="shared" ref="M388:M389" si="46">SUM(G388:L388)</f>
        <v>936.07</v>
      </c>
      <c r="N388" s="5"/>
    </row>
    <row r="389" spans="1:14" ht="15" customHeight="1" outlineLevel="6" x14ac:dyDescent="0.25">
      <c r="A389" s="13" t="s">
        <v>80</v>
      </c>
      <c r="B389" s="10" t="s">
        <v>294</v>
      </c>
      <c r="C389" s="10" t="s">
        <v>10</v>
      </c>
      <c r="D389" s="10" t="s">
        <v>41</v>
      </c>
      <c r="E389" s="10" t="s">
        <v>400</v>
      </c>
      <c r="F389" s="10" t="s">
        <v>81</v>
      </c>
      <c r="G389" s="20">
        <v>3803.51</v>
      </c>
      <c r="H389" s="20"/>
      <c r="I389" s="20"/>
      <c r="J389" s="20"/>
      <c r="K389" s="20"/>
      <c r="L389" s="20"/>
      <c r="M389" s="43">
        <f t="shared" si="46"/>
        <v>3803.51</v>
      </c>
      <c r="N389" s="5"/>
    </row>
    <row r="390" spans="1:14" ht="51" outlineLevel="4" x14ac:dyDescent="0.25">
      <c r="A390" s="13" t="s">
        <v>373</v>
      </c>
      <c r="B390" s="10" t="s">
        <v>294</v>
      </c>
      <c r="C390" s="10" t="s">
        <v>10</v>
      </c>
      <c r="D390" s="10" t="s">
        <v>41</v>
      </c>
      <c r="E390" s="10" t="s">
        <v>374</v>
      </c>
      <c r="F390" s="10"/>
      <c r="G390" s="20">
        <f>G391+G394+G396+G398</f>
        <v>122864.44</v>
      </c>
      <c r="H390" s="20"/>
      <c r="I390" s="20"/>
      <c r="J390" s="20"/>
      <c r="K390" s="20"/>
      <c r="L390" s="20"/>
      <c r="M390" s="43">
        <f>M391+M394+M396+M398</f>
        <v>122864.44</v>
      </c>
      <c r="N390" s="5"/>
    </row>
    <row r="391" spans="1:14" ht="25.5" outlineLevel="5" x14ac:dyDescent="0.25">
      <c r="A391" s="13" t="s">
        <v>375</v>
      </c>
      <c r="B391" s="10" t="s">
        <v>294</v>
      </c>
      <c r="C391" s="10" t="s">
        <v>10</v>
      </c>
      <c r="D391" s="10" t="s">
        <v>41</v>
      </c>
      <c r="E391" s="10" t="s">
        <v>376</v>
      </c>
      <c r="F391" s="10"/>
      <c r="G391" s="20">
        <f>G392+G393</f>
        <v>7374.79</v>
      </c>
      <c r="H391" s="20"/>
      <c r="I391" s="20"/>
      <c r="J391" s="20"/>
      <c r="K391" s="20"/>
      <c r="L391" s="20"/>
      <c r="M391" s="43">
        <f>M392+M393</f>
        <v>7374.79</v>
      </c>
      <c r="N391" s="5"/>
    </row>
    <row r="392" spans="1:14" ht="15" customHeight="1" outlineLevel="6" x14ac:dyDescent="0.25">
      <c r="A392" s="13" t="s">
        <v>46</v>
      </c>
      <c r="B392" s="10" t="s">
        <v>294</v>
      </c>
      <c r="C392" s="10" t="s">
        <v>10</v>
      </c>
      <c r="D392" s="10" t="s">
        <v>41</v>
      </c>
      <c r="E392" s="10" t="s">
        <v>376</v>
      </c>
      <c r="F392" s="10" t="s">
        <v>47</v>
      </c>
      <c r="G392" s="20">
        <v>330</v>
      </c>
      <c r="H392" s="20"/>
      <c r="I392" s="20"/>
      <c r="J392" s="20"/>
      <c r="K392" s="20"/>
      <c r="L392" s="20"/>
      <c r="M392" s="43">
        <f t="shared" ref="M392:M399" si="47">SUM(G392:L392)</f>
        <v>330</v>
      </c>
      <c r="N392" s="5"/>
    </row>
    <row r="393" spans="1:14" ht="15" customHeight="1" outlineLevel="6" x14ac:dyDescent="0.25">
      <c r="A393" s="13" t="s">
        <v>80</v>
      </c>
      <c r="B393" s="10" t="s">
        <v>294</v>
      </c>
      <c r="C393" s="10" t="s">
        <v>10</v>
      </c>
      <c r="D393" s="10" t="s">
        <v>41</v>
      </c>
      <c r="E393" s="10" t="s">
        <v>376</v>
      </c>
      <c r="F393" s="10" t="s">
        <v>81</v>
      </c>
      <c r="G393" s="20">
        <v>7044.79</v>
      </c>
      <c r="H393" s="20"/>
      <c r="I393" s="20"/>
      <c r="J393" s="20"/>
      <c r="K393" s="20"/>
      <c r="L393" s="20"/>
      <c r="M393" s="43">
        <f t="shared" si="47"/>
        <v>7044.79</v>
      </c>
      <c r="N393" s="5"/>
    </row>
    <row r="394" spans="1:14" ht="38.25" outlineLevel="5" x14ac:dyDescent="0.25">
      <c r="A394" s="13" t="s">
        <v>377</v>
      </c>
      <c r="B394" s="10" t="s">
        <v>294</v>
      </c>
      <c r="C394" s="10" t="s">
        <v>10</v>
      </c>
      <c r="D394" s="10" t="s">
        <v>41</v>
      </c>
      <c r="E394" s="10" t="s">
        <v>378</v>
      </c>
      <c r="F394" s="10"/>
      <c r="G394" s="20">
        <f>G395</f>
        <v>970.2</v>
      </c>
      <c r="H394" s="20"/>
      <c r="I394" s="20"/>
      <c r="J394" s="20"/>
      <c r="K394" s="20"/>
      <c r="L394" s="20"/>
      <c r="M394" s="43">
        <f>M395</f>
        <v>970.2</v>
      </c>
      <c r="N394" s="5"/>
    </row>
    <row r="395" spans="1:14" ht="15" customHeight="1" outlineLevel="6" x14ac:dyDescent="0.25">
      <c r="A395" s="13" t="s">
        <v>80</v>
      </c>
      <c r="B395" s="10" t="s">
        <v>294</v>
      </c>
      <c r="C395" s="10" t="s">
        <v>10</v>
      </c>
      <c r="D395" s="10" t="s">
        <v>41</v>
      </c>
      <c r="E395" s="10" t="s">
        <v>378</v>
      </c>
      <c r="F395" s="10" t="s">
        <v>81</v>
      </c>
      <c r="G395" s="20">
        <v>970.2</v>
      </c>
      <c r="H395" s="20"/>
      <c r="I395" s="20"/>
      <c r="J395" s="20"/>
      <c r="K395" s="20"/>
      <c r="L395" s="20"/>
      <c r="M395" s="43">
        <f t="shared" si="47"/>
        <v>970.2</v>
      </c>
      <c r="N395" s="5"/>
    </row>
    <row r="396" spans="1:14" ht="25.5" outlineLevel="5" x14ac:dyDescent="0.25">
      <c r="A396" s="13" t="s">
        <v>379</v>
      </c>
      <c r="B396" s="10" t="s">
        <v>294</v>
      </c>
      <c r="C396" s="10" t="s">
        <v>10</v>
      </c>
      <c r="D396" s="10" t="s">
        <v>41</v>
      </c>
      <c r="E396" s="10" t="s">
        <v>380</v>
      </c>
      <c r="F396" s="10"/>
      <c r="G396" s="20">
        <f>G397</f>
        <v>111633.2</v>
      </c>
      <c r="H396" s="20"/>
      <c r="I396" s="20"/>
      <c r="J396" s="20"/>
      <c r="K396" s="20"/>
      <c r="L396" s="20"/>
      <c r="M396" s="43">
        <f>M397</f>
        <v>111633.2</v>
      </c>
      <c r="N396" s="5"/>
    </row>
    <row r="397" spans="1:14" ht="15" customHeight="1" outlineLevel="6" x14ac:dyDescent="0.25">
      <c r="A397" s="13" t="s">
        <v>46</v>
      </c>
      <c r="B397" s="10" t="s">
        <v>294</v>
      </c>
      <c r="C397" s="10" t="s">
        <v>10</v>
      </c>
      <c r="D397" s="10" t="s">
        <v>41</v>
      </c>
      <c r="E397" s="10" t="s">
        <v>380</v>
      </c>
      <c r="F397" s="10" t="s">
        <v>47</v>
      </c>
      <c r="G397" s="20">
        <v>111633.2</v>
      </c>
      <c r="H397" s="20"/>
      <c r="I397" s="20"/>
      <c r="J397" s="20"/>
      <c r="K397" s="20"/>
      <c r="L397" s="20"/>
      <c r="M397" s="43">
        <f t="shared" si="47"/>
        <v>111633.2</v>
      </c>
      <c r="N397" s="5"/>
    </row>
    <row r="398" spans="1:14" ht="63.75" outlineLevel="5" x14ac:dyDescent="0.25">
      <c r="A398" s="13" t="s">
        <v>401</v>
      </c>
      <c r="B398" s="10" t="s">
        <v>294</v>
      </c>
      <c r="C398" s="10" t="s">
        <v>10</v>
      </c>
      <c r="D398" s="10" t="s">
        <v>41</v>
      </c>
      <c r="E398" s="10" t="s">
        <v>402</v>
      </c>
      <c r="F398" s="10"/>
      <c r="G398" s="20">
        <f>G399</f>
        <v>2886.25</v>
      </c>
      <c r="H398" s="20"/>
      <c r="I398" s="20"/>
      <c r="J398" s="20"/>
      <c r="K398" s="20"/>
      <c r="L398" s="20"/>
      <c r="M398" s="43">
        <f>M399</f>
        <v>2886.25</v>
      </c>
      <c r="N398" s="5"/>
    </row>
    <row r="399" spans="1:14" ht="15" customHeight="1" outlineLevel="6" x14ac:dyDescent="0.25">
      <c r="A399" s="13" t="s">
        <v>80</v>
      </c>
      <c r="B399" s="10" t="s">
        <v>294</v>
      </c>
      <c r="C399" s="10" t="s">
        <v>10</v>
      </c>
      <c r="D399" s="10" t="s">
        <v>41</v>
      </c>
      <c r="E399" s="10" t="s">
        <v>402</v>
      </c>
      <c r="F399" s="10" t="s">
        <v>81</v>
      </c>
      <c r="G399" s="20">
        <v>2886.25</v>
      </c>
      <c r="H399" s="20"/>
      <c r="I399" s="20"/>
      <c r="J399" s="20"/>
      <c r="K399" s="20"/>
      <c r="L399" s="20"/>
      <c r="M399" s="43">
        <f t="shared" si="47"/>
        <v>2886.25</v>
      </c>
      <c r="N399" s="5"/>
    </row>
    <row r="400" spans="1:14" ht="25.5" outlineLevel="4" x14ac:dyDescent="0.25">
      <c r="A400" s="13" t="s">
        <v>403</v>
      </c>
      <c r="B400" s="10" t="s">
        <v>294</v>
      </c>
      <c r="C400" s="10" t="s">
        <v>10</v>
      </c>
      <c r="D400" s="10" t="s">
        <v>41</v>
      </c>
      <c r="E400" s="10" t="s">
        <v>404</v>
      </c>
      <c r="F400" s="10"/>
      <c r="G400" s="20">
        <f>G401</f>
        <v>343.51</v>
      </c>
      <c r="H400" s="20"/>
      <c r="I400" s="20"/>
      <c r="J400" s="20"/>
      <c r="K400" s="20"/>
      <c r="L400" s="20"/>
      <c r="M400" s="43">
        <f>M401</f>
        <v>343.51</v>
      </c>
      <c r="N400" s="5"/>
    </row>
    <row r="401" spans="1:14" ht="63.75" outlineLevel="5" x14ac:dyDescent="0.25">
      <c r="A401" s="13" t="s">
        <v>405</v>
      </c>
      <c r="B401" s="10" t="s">
        <v>294</v>
      </c>
      <c r="C401" s="10" t="s">
        <v>10</v>
      </c>
      <c r="D401" s="10" t="s">
        <v>41</v>
      </c>
      <c r="E401" s="10" t="s">
        <v>406</v>
      </c>
      <c r="F401" s="10"/>
      <c r="G401" s="20">
        <f>G402+G403</f>
        <v>343.51</v>
      </c>
      <c r="H401" s="20"/>
      <c r="I401" s="20"/>
      <c r="J401" s="20"/>
      <c r="K401" s="20"/>
      <c r="L401" s="20"/>
      <c r="M401" s="43">
        <f>M402+M403</f>
        <v>343.51</v>
      </c>
      <c r="N401" s="5"/>
    </row>
    <row r="402" spans="1:14" ht="15" customHeight="1" outlineLevel="6" x14ac:dyDescent="0.25">
      <c r="A402" s="13" t="s">
        <v>46</v>
      </c>
      <c r="B402" s="10" t="s">
        <v>294</v>
      </c>
      <c r="C402" s="10" t="s">
        <v>10</v>
      </c>
      <c r="D402" s="10" t="s">
        <v>41</v>
      </c>
      <c r="E402" s="10" t="s">
        <v>406</v>
      </c>
      <c r="F402" s="10" t="s">
        <v>47</v>
      </c>
      <c r="G402" s="20">
        <v>340.11</v>
      </c>
      <c r="H402" s="20"/>
      <c r="I402" s="20"/>
      <c r="J402" s="20"/>
      <c r="K402" s="20"/>
      <c r="L402" s="20"/>
      <c r="M402" s="43">
        <f t="shared" ref="M402:M403" si="48">SUM(G402:L402)</f>
        <v>340.11</v>
      </c>
      <c r="N402" s="5"/>
    </row>
    <row r="403" spans="1:14" ht="15" customHeight="1" outlineLevel="6" x14ac:dyDescent="0.25">
      <c r="A403" s="13" t="s">
        <v>80</v>
      </c>
      <c r="B403" s="10" t="s">
        <v>294</v>
      </c>
      <c r="C403" s="10" t="s">
        <v>10</v>
      </c>
      <c r="D403" s="10" t="s">
        <v>41</v>
      </c>
      <c r="E403" s="10" t="s">
        <v>406</v>
      </c>
      <c r="F403" s="10" t="s">
        <v>81</v>
      </c>
      <c r="G403" s="20">
        <v>3.4</v>
      </c>
      <c r="H403" s="20"/>
      <c r="I403" s="20"/>
      <c r="J403" s="20"/>
      <c r="K403" s="20"/>
      <c r="L403" s="20"/>
      <c r="M403" s="43">
        <f t="shared" si="48"/>
        <v>3.4</v>
      </c>
      <c r="N403" s="5"/>
    </row>
    <row r="404" spans="1:14" outlineLevel="2" x14ac:dyDescent="0.25">
      <c r="A404" s="13" t="s">
        <v>407</v>
      </c>
      <c r="B404" s="10" t="s">
        <v>294</v>
      </c>
      <c r="C404" s="10" t="s">
        <v>10</v>
      </c>
      <c r="D404" s="10" t="s">
        <v>49</v>
      </c>
      <c r="E404" s="10"/>
      <c r="F404" s="10"/>
      <c r="G404" s="20">
        <f>G405+G416</f>
        <v>47811.600000000006</v>
      </c>
      <c r="H404" s="20"/>
      <c r="I404" s="20"/>
      <c r="J404" s="20"/>
      <c r="K404" s="20"/>
      <c r="L404" s="20"/>
      <c r="M404" s="43">
        <f>M405+M416</f>
        <v>47811.600000000006</v>
      </c>
      <c r="N404" s="5"/>
    </row>
    <row r="405" spans="1:14" ht="25.5" outlineLevel="3" x14ac:dyDescent="0.25">
      <c r="A405" s="13" t="s">
        <v>365</v>
      </c>
      <c r="B405" s="10" t="s">
        <v>294</v>
      </c>
      <c r="C405" s="10" t="s">
        <v>10</v>
      </c>
      <c r="D405" s="10" t="s">
        <v>49</v>
      </c>
      <c r="E405" s="10" t="s">
        <v>366</v>
      </c>
      <c r="F405" s="10"/>
      <c r="G405" s="20">
        <f>G406+G412</f>
        <v>21091.7</v>
      </c>
      <c r="H405" s="20"/>
      <c r="I405" s="20"/>
      <c r="J405" s="20"/>
      <c r="K405" s="20"/>
      <c r="L405" s="20"/>
      <c r="M405" s="43">
        <f>M406+M412</f>
        <v>21091.7</v>
      </c>
      <c r="N405" s="5"/>
    </row>
    <row r="406" spans="1:14" ht="76.5" outlineLevel="4" x14ac:dyDescent="0.25">
      <c r="A406" s="13" t="s">
        <v>367</v>
      </c>
      <c r="B406" s="10" t="s">
        <v>294</v>
      </c>
      <c r="C406" s="10" t="s">
        <v>10</v>
      </c>
      <c r="D406" s="10" t="s">
        <v>49</v>
      </c>
      <c r="E406" s="10" t="s">
        <v>368</v>
      </c>
      <c r="F406" s="10"/>
      <c r="G406" s="20">
        <f>G407+G410</f>
        <v>20667.5</v>
      </c>
      <c r="H406" s="20"/>
      <c r="I406" s="20"/>
      <c r="J406" s="20"/>
      <c r="K406" s="20"/>
      <c r="L406" s="20"/>
      <c r="M406" s="43">
        <f>M407+M410</f>
        <v>20667.5</v>
      </c>
      <c r="N406" s="5"/>
    </row>
    <row r="407" spans="1:14" ht="63.75" outlineLevel="5" x14ac:dyDescent="0.25">
      <c r="A407" s="13" t="s">
        <v>408</v>
      </c>
      <c r="B407" s="10" t="s">
        <v>294</v>
      </c>
      <c r="C407" s="10" t="s">
        <v>10</v>
      </c>
      <c r="D407" s="10" t="s">
        <v>49</v>
      </c>
      <c r="E407" s="10" t="s">
        <v>409</v>
      </c>
      <c r="F407" s="10"/>
      <c r="G407" s="20">
        <f>G408+G409</f>
        <v>20127.5</v>
      </c>
      <c r="H407" s="20"/>
      <c r="I407" s="20"/>
      <c r="J407" s="20"/>
      <c r="K407" s="20"/>
      <c r="L407" s="20"/>
      <c r="M407" s="43">
        <f>M408+M409</f>
        <v>20127.5</v>
      </c>
      <c r="N407" s="5"/>
    </row>
    <row r="408" spans="1:14" ht="15" customHeight="1" outlineLevel="6" x14ac:dyDescent="0.25">
      <c r="A408" s="13" t="s">
        <v>46</v>
      </c>
      <c r="B408" s="10" t="s">
        <v>294</v>
      </c>
      <c r="C408" s="10" t="s">
        <v>10</v>
      </c>
      <c r="D408" s="10" t="s">
        <v>49</v>
      </c>
      <c r="E408" s="10" t="s">
        <v>409</v>
      </c>
      <c r="F408" s="10" t="s">
        <v>47</v>
      </c>
      <c r="G408" s="20">
        <v>10101.11</v>
      </c>
      <c r="H408" s="20"/>
      <c r="I408" s="20"/>
      <c r="J408" s="20"/>
      <c r="K408" s="20"/>
      <c r="L408" s="20"/>
      <c r="M408" s="43">
        <f t="shared" ref="M408:M411" si="49">SUM(G408:L408)</f>
        <v>10101.11</v>
      </c>
      <c r="N408" s="5"/>
    </row>
    <row r="409" spans="1:14" ht="15" customHeight="1" outlineLevel="6" x14ac:dyDescent="0.25">
      <c r="A409" s="13" t="s">
        <v>80</v>
      </c>
      <c r="B409" s="10" t="s">
        <v>294</v>
      </c>
      <c r="C409" s="10" t="s">
        <v>10</v>
      </c>
      <c r="D409" s="10" t="s">
        <v>49</v>
      </c>
      <c r="E409" s="10" t="s">
        <v>409</v>
      </c>
      <c r="F409" s="10" t="s">
        <v>81</v>
      </c>
      <c r="G409" s="20">
        <v>10026.39</v>
      </c>
      <c r="H409" s="20"/>
      <c r="I409" s="20"/>
      <c r="J409" s="20"/>
      <c r="K409" s="20"/>
      <c r="L409" s="20"/>
      <c r="M409" s="43">
        <f t="shared" si="49"/>
        <v>10026.39</v>
      </c>
      <c r="N409" s="5"/>
    </row>
    <row r="410" spans="1:14" ht="51" outlineLevel="5" x14ac:dyDescent="0.25">
      <c r="A410" s="13" t="s">
        <v>410</v>
      </c>
      <c r="B410" s="10" t="s">
        <v>294</v>
      </c>
      <c r="C410" s="10" t="s">
        <v>10</v>
      </c>
      <c r="D410" s="10" t="s">
        <v>49</v>
      </c>
      <c r="E410" s="10" t="s">
        <v>411</v>
      </c>
      <c r="F410" s="10"/>
      <c r="G410" s="20">
        <f>G411</f>
        <v>540</v>
      </c>
      <c r="H410" s="20"/>
      <c r="I410" s="20"/>
      <c r="J410" s="20"/>
      <c r="K410" s="20"/>
      <c r="L410" s="20"/>
      <c r="M410" s="43">
        <f>M411</f>
        <v>540</v>
      </c>
      <c r="N410" s="5"/>
    </row>
    <row r="411" spans="1:14" ht="15" customHeight="1" outlineLevel="6" x14ac:dyDescent="0.25">
      <c r="A411" s="13" t="s">
        <v>46</v>
      </c>
      <c r="B411" s="10" t="s">
        <v>294</v>
      </c>
      <c r="C411" s="10" t="s">
        <v>10</v>
      </c>
      <c r="D411" s="10" t="s">
        <v>49</v>
      </c>
      <c r="E411" s="10" t="s">
        <v>411</v>
      </c>
      <c r="F411" s="10" t="s">
        <v>47</v>
      </c>
      <c r="G411" s="20">
        <v>540</v>
      </c>
      <c r="H411" s="20"/>
      <c r="I411" s="20"/>
      <c r="J411" s="20"/>
      <c r="K411" s="20"/>
      <c r="L411" s="20"/>
      <c r="M411" s="43">
        <f t="shared" si="49"/>
        <v>540</v>
      </c>
      <c r="N411" s="5"/>
    </row>
    <row r="412" spans="1:14" ht="51" outlineLevel="4" x14ac:dyDescent="0.25">
      <c r="A412" s="13" t="s">
        <v>373</v>
      </c>
      <c r="B412" s="10" t="s">
        <v>294</v>
      </c>
      <c r="C412" s="10" t="s">
        <v>10</v>
      </c>
      <c r="D412" s="10" t="s">
        <v>49</v>
      </c>
      <c r="E412" s="10" t="s">
        <v>374</v>
      </c>
      <c r="F412" s="10"/>
      <c r="G412" s="20">
        <f>G413</f>
        <v>424.20000000000005</v>
      </c>
      <c r="H412" s="20"/>
      <c r="I412" s="20"/>
      <c r="J412" s="20"/>
      <c r="K412" s="20"/>
      <c r="L412" s="20"/>
      <c r="M412" s="43">
        <f>M413</f>
        <v>424.20000000000005</v>
      </c>
      <c r="N412" s="5"/>
    </row>
    <row r="413" spans="1:14" ht="38.25" outlineLevel="5" x14ac:dyDescent="0.25">
      <c r="A413" s="13" t="s">
        <v>377</v>
      </c>
      <c r="B413" s="10" t="s">
        <v>294</v>
      </c>
      <c r="C413" s="10" t="s">
        <v>10</v>
      </c>
      <c r="D413" s="10" t="s">
        <v>49</v>
      </c>
      <c r="E413" s="10" t="s">
        <v>378</v>
      </c>
      <c r="F413" s="10"/>
      <c r="G413" s="20">
        <f>G414+G415</f>
        <v>424.20000000000005</v>
      </c>
      <c r="H413" s="20"/>
      <c r="I413" s="20"/>
      <c r="J413" s="20"/>
      <c r="K413" s="20"/>
      <c r="L413" s="20"/>
      <c r="M413" s="43">
        <f>M414+M415</f>
        <v>424.20000000000005</v>
      </c>
      <c r="N413" s="5"/>
    </row>
    <row r="414" spans="1:14" ht="15" customHeight="1" outlineLevel="6" x14ac:dyDescent="0.25">
      <c r="A414" s="13" t="s">
        <v>46</v>
      </c>
      <c r="B414" s="10" t="s">
        <v>294</v>
      </c>
      <c r="C414" s="10" t="s">
        <v>10</v>
      </c>
      <c r="D414" s="10" t="s">
        <v>49</v>
      </c>
      <c r="E414" s="10" t="s">
        <v>378</v>
      </c>
      <c r="F414" s="10" t="s">
        <v>47</v>
      </c>
      <c r="G414" s="20">
        <v>357.91</v>
      </c>
      <c r="H414" s="20"/>
      <c r="I414" s="20"/>
      <c r="J414" s="20"/>
      <c r="K414" s="20"/>
      <c r="L414" s="20"/>
      <c r="M414" s="43">
        <f t="shared" ref="M414:M415" si="50">SUM(G414:L414)</f>
        <v>357.91</v>
      </c>
      <c r="N414" s="5"/>
    </row>
    <row r="415" spans="1:14" ht="15" customHeight="1" outlineLevel="6" x14ac:dyDescent="0.25">
      <c r="A415" s="13" t="s">
        <v>80</v>
      </c>
      <c r="B415" s="10" t="s">
        <v>294</v>
      </c>
      <c r="C415" s="10" t="s">
        <v>10</v>
      </c>
      <c r="D415" s="10" t="s">
        <v>49</v>
      </c>
      <c r="E415" s="10" t="s">
        <v>378</v>
      </c>
      <c r="F415" s="10" t="s">
        <v>81</v>
      </c>
      <c r="G415" s="20">
        <v>66.290000000000006</v>
      </c>
      <c r="H415" s="20"/>
      <c r="I415" s="20"/>
      <c r="J415" s="20"/>
      <c r="K415" s="20"/>
      <c r="L415" s="20"/>
      <c r="M415" s="43">
        <f t="shared" si="50"/>
        <v>66.290000000000006</v>
      </c>
      <c r="N415" s="5"/>
    </row>
    <row r="416" spans="1:14" ht="25.5" outlineLevel="3" x14ac:dyDescent="0.25">
      <c r="A416" s="13" t="s">
        <v>412</v>
      </c>
      <c r="B416" s="10" t="s">
        <v>294</v>
      </c>
      <c r="C416" s="10" t="s">
        <v>10</v>
      </c>
      <c r="D416" s="10" t="s">
        <v>49</v>
      </c>
      <c r="E416" s="10" t="s">
        <v>413</v>
      </c>
      <c r="F416" s="10"/>
      <c r="G416" s="20">
        <f>G417+G426</f>
        <v>26719.9</v>
      </c>
      <c r="H416" s="20"/>
      <c r="I416" s="20"/>
      <c r="J416" s="20"/>
      <c r="K416" s="20"/>
      <c r="L416" s="20"/>
      <c r="M416" s="43">
        <f>M417+M426</f>
        <v>26719.9</v>
      </c>
      <c r="N416" s="5"/>
    </row>
    <row r="417" spans="1:14" ht="76.5" outlineLevel="4" x14ac:dyDescent="0.25">
      <c r="A417" s="13" t="s">
        <v>414</v>
      </c>
      <c r="B417" s="10" t="s">
        <v>294</v>
      </c>
      <c r="C417" s="10" t="s">
        <v>10</v>
      </c>
      <c r="D417" s="10" t="s">
        <v>49</v>
      </c>
      <c r="E417" s="10" t="s">
        <v>415</v>
      </c>
      <c r="F417" s="10"/>
      <c r="G417" s="20">
        <f>G418+G420+G422+G424</f>
        <v>25748.400000000001</v>
      </c>
      <c r="H417" s="20"/>
      <c r="I417" s="20"/>
      <c r="J417" s="20"/>
      <c r="K417" s="20"/>
      <c r="L417" s="20"/>
      <c r="M417" s="43">
        <f>M418+M420+M422+M424</f>
        <v>25748.400000000001</v>
      </c>
      <c r="N417" s="5"/>
    </row>
    <row r="418" spans="1:14" ht="63.75" outlineLevel="5" x14ac:dyDescent="0.25">
      <c r="A418" s="13" t="s">
        <v>416</v>
      </c>
      <c r="B418" s="10" t="s">
        <v>294</v>
      </c>
      <c r="C418" s="10" t="s">
        <v>10</v>
      </c>
      <c r="D418" s="10" t="s">
        <v>49</v>
      </c>
      <c r="E418" s="10" t="s">
        <v>417</v>
      </c>
      <c r="F418" s="10"/>
      <c r="G418" s="20">
        <f>G419</f>
        <v>24575.599999999999</v>
      </c>
      <c r="H418" s="20"/>
      <c r="I418" s="20"/>
      <c r="J418" s="20"/>
      <c r="K418" s="20"/>
      <c r="L418" s="20"/>
      <c r="M418" s="43">
        <f>M419</f>
        <v>24575.599999999999</v>
      </c>
      <c r="N418" s="5"/>
    </row>
    <row r="419" spans="1:14" ht="15" customHeight="1" outlineLevel="6" x14ac:dyDescent="0.25">
      <c r="A419" s="13" t="s">
        <v>46</v>
      </c>
      <c r="B419" s="10" t="s">
        <v>294</v>
      </c>
      <c r="C419" s="10" t="s">
        <v>10</v>
      </c>
      <c r="D419" s="10" t="s">
        <v>49</v>
      </c>
      <c r="E419" s="10" t="s">
        <v>417</v>
      </c>
      <c r="F419" s="10" t="s">
        <v>47</v>
      </c>
      <c r="G419" s="20">
        <v>24575.599999999999</v>
      </c>
      <c r="H419" s="20"/>
      <c r="I419" s="20"/>
      <c r="J419" s="20"/>
      <c r="K419" s="20"/>
      <c r="L419" s="20"/>
      <c r="M419" s="43">
        <f t="shared" ref="M419:M425" si="51">SUM(G419:L419)</f>
        <v>24575.599999999999</v>
      </c>
      <c r="N419" s="5"/>
    </row>
    <row r="420" spans="1:14" ht="25.5" outlineLevel="5" x14ac:dyDescent="0.25">
      <c r="A420" s="13" t="s">
        <v>418</v>
      </c>
      <c r="B420" s="10" t="s">
        <v>294</v>
      </c>
      <c r="C420" s="10" t="s">
        <v>10</v>
      </c>
      <c r="D420" s="10" t="s">
        <v>49</v>
      </c>
      <c r="E420" s="10" t="s">
        <v>419</v>
      </c>
      <c r="F420" s="10"/>
      <c r="G420" s="20">
        <f>G421</f>
        <v>326.39999999999998</v>
      </c>
      <c r="H420" s="20"/>
      <c r="I420" s="20"/>
      <c r="J420" s="20"/>
      <c r="K420" s="20"/>
      <c r="L420" s="20"/>
      <c r="M420" s="43">
        <f>M421</f>
        <v>326.39999999999998</v>
      </c>
      <c r="N420" s="5"/>
    </row>
    <row r="421" spans="1:14" ht="15" customHeight="1" outlineLevel="6" x14ac:dyDescent="0.25">
      <c r="A421" s="13" t="s">
        <v>46</v>
      </c>
      <c r="B421" s="10" t="s">
        <v>294</v>
      </c>
      <c r="C421" s="10" t="s">
        <v>10</v>
      </c>
      <c r="D421" s="10" t="s">
        <v>49</v>
      </c>
      <c r="E421" s="10" t="s">
        <v>419</v>
      </c>
      <c r="F421" s="10" t="s">
        <v>47</v>
      </c>
      <c r="G421" s="20">
        <v>326.39999999999998</v>
      </c>
      <c r="H421" s="20"/>
      <c r="I421" s="20"/>
      <c r="J421" s="20"/>
      <c r="K421" s="20"/>
      <c r="L421" s="20"/>
      <c r="M421" s="43">
        <f t="shared" si="51"/>
        <v>326.39999999999998</v>
      </c>
      <c r="N421" s="5"/>
    </row>
    <row r="422" spans="1:14" ht="25.5" outlineLevel="5" x14ac:dyDescent="0.25">
      <c r="A422" s="13" t="s">
        <v>420</v>
      </c>
      <c r="B422" s="10" t="s">
        <v>294</v>
      </c>
      <c r="C422" s="10" t="s">
        <v>10</v>
      </c>
      <c r="D422" s="10" t="s">
        <v>49</v>
      </c>
      <c r="E422" s="10" t="s">
        <v>421</v>
      </c>
      <c r="F422" s="10"/>
      <c r="G422" s="20">
        <f>G423</f>
        <v>647.4</v>
      </c>
      <c r="H422" s="20"/>
      <c r="I422" s="20"/>
      <c r="J422" s="20"/>
      <c r="K422" s="20"/>
      <c r="L422" s="20"/>
      <c r="M422" s="43">
        <f>M423</f>
        <v>647.4</v>
      </c>
      <c r="N422" s="5"/>
    </row>
    <row r="423" spans="1:14" ht="15" customHeight="1" outlineLevel="6" x14ac:dyDescent="0.25">
      <c r="A423" s="13" t="s">
        <v>46</v>
      </c>
      <c r="B423" s="10" t="s">
        <v>294</v>
      </c>
      <c r="C423" s="10" t="s">
        <v>10</v>
      </c>
      <c r="D423" s="10" t="s">
        <v>49</v>
      </c>
      <c r="E423" s="10" t="s">
        <v>421</v>
      </c>
      <c r="F423" s="10" t="s">
        <v>47</v>
      </c>
      <c r="G423" s="20">
        <v>647.4</v>
      </c>
      <c r="H423" s="20"/>
      <c r="I423" s="20"/>
      <c r="J423" s="20"/>
      <c r="K423" s="20"/>
      <c r="L423" s="20"/>
      <c r="M423" s="43">
        <f t="shared" si="51"/>
        <v>647.4</v>
      </c>
      <c r="N423" s="5"/>
    </row>
    <row r="424" spans="1:14" ht="38.25" outlineLevel="5" x14ac:dyDescent="0.25">
      <c r="A424" s="13" t="s">
        <v>422</v>
      </c>
      <c r="B424" s="10" t="s">
        <v>294</v>
      </c>
      <c r="C424" s="10" t="s">
        <v>10</v>
      </c>
      <c r="D424" s="10" t="s">
        <v>49</v>
      </c>
      <c r="E424" s="10" t="s">
        <v>423</v>
      </c>
      <c r="F424" s="10"/>
      <c r="G424" s="20">
        <f>G425</f>
        <v>199</v>
      </c>
      <c r="H424" s="20"/>
      <c r="I424" s="20"/>
      <c r="J424" s="20"/>
      <c r="K424" s="20"/>
      <c r="L424" s="20"/>
      <c r="M424" s="43">
        <f>M425</f>
        <v>199</v>
      </c>
      <c r="N424" s="5"/>
    </row>
    <row r="425" spans="1:14" ht="15" customHeight="1" outlineLevel="6" x14ac:dyDescent="0.25">
      <c r="A425" s="13" t="s">
        <v>46</v>
      </c>
      <c r="B425" s="10" t="s">
        <v>294</v>
      </c>
      <c r="C425" s="10" t="s">
        <v>10</v>
      </c>
      <c r="D425" s="10" t="s">
        <v>49</v>
      </c>
      <c r="E425" s="10" t="s">
        <v>423</v>
      </c>
      <c r="F425" s="10" t="s">
        <v>47</v>
      </c>
      <c r="G425" s="20">
        <v>199</v>
      </c>
      <c r="H425" s="20"/>
      <c r="I425" s="20"/>
      <c r="J425" s="20"/>
      <c r="K425" s="20"/>
      <c r="L425" s="20"/>
      <c r="M425" s="43">
        <f t="shared" si="51"/>
        <v>199</v>
      </c>
      <c r="N425" s="5"/>
    </row>
    <row r="426" spans="1:14" ht="63.75" outlineLevel="4" x14ac:dyDescent="0.25">
      <c r="A426" s="13" t="s">
        <v>424</v>
      </c>
      <c r="B426" s="10" t="s">
        <v>294</v>
      </c>
      <c r="C426" s="10" t="s">
        <v>10</v>
      </c>
      <c r="D426" s="10" t="s">
        <v>49</v>
      </c>
      <c r="E426" s="10" t="s">
        <v>425</v>
      </c>
      <c r="F426" s="10"/>
      <c r="G426" s="20">
        <f>G427</f>
        <v>971.5</v>
      </c>
      <c r="H426" s="20"/>
      <c r="I426" s="20"/>
      <c r="J426" s="20"/>
      <c r="K426" s="20"/>
      <c r="L426" s="20"/>
      <c r="M426" s="43">
        <f>M427</f>
        <v>971.5</v>
      </c>
      <c r="N426" s="5"/>
    </row>
    <row r="427" spans="1:14" ht="38.25" outlineLevel="5" x14ac:dyDescent="0.25">
      <c r="A427" s="13" t="s">
        <v>426</v>
      </c>
      <c r="B427" s="10" t="s">
        <v>294</v>
      </c>
      <c r="C427" s="10" t="s">
        <v>10</v>
      </c>
      <c r="D427" s="10" t="s">
        <v>49</v>
      </c>
      <c r="E427" s="10" t="s">
        <v>427</v>
      </c>
      <c r="F427" s="10"/>
      <c r="G427" s="20">
        <f>G428</f>
        <v>971.5</v>
      </c>
      <c r="H427" s="20"/>
      <c r="I427" s="20"/>
      <c r="J427" s="20"/>
      <c r="K427" s="20"/>
      <c r="L427" s="20"/>
      <c r="M427" s="43">
        <f>M428</f>
        <v>971.5</v>
      </c>
      <c r="N427" s="5"/>
    </row>
    <row r="428" spans="1:14" ht="15" customHeight="1" outlineLevel="6" x14ac:dyDescent="0.25">
      <c r="A428" s="13" t="s">
        <v>46</v>
      </c>
      <c r="B428" s="10" t="s">
        <v>294</v>
      </c>
      <c r="C428" s="10" t="s">
        <v>10</v>
      </c>
      <c r="D428" s="10" t="s">
        <v>49</v>
      </c>
      <c r="E428" s="10" t="s">
        <v>427</v>
      </c>
      <c r="F428" s="10" t="s">
        <v>47</v>
      </c>
      <c r="G428" s="20">
        <v>971.5</v>
      </c>
      <c r="H428" s="20"/>
      <c r="I428" s="20"/>
      <c r="J428" s="20"/>
      <c r="K428" s="20"/>
      <c r="L428" s="20"/>
      <c r="M428" s="43">
        <f t="shared" ref="M428" si="52">SUM(G428:L428)</f>
        <v>971.5</v>
      </c>
      <c r="N428" s="5"/>
    </row>
    <row r="429" spans="1:14" ht="38.25" outlineLevel="2" x14ac:dyDescent="0.25">
      <c r="A429" s="13" t="s">
        <v>428</v>
      </c>
      <c r="B429" s="10" t="s">
        <v>294</v>
      </c>
      <c r="C429" s="10" t="s">
        <v>10</v>
      </c>
      <c r="D429" s="10" t="s">
        <v>171</v>
      </c>
      <c r="E429" s="10"/>
      <c r="F429" s="10"/>
      <c r="G429" s="20">
        <f>G430+G434</f>
        <v>141</v>
      </c>
      <c r="H429" s="20"/>
      <c r="I429" s="20"/>
      <c r="J429" s="20"/>
      <c r="K429" s="20"/>
      <c r="L429" s="20"/>
      <c r="M429" s="43">
        <f>M430+M434</f>
        <v>141</v>
      </c>
      <c r="N429" s="5"/>
    </row>
    <row r="430" spans="1:14" ht="25.5" outlineLevel="3" x14ac:dyDescent="0.25">
      <c r="A430" s="13" t="s">
        <v>365</v>
      </c>
      <c r="B430" s="10" t="s">
        <v>294</v>
      </c>
      <c r="C430" s="10" t="s">
        <v>10</v>
      </c>
      <c r="D430" s="10" t="s">
        <v>171</v>
      </c>
      <c r="E430" s="10" t="s">
        <v>366</v>
      </c>
      <c r="F430" s="10"/>
      <c r="G430" s="20">
        <f>G431</f>
        <v>64</v>
      </c>
      <c r="H430" s="20"/>
      <c r="I430" s="20"/>
      <c r="J430" s="20"/>
      <c r="K430" s="20"/>
      <c r="L430" s="20"/>
      <c r="M430" s="43">
        <f>M431</f>
        <v>64</v>
      </c>
      <c r="N430" s="5"/>
    </row>
    <row r="431" spans="1:14" ht="38.25" outlineLevel="4" x14ac:dyDescent="0.25">
      <c r="A431" s="13" t="s">
        <v>429</v>
      </c>
      <c r="B431" s="10" t="s">
        <v>294</v>
      </c>
      <c r="C431" s="10" t="s">
        <v>10</v>
      </c>
      <c r="D431" s="10" t="s">
        <v>171</v>
      </c>
      <c r="E431" s="10" t="s">
        <v>430</v>
      </c>
      <c r="F431" s="10"/>
      <c r="G431" s="20">
        <f>G432</f>
        <v>64</v>
      </c>
      <c r="H431" s="20"/>
      <c r="I431" s="20"/>
      <c r="J431" s="20"/>
      <c r="K431" s="20"/>
      <c r="L431" s="20"/>
      <c r="M431" s="43">
        <f>M432</f>
        <v>64</v>
      </c>
      <c r="N431" s="5"/>
    </row>
    <row r="432" spans="1:14" ht="25.5" outlineLevel="5" x14ac:dyDescent="0.25">
      <c r="A432" s="13" t="s">
        <v>431</v>
      </c>
      <c r="B432" s="10" t="s">
        <v>294</v>
      </c>
      <c r="C432" s="10" t="s">
        <v>10</v>
      </c>
      <c r="D432" s="10" t="s">
        <v>171</v>
      </c>
      <c r="E432" s="10" t="s">
        <v>432</v>
      </c>
      <c r="F432" s="10"/>
      <c r="G432" s="20">
        <f>G433</f>
        <v>64</v>
      </c>
      <c r="H432" s="20"/>
      <c r="I432" s="20"/>
      <c r="J432" s="20"/>
      <c r="K432" s="20"/>
      <c r="L432" s="20"/>
      <c r="M432" s="43">
        <f>M433</f>
        <v>64</v>
      </c>
      <c r="N432" s="5"/>
    </row>
    <row r="433" spans="1:14" ht="15" customHeight="1" outlineLevel="6" x14ac:dyDescent="0.25">
      <c r="A433" s="13" t="s">
        <v>80</v>
      </c>
      <c r="B433" s="10" t="s">
        <v>294</v>
      </c>
      <c r="C433" s="10" t="s">
        <v>10</v>
      </c>
      <c r="D433" s="10" t="s">
        <v>171</v>
      </c>
      <c r="E433" s="10" t="s">
        <v>432</v>
      </c>
      <c r="F433" s="10" t="s">
        <v>81</v>
      </c>
      <c r="G433" s="20">
        <v>64</v>
      </c>
      <c r="H433" s="20"/>
      <c r="I433" s="20"/>
      <c r="J433" s="20"/>
      <c r="K433" s="20"/>
      <c r="L433" s="20"/>
      <c r="M433" s="43">
        <f t="shared" ref="M433" si="53">SUM(G433:L433)</f>
        <v>64</v>
      </c>
      <c r="N433" s="5"/>
    </row>
    <row r="434" spans="1:14" ht="25.5" outlineLevel="3" x14ac:dyDescent="0.25">
      <c r="A434" s="13" t="s">
        <v>412</v>
      </c>
      <c r="B434" s="10" t="s">
        <v>294</v>
      </c>
      <c r="C434" s="10" t="s">
        <v>10</v>
      </c>
      <c r="D434" s="10" t="s">
        <v>171</v>
      </c>
      <c r="E434" s="10" t="s">
        <v>413</v>
      </c>
      <c r="F434" s="10"/>
      <c r="G434" s="20">
        <f>G435</f>
        <v>77</v>
      </c>
      <c r="H434" s="20"/>
      <c r="I434" s="20"/>
      <c r="J434" s="20"/>
      <c r="K434" s="20"/>
      <c r="L434" s="20"/>
      <c r="M434" s="43">
        <f>M435</f>
        <v>77</v>
      </c>
      <c r="N434" s="5"/>
    </row>
    <row r="435" spans="1:14" ht="76.5" outlineLevel="4" x14ac:dyDescent="0.25">
      <c r="A435" s="13" t="s">
        <v>414</v>
      </c>
      <c r="B435" s="10" t="s">
        <v>294</v>
      </c>
      <c r="C435" s="10" t="s">
        <v>10</v>
      </c>
      <c r="D435" s="10" t="s">
        <v>171</v>
      </c>
      <c r="E435" s="10" t="s">
        <v>415</v>
      </c>
      <c r="F435" s="10"/>
      <c r="G435" s="20">
        <f>G436</f>
        <v>77</v>
      </c>
      <c r="H435" s="20"/>
      <c r="I435" s="20"/>
      <c r="J435" s="20"/>
      <c r="K435" s="20"/>
      <c r="L435" s="20"/>
      <c r="M435" s="43">
        <f>M436</f>
        <v>77</v>
      </c>
      <c r="N435" s="5"/>
    </row>
    <row r="436" spans="1:14" ht="25.5" outlineLevel="5" x14ac:dyDescent="0.25">
      <c r="A436" s="13" t="s">
        <v>433</v>
      </c>
      <c r="B436" s="10" t="s">
        <v>294</v>
      </c>
      <c r="C436" s="10" t="s">
        <v>10</v>
      </c>
      <c r="D436" s="10" t="s">
        <v>171</v>
      </c>
      <c r="E436" s="10" t="s">
        <v>434</v>
      </c>
      <c r="F436" s="10"/>
      <c r="G436" s="20">
        <f>G437</f>
        <v>77</v>
      </c>
      <c r="H436" s="20"/>
      <c r="I436" s="20"/>
      <c r="J436" s="20"/>
      <c r="K436" s="20"/>
      <c r="L436" s="20"/>
      <c r="M436" s="43">
        <f>M437</f>
        <v>77</v>
      </c>
      <c r="N436" s="5"/>
    </row>
    <row r="437" spans="1:14" ht="15" customHeight="1" outlineLevel="6" x14ac:dyDescent="0.25">
      <c r="A437" s="13" t="s">
        <v>46</v>
      </c>
      <c r="B437" s="10" t="s">
        <v>294</v>
      </c>
      <c r="C437" s="10" t="s">
        <v>10</v>
      </c>
      <c r="D437" s="10" t="s">
        <v>171</v>
      </c>
      <c r="E437" s="10" t="s">
        <v>434</v>
      </c>
      <c r="F437" s="10" t="s">
        <v>47</v>
      </c>
      <c r="G437" s="20">
        <v>77</v>
      </c>
      <c r="H437" s="20"/>
      <c r="I437" s="20"/>
      <c r="J437" s="20"/>
      <c r="K437" s="20"/>
      <c r="L437" s="20"/>
      <c r="M437" s="43">
        <f t="shared" ref="M437" si="54">SUM(G437:L437)</f>
        <v>77</v>
      </c>
      <c r="N437" s="5"/>
    </row>
    <row r="438" spans="1:14" outlineLevel="2" x14ac:dyDescent="0.25">
      <c r="A438" s="13" t="s">
        <v>11</v>
      </c>
      <c r="B438" s="10" t="s">
        <v>294</v>
      </c>
      <c r="C438" s="10" t="s">
        <v>10</v>
      </c>
      <c r="D438" s="10" t="s">
        <v>10</v>
      </c>
      <c r="E438" s="10"/>
      <c r="F438" s="10"/>
      <c r="G438" s="20">
        <f>G439+G447</f>
        <v>4880.46</v>
      </c>
      <c r="H438" s="20"/>
      <c r="I438" s="20"/>
      <c r="J438" s="20"/>
      <c r="K438" s="20"/>
      <c r="L438" s="20"/>
      <c r="M438" s="43">
        <f>M439+M447</f>
        <v>4880.46</v>
      </c>
      <c r="N438" s="5"/>
    </row>
    <row r="439" spans="1:14" ht="25.5" outlineLevel="3" x14ac:dyDescent="0.25">
      <c r="A439" s="13" t="s">
        <v>365</v>
      </c>
      <c r="B439" s="10" t="s">
        <v>294</v>
      </c>
      <c r="C439" s="10" t="s">
        <v>10</v>
      </c>
      <c r="D439" s="10" t="s">
        <v>10</v>
      </c>
      <c r="E439" s="10" t="s">
        <v>366</v>
      </c>
      <c r="F439" s="10"/>
      <c r="G439" s="20">
        <f>G440</f>
        <v>3170.36</v>
      </c>
      <c r="H439" s="20"/>
      <c r="I439" s="20"/>
      <c r="J439" s="20"/>
      <c r="K439" s="20"/>
      <c r="L439" s="20"/>
      <c r="M439" s="43">
        <f>M440</f>
        <v>3170.36</v>
      </c>
      <c r="N439" s="5"/>
    </row>
    <row r="440" spans="1:14" ht="51" outlineLevel="4" x14ac:dyDescent="0.25">
      <c r="A440" s="13" t="s">
        <v>435</v>
      </c>
      <c r="B440" s="10" t="s">
        <v>294</v>
      </c>
      <c r="C440" s="10" t="s">
        <v>10</v>
      </c>
      <c r="D440" s="10" t="s">
        <v>10</v>
      </c>
      <c r="E440" s="10" t="s">
        <v>436</v>
      </c>
      <c r="F440" s="10"/>
      <c r="G440" s="20">
        <f>G441+G444</f>
        <v>3170.36</v>
      </c>
      <c r="H440" s="20"/>
      <c r="I440" s="20"/>
      <c r="J440" s="20"/>
      <c r="K440" s="20"/>
      <c r="L440" s="20"/>
      <c r="M440" s="43">
        <f>M441+M444</f>
        <v>3170.36</v>
      </c>
      <c r="N440" s="5"/>
    </row>
    <row r="441" spans="1:14" ht="51" outlineLevel="5" x14ac:dyDescent="0.25">
      <c r="A441" s="13" t="s">
        <v>437</v>
      </c>
      <c r="B441" s="10" t="s">
        <v>294</v>
      </c>
      <c r="C441" s="10" t="s">
        <v>10</v>
      </c>
      <c r="D441" s="10" t="s">
        <v>10</v>
      </c>
      <c r="E441" s="10" t="s">
        <v>438</v>
      </c>
      <c r="F441" s="10"/>
      <c r="G441" s="20">
        <f>G442+G443</f>
        <v>1825.3600000000001</v>
      </c>
      <c r="H441" s="20"/>
      <c r="I441" s="20"/>
      <c r="J441" s="20"/>
      <c r="K441" s="20"/>
      <c r="L441" s="20"/>
      <c r="M441" s="43">
        <f>M442+M443</f>
        <v>1825.3600000000001</v>
      </c>
      <c r="N441" s="5"/>
    </row>
    <row r="442" spans="1:14" ht="15" customHeight="1" outlineLevel="6" x14ac:dyDescent="0.25">
      <c r="A442" s="13" t="s">
        <v>46</v>
      </c>
      <c r="B442" s="10" t="s">
        <v>294</v>
      </c>
      <c r="C442" s="10" t="s">
        <v>10</v>
      </c>
      <c r="D442" s="10" t="s">
        <v>10</v>
      </c>
      <c r="E442" s="10" t="s">
        <v>438</v>
      </c>
      <c r="F442" s="10" t="s">
        <v>47</v>
      </c>
      <c r="G442" s="20">
        <v>750.66</v>
      </c>
      <c r="H442" s="20"/>
      <c r="I442" s="20"/>
      <c r="J442" s="20"/>
      <c r="K442" s="20"/>
      <c r="L442" s="20"/>
      <c r="M442" s="43">
        <f t="shared" ref="M442:M446" si="55">SUM(G442:L442)</f>
        <v>750.66</v>
      </c>
      <c r="N442" s="5"/>
    </row>
    <row r="443" spans="1:14" ht="15" customHeight="1" outlineLevel="6" x14ac:dyDescent="0.25">
      <c r="A443" s="13" t="s">
        <v>80</v>
      </c>
      <c r="B443" s="10" t="s">
        <v>294</v>
      </c>
      <c r="C443" s="10" t="s">
        <v>10</v>
      </c>
      <c r="D443" s="10" t="s">
        <v>10</v>
      </c>
      <c r="E443" s="10" t="s">
        <v>438</v>
      </c>
      <c r="F443" s="10" t="s">
        <v>81</v>
      </c>
      <c r="G443" s="20">
        <v>1074.7</v>
      </c>
      <c r="H443" s="20"/>
      <c r="I443" s="20"/>
      <c r="J443" s="20"/>
      <c r="K443" s="20"/>
      <c r="L443" s="20"/>
      <c r="M443" s="43">
        <f t="shared" si="55"/>
        <v>1074.7</v>
      </c>
      <c r="N443" s="5"/>
    </row>
    <row r="444" spans="1:14" ht="51" outlineLevel="5" x14ac:dyDescent="0.25">
      <c r="A444" s="13" t="s">
        <v>439</v>
      </c>
      <c r="B444" s="10" t="s">
        <v>294</v>
      </c>
      <c r="C444" s="10" t="s">
        <v>10</v>
      </c>
      <c r="D444" s="10" t="s">
        <v>10</v>
      </c>
      <c r="E444" s="10" t="s">
        <v>440</v>
      </c>
      <c r="F444" s="10"/>
      <c r="G444" s="20">
        <f>G445+G446</f>
        <v>1345</v>
      </c>
      <c r="H444" s="20"/>
      <c r="I444" s="20"/>
      <c r="J444" s="20"/>
      <c r="K444" s="20"/>
      <c r="L444" s="20"/>
      <c r="M444" s="43">
        <f>M445+M446</f>
        <v>1345</v>
      </c>
      <c r="N444" s="5"/>
    </row>
    <row r="445" spans="1:14" ht="15" customHeight="1" outlineLevel="6" x14ac:dyDescent="0.25">
      <c r="A445" s="13" t="s">
        <v>46</v>
      </c>
      <c r="B445" s="10" t="s">
        <v>294</v>
      </c>
      <c r="C445" s="10" t="s">
        <v>10</v>
      </c>
      <c r="D445" s="10" t="s">
        <v>10</v>
      </c>
      <c r="E445" s="10" t="s">
        <v>440</v>
      </c>
      <c r="F445" s="10" t="s">
        <v>47</v>
      </c>
      <c r="G445" s="20">
        <v>487.76</v>
      </c>
      <c r="H445" s="20"/>
      <c r="I445" s="20"/>
      <c r="J445" s="20"/>
      <c r="K445" s="20"/>
      <c r="L445" s="20"/>
      <c r="M445" s="43">
        <f t="shared" si="55"/>
        <v>487.76</v>
      </c>
      <c r="N445" s="5"/>
    </row>
    <row r="446" spans="1:14" ht="15" customHeight="1" outlineLevel="6" x14ac:dyDescent="0.25">
      <c r="A446" s="13" t="s">
        <v>80</v>
      </c>
      <c r="B446" s="10" t="s">
        <v>294</v>
      </c>
      <c r="C446" s="10" t="s">
        <v>10</v>
      </c>
      <c r="D446" s="10" t="s">
        <v>10</v>
      </c>
      <c r="E446" s="10" t="s">
        <v>440</v>
      </c>
      <c r="F446" s="10" t="s">
        <v>81</v>
      </c>
      <c r="G446" s="20">
        <v>857.24</v>
      </c>
      <c r="H446" s="20"/>
      <c r="I446" s="20"/>
      <c r="J446" s="20"/>
      <c r="K446" s="20"/>
      <c r="L446" s="20"/>
      <c r="M446" s="43">
        <f t="shared" si="55"/>
        <v>857.24</v>
      </c>
      <c r="N446" s="5"/>
    </row>
    <row r="447" spans="1:14" ht="25.5" outlineLevel="3" x14ac:dyDescent="0.25">
      <c r="A447" s="13" t="s">
        <v>441</v>
      </c>
      <c r="B447" s="10" t="s">
        <v>294</v>
      </c>
      <c r="C447" s="10" t="s">
        <v>10</v>
      </c>
      <c r="D447" s="10" t="s">
        <v>10</v>
      </c>
      <c r="E447" s="10" t="s">
        <v>442</v>
      </c>
      <c r="F447" s="10"/>
      <c r="G447" s="20">
        <f>G448</f>
        <v>1710.1</v>
      </c>
      <c r="H447" s="20"/>
      <c r="I447" s="20"/>
      <c r="J447" s="20"/>
      <c r="K447" s="20"/>
      <c r="L447" s="20"/>
      <c r="M447" s="43">
        <f>M448</f>
        <v>1710.1</v>
      </c>
      <c r="N447" s="5"/>
    </row>
    <row r="448" spans="1:14" ht="89.25" outlineLevel="4" x14ac:dyDescent="0.25">
      <c r="A448" s="13" t="s">
        <v>443</v>
      </c>
      <c r="B448" s="10" t="s">
        <v>294</v>
      </c>
      <c r="C448" s="10" t="s">
        <v>10</v>
      </c>
      <c r="D448" s="10" t="s">
        <v>10</v>
      </c>
      <c r="E448" s="10" t="s">
        <v>444</v>
      </c>
      <c r="F448" s="10"/>
      <c r="G448" s="20">
        <f>G449+G452</f>
        <v>1710.1</v>
      </c>
      <c r="H448" s="20"/>
      <c r="I448" s="20"/>
      <c r="J448" s="20"/>
      <c r="K448" s="20"/>
      <c r="L448" s="20"/>
      <c r="M448" s="43">
        <f>M449+M452</f>
        <v>1710.1</v>
      </c>
      <c r="N448" s="5"/>
    </row>
    <row r="449" spans="1:14" ht="38.25" outlineLevel="5" x14ac:dyDescent="0.25">
      <c r="A449" s="13" t="s">
        <v>445</v>
      </c>
      <c r="B449" s="10" t="s">
        <v>294</v>
      </c>
      <c r="C449" s="10" t="s">
        <v>10</v>
      </c>
      <c r="D449" s="10" t="s">
        <v>10</v>
      </c>
      <c r="E449" s="10" t="s">
        <v>446</v>
      </c>
      <c r="F449" s="10"/>
      <c r="G449" s="20">
        <f>G450+G451</f>
        <v>633</v>
      </c>
      <c r="H449" s="20"/>
      <c r="I449" s="20"/>
      <c r="J449" s="20"/>
      <c r="K449" s="20"/>
      <c r="L449" s="20"/>
      <c r="M449" s="43">
        <f>M450+M451</f>
        <v>633</v>
      </c>
      <c r="N449" s="5"/>
    </row>
    <row r="450" spans="1:14" ht="15" customHeight="1" outlineLevel="6" x14ac:dyDescent="0.25">
      <c r="A450" s="13" t="s">
        <v>46</v>
      </c>
      <c r="B450" s="10" t="s">
        <v>294</v>
      </c>
      <c r="C450" s="10" t="s">
        <v>10</v>
      </c>
      <c r="D450" s="10" t="s">
        <v>10</v>
      </c>
      <c r="E450" s="10" t="s">
        <v>446</v>
      </c>
      <c r="F450" s="10" t="s">
        <v>47</v>
      </c>
      <c r="G450" s="20">
        <v>477</v>
      </c>
      <c r="H450" s="20"/>
      <c r="I450" s="20"/>
      <c r="J450" s="20"/>
      <c r="K450" s="20"/>
      <c r="L450" s="20"/>
      <c r="M450" s="43">
        <f t="shared" ref="M450:M454" si="56">SUM(G450:L450)</f>
        <v>477</v>
      </c>
      <c r="N450" s="5"/>
    </row>
    <row r="451" spans="1:14" ht="15" customHeight="1" outlineLevel="6" x14ac:dyDescent="0.25">
      <c r="A451" s="13" t="s">
        <v>80</v>
      </c>
      <c r="B451" s="10" t="s">
        <v>294</v>
      </c>
      <c r="C451" s="10" t="s">
        <v>10</v>
      </c>
      <c r="D451" s="10" t="s">
        <v>10</v>
      </c>
      <c r="E451" s="10" t="s">
        <v>446</v>
      </c>
      <c r="F451" s="10" t="s">
        <v>81</v>
      </c>
      <c r="G451" s="20">
        <v>156</v>
      </c>
      <c r="H451" s="20"/>
      <c r="I451" s="20"/>
      <c r="J451" s="20"/>
      <c r="K451" s="20"/>
      <c r="L451" s="20"/>
      <c r="M451" s="43">
        <f t="shared" si="56"/>
        <v>156</v>
      </c>
      <c r="N451" s="5"/>
    </row>
    <row r="452" spans="1:14" ht="51" outlineLevel="5" x14ac:dyDescent="0.25">
      <c r="A452" s="13" t="s">
        <v>447</v>
      </c>
      <c r="B452" s="10" t="s">
        <v>294</v>
      </c>
      <c r="C452" s="10" t="s">
        <v>10</v>
      </c>
      <c r="D452" s="10" t="s">
        <v>10</v>
      </c>
      <c r="E452" s="10" t="s">
        <v>448</v>
      </c>
      <c r="F452" s="10"/>
      <c r="G452" s="20">
        <f>G453+G454</f>
        <v>1077.0999999999999</v>
      </c>
      <c r="H452" s="20"/>
      <c r="I452" s="20"/>
      <c r="J452" s="20"/>
      <c r="K452" s="20"/>
      <c r="L452" s="20"/>
      <c r="M452" s="43">
        <f>M453+M454</f>
        <v>1077.0999999999999</v>
      </c>
      <c r="N452" s="5"/>
    </row>
    <row r="453" spans="1:14" ht="15" customHeight="1" outlineLevel="6" x14ac:dyDescent="0.25">
      <c r="A453" s="13" t="s">
        <v>46</v>
      </c>
      <c r="B453" s="10" t="s">
        <v>294</v>
      </c>
      <c r="C453" s="10" t="s">
        <v>10</v>
      </c>
      <c r="D453" s="10" t="s">
        <v>10</v>
      </c>
      <c r="E453" s="10" t="s">
        <v>448</v>
      </c>
      <c r="F453" s="10" t="s">
        <v>47</v>
      </c>
      <c r="G453" s="20">
        <v>572</v>
      </c>
      <c r="H453" s="20"/>
      <c r="I453" s="20"/>
      <c r="J453" s="20"/>
      <c r="K453" s="20"/>
      <c r="L453" s="20"/>
      <c r="M453" s="43">
        <f t="shared" si="56"/>
        <v>572</v>
      </c>
      <c r="N453" s="5"/>
    </row>
    <row r="454" spans="1:14" ht="15" customHeight="1" outlineLevel="6" x14ac:dyDescent="0.25">
      <c r="A454" s="13" t="s">
        <v>80</v>
      </c>
      <c r="B454" s="10" t="s">
        <v>294</v>
      </c>
      <c r="C454" s="10" t="s">
        <v>10</v>
      </c>
      <c r="D454" s="10" t="s">
        <v>10</v>
      </c>
      <c r="E454" s="10" t="s">
        <v>448</v>
      </c>
      <c r="F454" s="10" t="s">
        <v>81</v>
      </c>
      <c r="G454" s="20">
        <v>505.1</v>
      </c>
      <c r="H454" s="20"/>
      <c r="I454" s="20"/>
      <c r="J454" s="20"/>
      <c r="K454" s="20"/>
      <c r="L454" s="20"/>
      <c r="M454" s="43">
        <f t="shared" si="56"/>
        <v>505.1</v>
      </c>
      <c r="N454" s="5"/>
    </row>
    <row r="455" spans="1:14" outlineLevel="1" x14ac:dyDescent="0.25">
      <c r="A455" s="13" t="s">
        <v>449</v>
      </c>
      <c r="B455" s="10" t="s">
        <v>294</v>
      </c>
      <c r="C455" s="10" t="s">
        <v>450</v>
      </c>
      <c r="D455" s="10"/>
      <c r="E455" s="10"/>
      <c r="F455" s="10"/>
      <c r="G455" s="20">
        <f>G456</f>
        <v>12637.170000000002</v>
      </c>
      <c r="H455" s="20"/>
      <c r="I455" s="20"/>
      <c r="J455" s="20"/>
      <c r="K455" s="20"/>
      <c r="L455" s="20"/>
      <c r="M455" s="43">
        <f>M456</f>
        <v>12637.170000000002</v>
      </c>
      <c r="N455" s="5"/>
    </row>
    <row r="456" spans="1:14" outlineLevel="2" x14ac:dyDescent="0.25">
      <c r="A456" s="13" t="s">
        <v>451</v>
      </c>
      <c r="B456" s="10" t="s">
        <v>294</v>
      </c>
      <c r="C456" s="10" t="s">
        <v>450</v>
      </c>
      <c r="D456" s="10" t="s">
        <v>33</v>
      </c>
      <c r="E456" s="10"/>
      <c r="F456" s="10"/>
      <c r="G456" s="20">
        <f>G457</f>
        <v>12637.170000000002</v>
      </c>
      <c r="H456" s="20"/>
      <c r="I456" s="20"/>
      <c r="J456" s="20"/>
      <c r="K456" s="20"/>
      <c r="L456" s="20"/>
      <c r="M456" s="43">
        <f>M457</f>
        <v>12637.170000000002</v>
      </c>
      <c r="N456" s="5"/>
    </row>
    <row r="457" spans="1:14" ht="25.5" outlineLevel="3" x14ac:dyDescent="0.25">
      <c r="A457" s="13" t="s">
        <v>412</v>
      </c>
      <c r="B457" s="10" t="s">
        <v>294</v>
      </c>
      <c r="C457" s="10" t="s">
        <v>450</v>
      </c>
      <c r="D457" s="10" t="s">
        <v>33</v>
      </c>
      <c r="E457" s="10" t="s">
        <v>413</v>
      </c>
      <c r="F457" s="10"/>
      <c r="G457" s="20">
        <f>G458+G463+G473+G478+G483</f>
        <v>12637.170000000002</v>
      </c>
      <c r="H457" s="20"/>
      <c r="I457" s="20"/>
      <c r="J457" s="20"/>
      <c r="K457" s="20"/>
      <c r="L457" s="20"/>
      <c r="M457" s="43">
        <f>M458+M463+M473+M478+M483</f>
        <v>12637.170000000002</v>
      </c>
      <c r="N457" s="5"/>
    </row>
    <row r="458" spans="1:14" ht="76.5" outlineLevel="4" x14ac:dyDescent="0.25">
      <c r="A458" s="13" t="s">
        <v>452</v>
      </c>
      <c r="B458" s="10" t="s">
        <v>294</v>
      </c>
      <c r="C458" s="10" t="s">
        <v>450</v>
      </c>
      <c r="D458" s="10" t="s">
        <v>33</v>
      </c>
      <c r="E458" s="10" t="s">
        <v>453</v>
      </c>
      <c r="F458" s="10"/>
      <c r="G458" s="20">
        <f>G459+G461</f>
        <v>115.7</v>
      </c>
      <c r="H458" s="20"/>
      <c r="I458" s="20"/>
      <c r="J458" s="20"/>
      <c r="K458" s="20"/>
      <c r="L458" s="20"/>
      <c r="M458" s="43">
        <f>M459+M461</f>
        <v>115.7</v>
      </c>
      <c r="N458" s="5"/>
    </row>
    <row r="459" spans="1:14" ht="51" outlineLevel="5" x14ac:dyDescent="0.25">
      <c r="A459" s="13" t="s">
        <v>454</v>
      </c>
      <c r="B459" s="10" t="s">
        <v>294</v>
      </c>
      <c r="C459" s="10" t="s">
        <v>450</v>
      </c>
      <c r="D459" s="10" t="s">
        <v>33</v>
      </c>
      <c r="E459" s="10" t="s">
        <v>455</v>
      </c>
      <c r="F459" s="10"/>
      <c r="G459" s="20">
        <f>G460</f>
        <v>100</v>
      </c>
      <c r="H459" s="20"/>
      <c r="I459" s="20"/>
      <c r="J459" s="20"/>
      <c r="K459" s="20"/>
      <c r="L459" s="20"/>
      <c r="M459" s="43">
        <f>M460</f>
        <v>100</v>
      </c>
      <c r="N459" s="5"/>
    </row>
    <row r="460" spans="1:14" ht="15" customHeight="1" outlineLevel="6" x14ac:dyDescent="0.25">
      <c r="A460" s="13" t="s">
        <v>80</v>
      </c>
      <c r="B460" s="10" t="s">
        <v>294</v>
      </c>
      <c r="C460" s="10" t="s">
        <v>450</v>
      </c>
      <c r="D460" s="10" t="s">
        <v>33</v>
      </c>
      <c r="E460" s="10" t="s">
        <v>455</v>
      </c>
      <c r="F460" s="10" t="s">
        <v>81</v>
      </c>
      <c r="G460" s="20">
        <v>100</v>
      </c>
      <c r="H460" s="20"/>
      <c r="I460" s="20"/>
      <c r="J460" s="20"/>
      <c r="K460" s="20"/>
      <c r="L460" s="20"/>
      <c r="M460" s="43">
        <f t="shared" ref="M460:M462" si="57">SUM(G460:L460)</f>
        <v>100</v>
      </c>
      <c r="N460" s="5"/>
    </row>
    <row r="461" spans="1:14" ht="51" outlineLevel="5" x14ac:dyDescent="0.25">
      <c r="A461" s="13" t="s">
        <v>456</v>
      </c>
      <c r="B461" s="10" t="s">
        <v>294</v>
      </c>
      <c r="C461" s="10" t="s">
        <v>450</v>
      </c>
      <c r="D461" s="10" t="s">
        <v>33</v>
      </c>
      <c r="E461" s="10" t="s">
        <v>457</v>
      </c>
      <c r="F461" s="10"/>
      <c r="G461" s="20">
        <f>G462</f>
        <v>15.7</v>
      </c>
      <c r="H461" s="20"/>
      <c r="I461" s="20"/>
      <c r="J461" s="20"/>
      <c r="K461" s="20"/>
      <c r="L461" s="20"/>
      <c r="M461" s="43">
        <f>M462</f>
        <v>15.7</v>
      </c>
      <c r="N461" s="5"/>
    </row>
    <row r="462" spans="1:14" ht="15" customHeight="1" outlineLevel="6" x14ac:dyDescent="0.25">
      <c r="A462" s="13" t="s">
        <v>80</v>
      </c>
      <c r="B462" s="10" t="s">
        <v>294</v>
      </c>
      <c r="C462" s="10" t="s">
        <v>450</v>
      </c>
      <c r="D462" s="10" t="s">
        <v>33</v>
      </c>
      <c r="E462" s="10" t="s">
        <v>457</v>
      </c>
      <c r="F462" s="10" t="s">
        <v>81</v>
      </c>
      <c r="G462" s="20">
        <v>15.7</v>
      </c>
      <c r="H462" s="20"/>
      <c r="I462" s="20"/>
      <c r="J462" s="20"/>
      <c r="K462" s="20"/>
      <c r="L462" s="20"/>
      <c r="M462" s="43">
        <f t="shared" si="57"/>
        <v>15.7</v>
      </c>
      <c r="N462" s="5"/>
    </row>
    <row r="463" spans="1:14" ht="153" outlineLevel="4" x14ac:dyDescent="0.25">
      <c r="A463" s="13" t="s">
        <v>458</v>
      </c>
      <c r="B463" s="10" t="s">
        <v>294</v>
      </c>
      <c r="C463" s="10" t="s">
        <v>450</v>
      </c>
      <c r="D463" s="10" t="s">
        <v>33</v>
      </c>
      <c r="E463" s="10" t="s">
        <v>459</v>
      </c>
      <c r="F463" s="10"/>
      <c r="G463" s="20">
        <f>G464+G466+G469+G471</f>
        <v>6070.170000000001</v>
      </c>
      <c r="H463" s="20"/>
      <c r="I463" s="20"/>
      <c r="J463" s="20"/>
      <c r="K463" s="20"/>
      <c r="L463" s="20"/>
      <c r="M463" s="43">
        <f>M464+M466+M469+M471</f>
        <v>6070.170000000001</v>
      </c>
      <c r="N463" s="5"/>
    </row>
    <row r="464" spans="1:14" ht="51" outlineLevel="5" x14ac:dyDescent="0.25">
      <c r="A464" s="13" t="s">
        <v>460</v>
      </c>
      <c r="B464" s="10" t="s">
        <v>294</v>
      </c>
      <c r="C464" s="10" t="s">
        <v>450</v>
      </c>
      <c r="D464" s="10" t="s">
        <v>33</v>
      </c>
      <c r="E464" s="10" t="s">
        <v>461</v>
      </c>
      <c r="F464" s="10"/>
      <c r="G464" s="20">
        <f>G465</f>
        <v>3022.8</v>
      </c>
      <c r="H464" s="20"/>
      <c r="I464" s="20"/>
      <c r="J464" s="20"/>
      <c r="K464" s="20"/>
      <c r="L464" s="20"/>
      <c r="M464" s="43">
        <f>M465</f>
        <v>3022.8</v>
      </c>
      <c r="N464" s="5"/>
    </row>
    <row r="465" spans="1:14" ht="15" customHeight="1" outlineLevel="6" x14ac:dyDescent="0.25">
      <c r="A465" s="13" t="s">
        <v>46</v>
      </c>
      <c r="B465" s="10" t="s">
        <v>294</v>
      </c>
      <c r="C465" s="10" t="s">
        <v>450</v>
      </c>
      <c r="D465" s="10" t="s">
        <v>33</v>
      </c>
      <c r="E465" s="10" t="s">
        <v>461</v>
      </c>
      <c r="F465" s="10" t="s">
        <v>47</v>
      </c>
      <c r="G465" s="20">
        <v>3022.8</v>
      </c>
      <c r="H465" s="20"/>
      <c r="I465" s="20"/>
      <c r="J465" s="20"/>
      <c r="K465" s="20"/>
      <c r="L465" s="20"/>
      <c r="M465" s="43">
        <f t="shared" ref="M465:M472" si="58">SUM(G465:L465)</f>
        <v>3022.8</v>
      </c>
      <c r="N465" s="5"/>
    </row>
    <row r="466" spans="1:14" ht="38.25" outlineLevel="5" x14ac:dyDescent="0.25">
      <c r="A466" s="13" t="s">
        <v>462</v>
      </c>
      <c r="B466" s="10" t="s">
        <v>294</v>
      </c>
      <c r="C466" s="10" t="s">
        <v>450</v>
      </c>
      <c r="D466" s="10" t="s">
        <v>33</v>
      </c>
      <c r="E466" s="10" t="s">
        <v>463</v>
      </c>
      <c r="F466" s="10"/>
      <c r="G466" s="20">
        <f>G467+G468</f>
        <v>2891.4</v>
      </c>
      <c r="H466" s="20"/>
      <c r="I466" s="20"/>
      <c r="J466" s="20"/>
      <c r="K466" s="20"/>
      <c r="L466" s="20"/>
      <c r="M466" s="43">
        <f>M467+M468</f>
        <v>2891.4</v>
      </c>
      <c r="N466" s="5"/>
    </row>
    <row r="467" spans="1:14" ht="15" customHeight="1" outlineLevel="6" x14ac:dyDescent="0.25">
      <c r="A467" s="13" t="s">
        <v>46</v>
      </c>
      <c r="B467" s="10" t="s">
        <v>294</v>
      </c>
      <c r="C467" s="10" t="s">
        <v>450</v>
      </c>
      <c r="D467" s="10" t="s">
        <v>33</v>
      </c>
      <c r="E467" s="10" t="s">
        <v>463</v>
      </c>
      <c r="F467" s="10" t="s">
        <v>47</v>
      </c>
      <c r="G467" s="20">
        <v>2067.4</v>
      </c>
      <c r="H467" s="20"/>
      <c r="I467" s="20"/>
      <c r="J467" s="20"/>
      <c r="K467" s="20"/>
      <c r="L467" s="20"/>
      <c r="M467" s="43">
        <f t="shared" si="58"/>
        <v>2067.4</v>
      </c>
      <c r="N467" s="5"/>
    </row>
    <row r="468" spans="1:14" ht="15" customHeight="1" outlineLevel="6" x14ac:dyDescent="0.25">
      <c r="A468" s="13" t="s">
        <v>80</v>
      </c>
      <c r="B468" s="10" t="s">
        <v>294</v>
      </c>
      <c r="C468" s="10" t="s">
        <v>450</v>
      </c>
      <c r="D468" s="10" t="s">
        <v>33</v>
      </c>
      <c r="E468" s="10" t="s">
        <v>463</v>
      </c>
      <c r="F468" s="10" t="s">
        <v>81</v>
      </c>
      <c r="G468" s="20">
        <v>824</v>
      </c>
      <c r="H468" s="20"/>
      <c r="I468" s="20"/>
      <c r="J468" s="20"/>
      <c r="K468" s="20"/>
      <c r="L468" s="20"/>
      <c r="M468" s="43">
        <f t="shared" si="58"/>
        <v>824</v>
      </c>
      <c r="N468" s="5"/>
    </row>
    <row r="469" spans="1:14" ht="25.5" outlineLevel="5" x14ac:dyDescent="0.25">
      <c r="A469" s="13" t="s">
        <v>464</v>
      </c>
      <c r="B469" s="10" t="s">
        <v>294</v>
      </c>
      <c r="C469" s="10" t="s">
        <v>450</v>
      </c>
      <c r="D469" s="10" t="s">
        <v>33</v>
      </c>
      <c r="E469" s="10" t="s">
        <v>465</v>
      </c>
      <c r="F469" s="10"/>
      <c r="G469" s="20">
        <f>G470</f>
        <v>94.76</v>
      </c>
      <c r="H469" s="20"/>
      <c r="I469" s="20"/>
      <c r="J469" s="20"/>
      <c r="K469" s="20"/>
      <c r="L469" s="20"/>
      <c r="M469" s="43">
        <f>M470</f>
        <v>94.76</v>
      </c>
      <c r="N469" s="5"/>
    </row>
    <row r="470" spans="1:14" ht="15" customHeight="1" outlineLevel="6" x14ac:dyDescent="0.25">
      <c r="A470" s="13" t="s">
        <v>46</v>
      </c>
      <c r="B470" s="10" t="s">
        <v>294</v>
      </c>
      <c r="C470" s="10" t="s">
        <v>450</v>
      </c>
      <c r="D470" s="10" t="s">
        <v>33</v>
      </c>
      <c r="E470" s="10" t="s">
        <v>465</v>
      </c>
      <c r="F470" s="10" t="s">
        <v>47</v>
      </c>
      <c r="G470" s="20">
        <v>94.76</v>
      </c>
      <c r="H470" s="20"/>
      <c r="I470" s="20"/>
      <c r="J470" s="20"/>
      <c r="K470" s="20"/>
      <c r="L470" s="20"/>
      <c r="M470" s="43">
        <f t="shared" si="58"/>
        <v>94.76</v>
      </c>
      <c r="N470" s="5"/>
    </row>
    <row r="471" spans="1:14" ht="51" outlineLevel="5" x14ac:dyDescent="0.25">
      <c r="A471" s="13" t="s">
        <v>466</v>
      </c>
      <c r="B471" s="10" t="s">
        <v>294</v>
      </c>
      <c r="C471" s="10" t="s">
        <v>450</v>
      </c>
      <c r="D471" s="10" t="s">
        <v>33</v>
      </c>
      <c r="E471" s="10" t="s">
        <v>467</v>
      </c>
      <c r="F471" s="10"/>
      <c r="G471" s="20">
        <f>G472</f>
        <v>61.21</v>
      </c>
      <c r="H471" s="20"/>
      <c r="I471" s="20"/>
      <c r="J471" s="20"/>
      <c r="K471" s="20"/>
      <c r="L471" s="20"/>
      <c r="M471" s="43">
        <f>M472</f>
        <v>61.21</v>
      </c>
      <c r="N471" s="5"/>
    </row>
    <row r="472" spans="1:14" ht="15" customHeight="1" outlineLevel="6" x14ac:dyDescent="0.25">
      <c r="A472" s="13" t="s">
        <v>46</v>
      </c>
      <c r="B472" s="10" t="s">
        <v>294</v>
      </c>
      <c r="C472" s="10" t="s">
        <v>450</v>
      </c>
      <c r="D472" s="10" t="s">
        <v>33</v>
      </c>
      <c r="E472" s="10" t="s">
        <v>467</v>
      </c>
      <c r="F472" s="10" t="s">
        <v>47</v>
      </c>
      <c r="G472" s="20">
        <v>61.21</v>
      </c>
      <c r="H472" s="20"/>
      <c r="I472" s="20"/>
      <c r="J472" s="20"/>
      <c r="K472" s="20"/>
      <c r="L472" s="20"/>
      <c r="M472" s="43">
        <f t="shared" si="58"/>
        <v>61.21</v>
      </c>
      <c r="N472" s="5"/>
    </row>
    <row r="473" spans="1:14" ht="51" outlineLevel="4" x14ac:dyDescent="0.25">
      <c r="A473" s="13" t="s">
        <v>468</v>
      </c>
      <c r="B473" s="10" t="s">
        <v>294</v>
      </c>
      <c r="C473" s="10" t="s">
        <v>450</v>
      </c>
      <c r="D473" s="10" t="s">
        <v>33</v>
      </c>
      <c r="E473" s="10" t="s">
        <v>469</v>
      </c>
      <c r="F473" s="10"/>
      <c r="G473" s="20">
        <f>G474+G476</f>
        <v>6120.1</v>
      </c>
      <c r="H473" s="20"/>
      <c r="I473" s="20"/>
      <c r="J473" s="20"/>
      <c r="K473" s="20"/>
      <c r="L473" s="20"/>
      <c r="M473" s="43">
        <f>M474+M476</f>
        <v>6120.1</v>
      </c>
      <c r="N473" s="5"/>
    </row>
    <row r="474" spans="1:14" ht="76.5" outlineLevel="5" x14ac:dyDescent="0.25">
      <c r="A474" s="13" t="s">
        <v>470</v>
      </c>
      <c r="B474" s="10" t="s">
        <v>294</v>
      </c>
      <c r="C474" s="10" t="s">
        <v>450</v>
      </c>
      <c r="D474" s="10" t="s">
        <v>33</v>
      </c>
      <c r="E474" s="10" t="s">
        <v>471</v>
      </c>
      <c r="F474" s="10"/>
      <c r="G474" s="20">
        <f>G475</f>
        <v>6094.5</v>
      </c>
      <c r="H474" s="20"/>
      <c r="I474" s="20"/>
      <c r="J474" s="20"/>
      <c r="K474" s="20"/>
      <c r="L474" s="20"/>
      <c r="M474" s="43">
        <f>M475</f>
        <v>6094.5</v>
      </c>
      <c r="N474" s="5"/>
    </row>
    <row r="475" spans="1:14" ht="15" customHeight="1" outlineLevel="6" x14ac:dyDescent="0.25">
      <c r="A475" s="13" t="s">
        <v>46</v>
      </c>
      <c r="B475" s="10" t="s">
        <v>294</v>
      </c>
      <c r="C475" s="10" t="s">
        <v>450</v>
      </c>
      <c r="D475" s="10" t="s">
        <v>33</v>
      </c>
      <c r="E475" s="10" t="s">
        <v>471</v>
      </c>
      <c r="F475" s="10" t="s">
        <v>47</v>
      </c>
      <c r="G475" s="20">
        <v>6094.5</v>
      </c>
      <c r="H475" s="20"/>
      <c r="I475" s="20"/>
      <c r="J475" s="20"/>
      <c r="K475" s="20"/>
      <c r="L475" s="20"/>
      <c r="M475" s="43">
        <f t="shared" ref="M475:M477" si="59">SUM(G475:L475)</f>
        <v>6094.5</v>
      </c>
      <c r="N475" s="5"/>
    </row>
    <row r="476" spans="1:14" ht="25.5" outlineLevel="5" x14ac:dyDescent="0.25">
      <c r="A476" s="13" t="s">
        <v>472</v>
      </c>
      <c r="B476" s="10" t="s">
        <v>294</v>
      </c>
      <c r="C476" s="10" t="s">
        <v>450</v>
      </c>
      <c r="D476" s="10" t="s">
        <v>33</v>
      </c>
      <c r="E476" s="10" t="s">
        <v>473</v>
      </c>
      <c r="F476" s="10"/>
      <c r="G476" s="20">
        <f>G477</f>
        <v>25.6</v>
      </c>
      <c r="H476" s="20"/>
      <c r="I476" s="20"/>
      <c r="J476" s="20"/>
      <c r="K476" s="20"/>
      <c r="L476" s="20"/>
      <c r="M476" s="43">
        <f>M477</f>
        <v>25.6</v>
      </c>
      <c r="N476" s="5"/>
    </row>
    <row r="477" spans="1:14" ht="15" customHeight="1" outlineLevel="6" x14ac:dyDescent="0.25">
      <c r="A477" s="13" t="s">
        <v>46</v>
      </c>
      <c r="B477" s="10" t="s">
        <v>294</v>
      </c>
      <c r="C477" s="10" t="s">
        <v>450</v>
      </c>
      <c r="D477" s="10" t="s">
        <v>33</v>
      </c>
      <c r="E477" s="10" t="s">
        <v>473</v>
      </c>
      <c r="F477" s="10" t="s">
        <v>47</v>
      </c>
      <c r="G477" s="20">
        <v>25.6</v>
      </c>
      <c r="H477" s="20"/>
      <c r="I477" s="20"/>
      <c r="J477" s="20"/>
      <c r="K477" s="20"/>
      <c r="L477" s="20"/>
      <c r="M477" s="43">
        <f t="shared" si="59"/>
        <v>25.6</v>
      </c>
      <c r="N477" s="5"/>
    </row>
    <row r="478" spans="1:14" ht="76.5" outlineLevel="4" x14ac:dyDescent="0.25">
      <c r="A478" s="13" t="s">
        <v>414</v>
      </c>
      <c r="B478" s="10" t="s">
        <v>294</v>
      </c>
      <c r="C478" s="10" t="s">
        <v>450</v>
      </c>
      <c r="D478" s="10" t="s">
        <v>33</v>
      </c>
      <c r="E478" s="10" t="s">
        <v>415</v>
      </c>
      <c r="F478" s="10"/>
      <c r="G478" s="20">
        <f>G479+G481</f>
        <v>126.6</v>
      </c>
      <c r="H478" s="20"/>
      <c r="I478" s="20"/>
      <c r="J478" s="20"/>
      <c r="K478" s="20"/>
      <c r="L478" s="20"/>
      <c r="M478" s="43">
        <f>M479+M481</f>
        <v>126.6</v>
      </c>
      <c r="N478" s="5"/>
    </row>
    <row r="479" spans="1:14" ht="25.5" outlineLevel="5" x14ac:dyDescent="0.25">
      <c r="A479" s="13" t="s">
        <v>418</v>
      </c>
      <c r="B479" s="10" t="s">
        <v>294</v>
      </c>
      <c r="C479" s="10" t="s">
        <v>450</v>
      </c>
      <c r="D479" s="10" t="s">
        <v>33</v>
      </c>
      <c r="E479" s="10" t="s">
        <v>419</v>
      </c>
      <c r="F479" s="10"/>
      <c r="G479" s="20">
        <f>G480</f>
        <v>64.599999999999994</v>
      </c>
      <c r="H479" s="20"/>
      <c r="I479" s="20"/>
      <c r="J479" s="20"/>
      <c r="K479" s="20"/>
      <c r="L479" s="20"/>
      <c r="M479" s="43">
        <f>M480</f>
        <v>64.599999999999994</v>
      </c>
      <c r="N479" s="5"/>
    </row>
    <row r="480" spans="1:14" ht="15" customHeight="1" outlineLevel="6" x14ac:dyDescent="0.25">
      <c r="A480" s="13" t="s">
        <v>46</v>
      </c>
      <c r="B480" s="10" t="s">
        <v>294</v>
      </c>
      <c r="C480" s="10" t="s">
        <v>450</v>
      </c>
      <c r="D480" s="10" t="s">
        <v>33</v>
      </c>
      <c r="E480" s="10" t="s">
        <v>419</v>
      </c>
      <c r="F480" s="10" t="s">
        <v>47</v>
      </c>
      <c r="G480" s="20">
        <v>64.599999999999994</v>
      </c>
      <c r="H480" s="20"/>
      <c r="I480" s="20"/>
      <c r="J480" s="20"/>
      <c r="K480" s="20"/>
      <c r="L480" s="20"/>
      <c r="M480" s="43">
        <f t="shared" ref="M480:M482" si="60">SUM(G480:L480)</f>
        <v>64.599999999999994</v>
      </c>
      <c r="N480" s="5"/>
    </row>
    <row r="481" spans="1:14" ht="25.5" outlineLevel="5" x14ac:dyDescent="0.25">
      <c r="A481" s="13" t="s">
        <v>474</v>
      </c>
      <c r="B481" s="10" t="s">
        <v>294</v>
      </c>
      <c r="C481" s="10" t="s">
        <v>450</v>
      </c>
      <c r="D481" s="10" t="s">
        <v>33</v>
      </c>
      <c r="E481" s="10" t="s">
        <v>475</v>
      </c>
      <c r="F481" s="10"/>
      <c r="G481" s="20">
        <f>G482</f>
        <v>62</v>
      </c>
      <c r="H481" s="20"/>
      <c r="I481" s="20"/>
      <c r="J481" s="20"/>
      <c r="K481" s="20"/>
      <c r="L481" s="20"/>
      <c r="M481" s="43">
        <f>M482</f>
        <v>62</v>
      </c>
      <c r="N481" s="5"/>
    </row>
    <row r="482" spans="1:14" ht="15" customHeight="1" outlineLevel="6" x14ac:dyDescent="0.25">
      <c r="A482" s="13" t="s">
        <v>46</v>
      </c>
      <c r="B482" s="10" t="s">
        <v>294</v>
      </c>
      <c r="C482" s="10" t="s">
        <v>450</v>
      </c>
      <c r="D482" s="10" t="s">
        <v>33</v>
      </c>
      <c r="E482" s="10" t="s">
        <v>475</v>
      </c>
      <c r="F482" s="10" t="s">
        <v>47</v>
      </c>
      <c r="G482" s="20">
        <v>62</v>
      </c>
      <c r="H482" s="20"/>
      <c r="I482" s="20"/>
      <c r="J482" s="20"/>
      <c r="K482" s="20"/>
      <c r="L482" s="20"/>
      <c r="M482" s="43">
        <f t="shared" si="60"/>
        <v>62</v>
      </c>
      <c r="N482" s="5"/>
    </row>
    <row r="483" spans="1:14" ht="63.75" outlineLevel="4" x14ac:dyDescent="0.25">
      <c r="A483" s="13" t="s">
        <v>424</v>
      </c>
      <c r="B483" s="10" t="s">
        <v>294</v>
      </c>
      <c r="C483" s="10" t="s">
        <v>450</v>
      </c>
      <c r="D483" s="10" t="s">
        <v>33</v>
      </c>
      <c r="E483" s="10" t="s">
        <v>425</v>
      </c>
      <c r="F483" s="10"/>
      <c r="G483" s="20">
        <f>G484</f>
        <v>204.6</v>
      </c>
      <c r="H483" s="20"/>
      <c r="I483" s="20"/>
      <c r="J483" s="20"/>
      <c r="K483" s="20"/>
      <c r="L483" s="20"/>
      <c r="M483" s="43">
        <f>M484</f>
        <v>204.6</v>
      </c>
      <c r="N483" s="5"/>
    </row>
    <row r="484" spans="1:14" ht="38.25" outlineLevel="5" x14ac:dyDescent="0.25">
      <c r="A484" s="13" t="s">
        <v>426</v>
      </c>
      <c r="B484" s="10" t="s">
        <v>294</v>
      </c>
      <c r="C484" s="10" t="s">
        <v>450</v>
      </c>
      <c r="D484" s="10" t="s">
        <v>33</v>
      </c>
      <c r="E484" s="10" t="s">
        <v>427</v>
      </c>
      <c r="F484" s="10"/>
      <c r="G484" s="20">
        <f>G485</f>
        <v>204.6</v>
      </c>
      <c r="H484" s="20"/>
      <c r="I484" s="20"/>
      <c r="J484" s="20"/>
      <c r="K484" s="20"/>
      <c r="L484" s="20"/>
      <c r="M484" s="43">
        <f>M485</f>
        <v>204.6</v>
      </c>
      <c r="N484" s="5"/>
    </row>
    <row r="485" spans="1:14" ht="15" customHeight="1" outlineLevel="6" x14ac:dyDescent="0.25">
      <c r="A485" s="13" t="s">
        <v>46</v>
      </c>
      <c r="B485" s="10" t="s">
        <v>294</v>
      </c>
      <c r="C485" s="10" t="s">
        <v>450</v>
      </c>
      <c r="D485" s="10" t="s">
        <v>33</v>
      </c>
      <c r="E485" s="10" t="s">
        <v>427</v>
      </c>
      <c r="F485" s="10" t="s">
        <v>47</v>
      </c>
      <c r="G485" s="20">
        <v>204.6</v>
      </c>
      <c r="H485" s="20"/>
      <c r="I485" s="20"/>
      <c r="J485" s="20"/>
      <c r="K485" s="20"/>
      <c r="L485" s="20"/>
      <c r="M485" s="43">
        <f t="shared" ref="M485" si="61">SUM(G485:L485)</f>
        <v>204.6</v>
      </c>
      <c r="N485" s="5"/>
    </row>
    <row r="486" spans="1:14" outlineLevel="1" x14ac:dyDescent="0.25">
      <c r="A486" s="13" t="s">
        <v>30</v>
      </c>
      <c r="B486" s="10" t="s">
        <v>294</v>
      </c>
      <c r="C486" s="10" t="s">
        <v>31</v>
      </c>
      <c r="D486" s="10"/>
      <c r="E486" s="10"/>
      <c r="F486" s="10"/>
      <c r="G486" s="20">
        <f>G487+G492</f>
        <v>1245.32</v>
      </c>
      <c r="H486" s="20"/>
      <c r="I486" s="20"/>
      <c r="J486" s="20"/>
      <c r="K486" s="20"/>
      <c r="L486" s="20"/>
      <c r="M486" s="43">
        <f>M487+M492</f>
        <v>1245.32</v>
      </c>
      <c r="N486" s="5"/>
    </row>
    <row r="487" spans="1:14" outlineLevel="2" x14ac:dyDescent="0.25">
      <c r="A487" s="13" t="s">
        <v>48</v>
      </c>
      <c r="B487" s="10" t="s">
        <v>294</v>
      </c>
      <c r="C487" s="10" t="s">
        <v>31</v>
      </c>
      <c r="D487" s="10" t="s">
        <v>49</v>
      </c>
      <c r="E487" s="10"/>
      <c r="F487" s="10"/>
      <c r="G487" s="20">
        <f>G488</f>
        <v>809.24</v>
      </c>
      <c r="H487" s="20"/>
      <c r="I487" s="20"/>
      <c r="J487" s="20"/>
      <c r="K487" s="20"/>
      <c r="L487" s="20"/>
      <c r="M487" s="43">
        <f>M488</f>
        <v>809.24</v>
      </c>
      <c r="N487" s="5"/>
    </row>
    <row r="488" spans="1:14" ht="25.5" outlineLevel="3" x14ac:dyDescent="0.25">
      <c r="A488" s="13" t="s">
        <v>12</v>
      </c>
      <c r="B488" s="10" t="s">
        <v>294</v>
      </c>
      <c r="C488" s="10" t="s">
        <v>31</v>
      </c>
      <c r="D488" s="10" t="s">
        <v>49</v>
      </c>
      <c r="E488" s="10" t="s">
        <v>13</v>
      </c>
      <c r="F488" s="10"/>
      <c r="G488" s="20">
        <f>G489</f>
        <v>809.24</v>
      </c>
      <c r="H488" s="20"/>
      <c r="I488" s="20"/>
      <c r="J488" s="20"/>
      <c r="K488" s="20"/>
      <c r="L488" s="20"/>
      <c r="M488" s="43">
        <f>M489</f>
        <v>809.24</v>
      </c>
      <c r="N488" s="5"/>
    </row>
    <row r="489" spans="1:14" ht="51" outlineLevel="4" x14ac:dyDescent="0.25">
      <c r="A489" s="13" t="s">
        <v>34</v>
      </c>
      <c r="B489" s="10" t="s">
        <v>294</v>
      </c>
      <c r="C489" s="10" t="s">
        <v>31</v>
      </c>
      <c r="D489" s="10" t="s">
        <v>49</v>
      </c>
      <c r="E489" s="10" t="s">
        <v>35</v>
      </c>
      <c r="F489" s="10"/>
      <c r="G489" s="20">
        <f>G490</f>
        <v>809.24</v>
      </c>
      <c r="H489" s="20"/>
      <c r="I489" s="20"/>
      <c r="J489" s="20"/>
      <c r="K489" s="20"/>
      <c r="L489" s="20"/>
      <c r="M489" s="43">
        <f>M490</f>
        <v>809.24</v>
      </c>
      <c r="N489" s="5"/>
    </row>
    <row r="490" spans="1:14" ht="51" outlineLevel="5" x14ac:dyDescent="0.25">
      <c r="A490" s="13" t="s">
        <v>476</v>
      </c>
      <c r="B490" s="10" t="s">
        <v>294</v>
      </c>
      <c r="C490" s="10" t="s">
        <v>31</v>
      </c>
      <c r="D490" s="10" t="s">
        <v>49</v>
      </c>
      <c r="E490" s="10" t="s">
        <v>477</v>
      </c>
      <c r="F490" s="10"/>
      <c r="G490" s="20">
        <f>G491</f>
        <v>809.24</v>
      </c>
      <c r="H490" s="20"/>
      <c r="I490" s="20"/>
      <c r="J490" s="20"/>
      <c r="K490" s="20"/>
      <c r="L490" s="20"/>
      <c r="M490" s="43">
        <f>M491</f>
        <v>809.24</v>
      </c>
      <c r="N490" s="5"/>
    </row>
    <row r="491" spans="1:14" ht="15" customHeight="1" outlineLevel="6" x14ac:dyDescent="0.25">
      <c r="A491" s="13" t="s">
        <v>80</v>
      </c>
      <c r="B491" s="10" t="s">
        <v>294</v>
      </c>
      <c r="C491" s="10" t="s">
        <v>31</v>
      </c>
      <c r="D491" s="10" t="s">
        <v>49</v>
      </c>
      <c r="E491" s="10" t="s">
        <v>477</v>
      </c>
      <c r="F491" s="10" t="s">
        <v>81</v>
      </c>
      <c r="G491" s="20">
        <v>809.24</v>
      </c>
      <c r="H491" s="20"/>
      <c r="I491" s="20"/>
      <c r="J491" s="20"/>
      <c r="K491" s="20"/>
      <c r="L491" s="20"/>
      <c r="M491" s="43">
        <f t="shared" ref="M491" si="62">SUM(G491:L491)</f>
        <v>809.24</v>
      </c>
      <c r="N491" s="5"/>
    </row>
    <row r="492" spans="1:14" ht="25.5" outlineLevel="2" x14ac:dyDescent="0.25">
      <c r="A492" s="13" t="s">
        <v>104</v>
      </c>
      <c r="B492" s="10" t="s">
        <v>294</v>
      </c>
      <c r="C492" s="10" t="s">
        <v>31</v>
      </c>
      <c r="D492" s="10" t="s">
        <v>105</v>
      </c>
      <c r="E492" s="10"/>
      <c r="F492" s="10"/>
      <c r="G492" s="20">
        <f>G493</f>
        <v>436.08</v>
      </c>
      <c r="H492" s="20"/>
      <c r="I492" s="20"/>
      <c r="J492" s="20"/>
      <c r="K492" s="20"/>
      <c r="L492" s="20"/>
      <c r="M492" s="43">
        <f>M493</f>
        <v>436.08</v>
      </c>
      <c r="N492" s="5"/>
    </row>
    <row r="493" spans="1:14" ht="25.5" outlineLevel="3" x14ac:dyDescent="0.25">
      <c r="A493" s="13" t="s">
        <v>12</v>
      </c>
      <c r="B493" s="10" t="s">
        <v>294</v>
      </c>
      <c r="C493" s="10" t="s">
        <v>31</v>
      </c>
      <c r="D493" s="10" t="s">
        <v>105</v>
      </c>
      <c r="E493" s="10" t="s">
        <v>13</v>
      </c>
      <c r="F493" s="10"/>
      <c r="G493" s="20">
        <f>G494</f>
        <v>436.08</v>
      </c>
      <c r="H493" s="20"/>
      <c r="I493" s="20"/>
      <c r="J493" s="20"/>
      <c r="K493" s="20"/>
      <c r="L493" s="20"/>
      <c r="M493" s="43">
        <f>M494</f>
        <v>436.08</v>
      </c>
      <c r="N493" s="5"/>
    </row>
    <row r="494" spans="1:14" ht="76.5" outlineLevel="4" x14ac:dyDescent="0.25">
      <c r="A494" s="13" t="s">
        <v>478</v>
      </c>
      <c r="B494" s="10" t="s">
        <v>294</v>
      </c>
      <c r="C494" s="10" t="s">
        <v>31</v>
      </c>
      <c r="D494" s="10" t="s">
        <v>105</v>
      </c>
      <c r="E494" s="10" t="s">
        <v>479</v>
      </c>
      <c r="F494" s="10"/>
      <c r="G494" s="20">
        <f>G495</f>
        <v>436.08</v>
      </c>
      <c r="H494" s="20"/>
      <c r="I494" s="20"/>
      <c r="J494" s="20"/>
      <c r="K494" s="20"/>
      <c r="L494" s="20"/>
      <c r="M494" s="43">
        <f>M495</f>
        <v>436.08</v>
      </c>
      <c r="N494" s="5"/>
    </row>
    <row r="495" spans="1:14" ht="63.75" outlineLevel="5" x14ac:dyDescent="0.25">
      <c r="A495" s="13" t="s">
        <v>480</v>
      </c>
      <c r="B495" s="10" t="s">
        <v>294</v>
      </c>
      <c r="C495" s="10" t="s">
        <v>31</v>
      </c>
      <c r="D495" s="10" t="s">
        <v>105</v>
      </c>
      <c r="E495" s="10" t="s">
        <v>481</v>
      </c>
      <c r="F495" s="10"/>
      <c r="G495" s="20">
        <f>G496+G497</f>
        <v>436.08</v>
      </c>
      <c r="H495" s="20"/>
      <c r="I495" s="20"/>
      <c r="J495" s="20"/>
      <c r="K495" s="20"/>
      <c r="L495" s="20"/>
      <c r="M495" s="43">
        <f>M496+M497</f>
        <v>436.08</v>
      </c>
      <c r="N495" s="5"/>
    </row>
    <row r="496" spans="1:14" ht="15" customHeight="1" outlineLevel="6" x14ac:dyDescent="0.25">
      <c r="A496" s="13" t="s">
        <v>46</v>
      </c>
      <c r="B496" s="10" t="s">
        <v>294</v>
      </c>
      <c r="C496" s="10" t="s">
        <v>31</v>
      </c>
      <c r="D496" s="10" t="s">
        <v>105</v>
      </c>
      <c r="E496" s="10" t="s">
        <v>481</v>
      </c>
      <c r="F496" s="10" t="s">
        <v>47</v>
      </c>
      <c r="G496" s="20">
        <v>403.78</v>
      </c>
      <c r="H496" s="20"/>
      <c r="I496" s="20"/>
      <c r="J496" s="20"/>
      <c r="K496" s="20"/>
      <c r="L496" s="20"/>
      <c r="M496" s="43">
        <f t="shared" ref="M496:M497" si="63">SUM(G496:L496)</f>
        <v>403.78</v>
      </c>
      <c r="N496" s="5"/>
    </row>
    <row r="497" spans="1:14" ht="15" customHeight="1" outlineLevel="6" x14ac:dyDescent="0.25">
      <c r="A497" s="13" t="s">
        <v>80</v>
      </c>
      <c r="B497" s="10" t="s">
        <v>294</v>
      </c>
      <c r="C497" s="10" t="s">
        <v>31</v>
      </c>
      <c r="D497" s="10" t="s">
        <v>105</v>
      </c>
      <c r="E497" s="10" t="s">
        <v>481</v>
      </c>
      <c r="F497" s="10" t="s">
        <v>81</v>
      </c>
      <c r="G497" s="20">
        <v>32.299999999999997</v>
      </c>
      <c r="H497" s="20"/>
      <c r="I497" s="20"/>
      <c r="J497" s="20"/>
      <c r="K497" s="20"/>
      <c r="L497" s="20"/>
      <c r="M497" s="43">
        <f t="shared" si="63"/>
        <v>32.299999999999997</v>
      </c>
      <c r="N497" s="5"/>
    </row>
    <row r="498" spans="1:14" outlineLevel="1" x14ac:dyDescent="0.25">
      <c r="A498" s="13" t="s">
        <v>482</v>
      </c>
      <c r="B498" s="10" t="s">
        <v>294</v>
      </c>
      <c r="C498" s="10" t="s">
        <v>483</v>
      </c>
      <c r="D498" s="10"/>
      <c r="E498" s="10"/>
      <c r="F498" s="10"/>
      <c r="G498" s="20">
        <f>G499</f>
        <v>23985.7</v>
      </c>
      <c r="H498" s="20"/>
      <c r="I498" s="20"/>
      <c r="J498" s="20"/>
      <c r="K498" s="20"/>
      <c r="L498" s="20"/>
      <c r="M498" s="43">
        <f>M499</f>
        <v>23985.7</v>
      </c>
      <c r="N498" s="5"/>
    </row>
    <row r="499" spans="1:14" outlineLevel="2" x14ac:dyDescent="0.25">
      <c r="A499" s="13" t="s">
        <v>484</v>
      </c>
      <c r="B499" s="10" t="s">
        <v>294</v>
      </c>
      <c r="C499" s="10" t="s">
        <v>483</v>
      </c>
      <c r="D499" s="10" t="s">
        <v>33</v>
      </c>
      <c r="E499" s="10"/>
      <c r="F499" s="10"/>
      <c r="G499" s="20">
        <f>G500</f>
        <v>23985.7</v>
      </c>
      <c r="H499" s="20"/>
      <c r="I499" s="20"/>
      <c r="J499" s="20"/>
      <c r="K499" s="20"/>
      <c r="L499" s="20"/>
      <c r="M499" s="43">
        <f>M500</f>
        <v>23985.7</v>
      </c>
      <c r="N499" s="5"/>
    </row>
    <row r="500" spans="1:14" ht="25.5" outlineLevel="3" x14ac:dyDescent="0.25">
      <c r="A500" s="13" t="s">
        <v>485</v>
      </c>
      <c r="B500" s="10" t="s">
        <v>294</v>
      </c>
      <c r="C500" s="10" t="s">
        <v>483</v>
      </c>
      <c r="D500" s="10" t="s">
        <v>33</v>
      </c>
      <c r="E500" s="10" t="s">
        <v>486</v>
      </c>
      <c r="F500" s="10"/>
      <c r="G500" s="20">
        <f>G501+G504+G507+G514</f>
        <v>23985.7</v>
      </c>
      <c r="H500" s="20"/>
      <c r="I500" s="20"/>
      <c r="J500" s="20"/>
      <c r="K500" s="20"/>
      <c r="L500" s="20"/>
      <c r="M500" s="43">
        <f>M501+M504+M507+M514</f>
        <v>23985.7</v>
      </c>
      <c r="N500" s="5"/>
    </row>
    <row r="501" spans="1:14" ht="25.5" outlineLevel="4" x14ac:dyDescent="0.25">
      <c r="A501" s="13" t="s">
        <v>487</v>
      </c>
      <c r="B501" s="10" t="s">
        <v>294</v>
      </c>
      <c r="C501" s="10" t="s">
        <v>483</v>
      </c>
      <c r="D501" s="10" t="s">
        <v>33</v>
      </c>
      <c r="E501" s="10" t="s">
        <v>488</v>
      </c>
      <c r="F501" s="10"/>
      <c r="G501" s="20">
        <f>G502</f>
        <v>905</v>
      </c>
      <c r="H501" s="20"/>
      <c r="I501" s="20"/>
      <c r="J501" s="20"/>
      <c r="K501" s="20"/>
      <c r="L501" s="20"/>
      <c r="M501" s="43">
        <f>M502</f>
        <v>905</v>
      </c>
      <c r="N501" s="5"/>
    </row>
    <row r="502" spans="1:14" ht="89.25" outlineLevel="5" x14ac:dyDescent="0.25">
      <c r="A502" s="13" t="s">
        <v>489</v>
      </c>
      <c r="B502" s="10" t="s">
        <v>294</v>
      </c>
      <c r="C502" s="10" t="s">
        <v>483</v>
      </c>
      <c r="D502" s="10" t="s">
        <v>33</v>
      </c>
      <c r="E502" s="10" t="s">
        <v>490</v>
      </c>
      <c r="F502" s="10"/>
      <c r="G502" s="20">
        <f>G503</f>
        <v>905</v>
      </c>
      <c r="H502" s="20"/>
      <c r="I502" s="20"/>
      <c r="J502" s="20"/>
      <c r="K502" s="20"/>
      <c r="L502" s="20"/>
      <c r="M502" s="43">
        <f>M503</f>
        <v>905</v>
      </c>
      <c r="N502" s="5"/>
    </row>
    <row r="503" spans="1:14" ht="15" customHeight="1" outlineLevel="6" x14ac:dyDescent="0.25">
      <c r="A503" s="13" t="s">
        <v>80</v>
      </c>
      <c r="B503" s="10" t="s">
        <v>294</v>
      </c>
      <c r="C503" s="10" t="s">
        <v>483</v>
      </c>
      <c r="D503" s="10" t="s">
        <v>33</v>
      </c>
      <c r="E503" s="10" t="s">
        <v>490</v>
      </c>
      <c r="F503" s="10" t="s">
        <v>81</v>
      </c>
      <c r="G503" s="20">
        <v>905</v>
      </c>
      <c r="H503" s="20"/>
      <c r="I503" s="20"/>
      <c r="J503" s="20"/>
      <c r="K503" s="20"/>
      <c r="L503" s="20"/>
      <c r="M503" s="43">
        <f t="shared" ref="M503" si="64">SUM(G503:L503)</f>
        <v>905</v>
      </c>
      <c r="N503" s="5"/>
    </row>
    <row r="504" spans="1:14" ht="25.5" outlineLevel="4" x14ac:dyDescent="0.25">
      <c r="A504" s="13" t="s">
        <v>491</v>
      </c>
      <c r="B504" s="10" t="s">
        <v>294</v>
      </c>
      <c r="C504" s="10" t="s">
        <v>483</v>
      </c>
      <c r="D504" s="10" t="s">
        <v>33</v>
      </c>
      <c r="E504" s="10" t="s">
        <v>492</v>
      </c>
      <c r="F504" s="10"/>
      <c r="G504" s="20">
        <f>G505</f>
        <v>300</v>
      </c>
      <c r="H504" s="20"/>
      <c r="I504" s="20"/>
      <c r="J504" s="20"/>
      <c r="K504" s="20"/>
      <c r="L504" s="20"/>
      <c r="M504" s="43">
        <f>M505</f>
        <v>300</v>
      </c>
      <c r="N504" s="5"/>
    </row>
    <row r="505" spans="1:14" ht="25.5" outlineLevel="5" x14ac:dyDescent="0.25">
      <c r="A505" s="13" t="s">
        <v>493</v>
      </c>
      <c r="B505" s="10" t="s">
        <v>294</v>
      </c>
      <c r="C505" s="10" t="s">
        <v>483</v>
      </c>
      <c r="D505" s="10" t="s">
        <v>33</v>
      </c>
      <c r="E505" s="10" t="s">
        <v>494</v>
      </c>
      <c r="F505" s="10"/>
      <c r="G505" s="20">
        <f>G506</f>
        <v>300</v>
      </c>
      <c r="H505" s="20"/>
      <c r="I505" s="20"/>
      <c r="J505" s="20"/>
      <c r="K505" s="20"/>
      <c r="L505" s="20"/>
      <c r="M505" s="43">
        <f>M506</f>
        <v>300</v>
      </c>
      <c r="N505" s="5"/>
    </row>
    <row r="506" spans="1:14" ht="15" customHeight="1" outlineLevel="6" x14ac:dyDescent="0.25">
      <c r="A506" s="13" t="s">
        <v>80</v>
      </c>
      <c r="B506" s="10" t="s">
        <v>294</v>
      </c>
      <c r="C506" s="10" t="s">
        <v>483</v>
      </c>
      <c r="D506" s="10" t="s">
        <v>33</v>
      </c>
      <c r="E506" s="10" t="s">
        <v>494</v>
      </c>
      <c r="F506" s="10" t="s">
        <v>81</v>
      </c>
      <c r="G506" s="20">
        <v>300</v>
      </c>
      <c r="H506" s="20"/>
      <c r="I506" s="20"/>
      <c r="J506" s="20"/>
      <c r="K506" s="20"/>
      <c r="L506" s="20"/>
      <c r="M506" s="43">
        <f t="shared" ref="M506" si="65">SUM(G506:L506)</f>
        <v>300</v>
      </c>
      <c r="N506" s="5"/>
    </row>
    <row r="507" spans="1:14" ht="51" outlineLevel="4" x14ac:dyDescent="0.25">
      <c r="A507" s="13" t="s">
        <v>495</v>
      </c>
      <c r="B507" s="10" t="s">
        <v>294</v>
      </c>
      <c r="C507" s="10" t="s">
        <v>483</v>
      </c>
      <c r="D507" s="10" t="s">
        <v>33</v>
      </c>
      <c r="E507" s="10" t="s">
        <v>496</v>
      </c>
      <c r="F507" s="10"/>
      <c r="G507" s="20">
        <f>G508+G510+G512</f>
        <v>1414.5</v>
      </c>
      <c r="H507" s="20"/>
      <c r="I507" s="20"/>
      <c r="J507" s="20"/>
      <c r="K507" s="20"/>
      <c r="L507" s="20"/>
      <c r="M507" s="43">
        <f>M508+M510+M512</f>
        <v>1414.5</v>
      </c>
      <c r="N507" s="5"/>
    </row>
    <row r="508" spans="1:14" ht="38.25" outlineLevel="5" x14ac:dyDescent="0.25">
      <c r="A508" s="13" t="s">
        <v>497</v>
      </c>
      <c r="B508" s="10" t="s">
        <v>294</v>
      </c>
      <c r="C508" s="10" t="s">
        <v>483</v>
      </c>
      <c r="D508" s="10" t="s">
        <v>33</v>
      </c>
      <c r="E508" s="10" t="s">
        <v>498</v>
      </c>
      <c r="F508" s="10"/>
      <c r="G508" s="20">
        <f>G509</f>
        <v>200</v>
      </c>
      <c r="H508" s="20"/>
      <c r="I508" s="20"/>
      <c r="J508" s="20"/>
      <c r="K508" s="20"/>
      <c r="L508" s="20"/>
      <c r="M508" s="43">
        <f>M509</f>
        <v>200</v>
      </c>
      <c r="N508" s="5"/>
    </row>
    <row r="509" spans="1:14" ht="15" customHeight="1" outlineLevel="6" x14ac:dyDescent="0.25">
      <c r="A509" s="13" t="s">
        <v>80</v>
      </c>
      <c r="B509" s="10" t="s">
        <v>294</v>
      </c>
      <c r="C509" s="10" t="s">
        <v>483</v>
      </c>
      <c r="D509" s="10" t="s">
        <v>33</v>
      </c>
      <c r="E509" s="10" t="s">
        <v>498</v>
      </c>
      <c r="F509" s="10" t="s">
        <v>81</v>
      </c>
      <c r="G509" s="20">
        <v>200</v>
      </c>
      <c r="H509" s="20"/>
      <c r="I509" s="20"/>
      <c r="J509" s="20"/>
      <c r="K509" s="20"/>
      <c r="L509" s="20"/>
      <c r="M509" s="43">
        <f t="shared" ref="M509:M513" si="66">SUM(G509:L509)</f>
        <v>200</v>
      </c>
      <c r="N509" s="5"/>
    </row>
    <row r="510" spans="1:14" ht="38.25" outlineLevel="5" x14ac:dyDescent="0.25">
      <c r="A510" s="13" t="s">
        <v>499</v>
      </c>
      <c r="B510" s="10" t="s">
        <v>294</v>
      </c>
      <c r="C510" s="10" t="s">
        <v>483</v>
      </c>
      <c r="D510" s="10" t="s">
        <v>33</v>
      </c>
      <c r="E510" s="10" t="s">
        <v>500</v>
      </c>
      <c r="F510" s="10"/>
      <c r="G510" s="20">
        <f>G511</f>
        <v>714.5</v>
      </c>
      <c r="H510" s="20"/>
      <c r="I510" s="20"/>
      <c r="J510" s="20"/>
      <c r="K510" s="20"/>
      <c r="L510" s="20"/>
      <c r="M510" s="43">
        <f>M511</f>
        <v>714.5</v>
      </c>
      <c r="N510" s="5"/>
    </row>
    <row r="511" spans="1:14" ht="15" customHeight="1" outlineLevel="6" x14ac:dyDescent="0.25">
      <c r="A511" s="13" t="s">
        <v>80</v>
      </c>
      <c r="B511" s="10" t="s">
        <v>294</v>
      </c>
      <c r="C511" s="10" t="s">
        <v>483</v>
      </c>
      <c r="D511" s="10" t="s">
        <v>33</v>
      </c>
      <c r="E511" s="10" t="s">
        <v>500</v>
      </c>
      <c r="F511" s="10" t="s">
        <v>81</v>
      </c>
      <c r="G511" s="20">
        <v>714.5</v>
      </c>
      <c r="H511" s="20"/>
      <c r="I511" s="20"/>
      <c r="J511" s="20"/>
      <c r="K511" s="20"/>
      <c r="L511" s="20"/>
      <c r="M511" s="43">
        <f t="shared" si="66"/>
        <v>714.5</v>
      </c>
      <c r="N511" s="5"/>
    </row>
    <row r="512" spans="1:14" ht="51" outlineLevel="5" x14ac:dyDescent="0.25">
      <c r="A512" s="13" t="s">
        <v>501</v>
      </c>
      <c r="B512" s="10" t="s">
        <v>294</v>
      </c>
      <c r="C512" s="10" t="s">
        <v>483</v>
      </c>
      <c r="D512" s="10" t="s">
        <v>33</v>
      </c>
      <c r="E512" s="10" t="s">
        <v>502</v>
      </c>
      <c r="F512" s="10"/>
      <c r="G512" s="20">
        <f>G513</f>
        <v>500</v>
      </c>
      <c r="H512" s="20"/>
      <c r="I512" s="20"/>
      <c r="J512" s="20"/>
      <c r="K512" s="20"/>
      <c r="L512" s="20"/>
      <c r="M512" s="43">
        <f>M513</f>
        <v>500</v>
      </c>
      <c r="N512" s="5"/>
    </row>
    <row r="513" spans="1:14" ht="15" customHeight="1" outlineLevel="6" x14ac:dyDescent="0.25">
      <c r="A513" s="13" t="s">
        <v>80</v>
      </c>
      <c r="B513" s="10" t="s">
        <v>294</v>
      </c>
      <c r="C513" s="10" t="s">
        <v>483</v>
      </c>
      <c r="D513" s="10" t="s">
        <v>33</v>
      </c>
      <c r="E513" s="10" t="s">
        <v>502</v>
      </c>
      <c r="F513" s="10" t="s">
        <v>81</v>
      </c>
      <c r="G513" s="20">
        <v>500</v>
      </c>
      <c r="H513" s="20"/>
      <c r="I513" s="20"/>
      <c r="J513" s="20"/>
      <c r="K513" s="20"/>
      <c r="L513" s="20"/>
      <c r="M513" s="43">
        <f t="shared" si="66"/>
        <v>500</v>
      </c>
      <c r="N513" s="5"/>
    </row>
    <row r="514" spans="1:14" ht="51" outlineLevel="4" x14ac:dyDescent="0.25">
      <c r="A514" s="13" t="s">
        <v>503</v>
      </c>
      <c r="B514" s="10" t="s">
        <v>294</v>
      </c>
      <c r="C514" s="10" t="s">
        <v>483</v>
      </c>
      <c r="D514" s="10" t="s">
        <v>33</v>
      </c>
      <c r="E514" s="10" t="s">
        <v>504</v>
      </c>
      <c r="F514" s="10"/>
      <c r="G514" s="20">
        <f>G515+G517</f>
        <v>21366.2</v>
      </c>
      <c r="H514" s="20"/>
      <c r="I514" s="20"/>
      <c r="J514" s="20"/>
      <c r="K514" s="20"/>
      <c r="L514" s="20"/>
      <c r="M514" s="43">
        <f>M515+M517</f>
        <v>21366.2</v>
      </c>
      <c r="N514" s="5"/>
    </row>
    <row r="515" spans="1:14" ht="38.25" outlineLevel="5" x14ac:dyDescent="0.25">
      <c r="A515" s="13" t="s">
        <v>505</v>
      </c>
      <c r="B515" s="10" t="s">
        <v>294</v>
      </c>
      <c r="C515" s="10" t="s">
        <v>483</v>
      </c>
      <c r="D515" s="10" t="s">
        <v>33</v>
      </c>
      <c r="E515" s="10" t="s">
        <v>506</v>
      </c>
      <c r="F515" s="10"/>
      <c r="G515" s="20">
        <f>G516</f>
        <v>7437.2</v>
      </c>
      <c r="H515" s="20"/>
      <c r="I515" s="20"/>
      <c r="J515" s="20"/>
      <c r="K515" s="20"/>
      <c r="L515" s="20"/>
      <c r="M515" s="43">
        <f>M516</f>
        <v>7437.2</v>
      </c>
      <c r="N515" s="5"/>
    </row>
    <row r="516" spans="1:14" ht="15" customHeight="1" outlineLevel="6" x14ac:dyDescent="0.25">
      <c r="A516" s="13" t="s">
        <v>80</v>
      </c>
      <c r="B516" s="10" t="s">
        <v>294</v>
      </c>
      <c r="C516" s="10" t="s">
        <v>483</v>
      </c>
      <c r="D516" s="10" t="s">
        <v>33</v>
      </c>
      <c r="E516" s="10" t="s">
        <v>506</v>
      </c>
      <c r="F516" s="10" t="s">
        <v>81</v>
      </c>
      <c r="G516" s="20">
        <v>7437.2</v>
      </c>
      <c r="H516" s="20"/>
      <c r="I516" s="20"/>
      <c r="J516" s="20"/>
      <c r="K516" s="20"/>
      <c r="L516" s="20"/>
      <c r="M516" s="43">
        <f t="shared" ref="M516:M518" si="67">SUM(G516:L516)</f>
        <v>7437.2</v>
      </c>
      <c r="N516" s="5"/>
    </row>
    <row r="517" spans="1:14" ht="38.25" outlineLevel="5" x14ac:dyDescent="0.25">
      <c r="A517" s="13" t="s">
        <v>507</v>
      </c>
      <c r="B517" s="10" t="s">
        <v>294</v>
      </c>
      <c r="C517" s="10" t="s">
        <v>483</v>
      </c>
      <c r="D517" s="10" t="s">
        <v>33</v>
      </c>
      <c r="E517" s="10" t="s">
        <v>508</v>
      </c>
      <c r="F517" s="10"/>
      <c r="G517" s="20">
        <f>G518</f>
        <v>13929</v>
      </c>
      <c r="H517" s="20"/>
      <c r="I517" s="20"/>
      <c r="J517" s="20"/>
      <c r="K517" s="20"/>
      <c r="L517" s="20"/>
      <c r="M517" s="43">
        <f>M518</f>
        <v>13929</v>
      </c>
      <c r="N517" s="5"/>
    </row>
    <row r="518" spans="1:14" ht="15" customHeight="1" outlineLevel="6" x14ac:dyDescent="0.25">
      <c r="A518" s="13" t="s">
        <v>80</v>
      </c>
      <c r="B518" s="10" t="s">
        <v>294</v>
      </c>
      <c r="C518" s="10" t="s">
        <v>483</v>
      </c>
      <c r="D518" s="10" t="s">
        <v>33</v>
      </c>
      <c r="E518" s="10" t="s">
        <v>508</v>
      </c>
      <c r="F518" s="10" t="s">
        <v>81</v>
      </c>
      <c r="G518" s="20">
        <v>13929</v>
      </c>
      <c r="H518" s="20"/>
      <c r="I518" s="20"/>
      <c r="J518" s="20"/>
      <c r="K518" s="20"/>
      <c r="L518" s="20"/>
      <c r="M518" s="43">
        <f t="shared" si="67"/>
        <v>13929</v>
      </c>
      <c r="N518" s="5"/>
    </row>
    <row r="519" spans="1:14" ht="25.5" outlineLevel="1" x14ac:dyDescent="0.25">
      <c r="A519" s="13" t="s">
        <v>509</v>
      </c>
      <c r="B519" s="10" t="s">
        <v>294</v>
      </c>
      <c r="C519" s="10" t="s">
        <v>153</v>
      </c>
      <c r="D519" s="10"/>
      <c r="E519" s="10"/>
      <c r="F519" s="10"/>
      <c r="G519" s="20">
        <f>G520</f>
        <v>5097.47</v>
      </c>
      <c r="H519" s="20"/>
      <c r="I519" s="20"/>
      <c r="J519" s="20"/>
      <c r="K519" s="20"/>
      <c r="L519" s="20"/>
      <c r="M519" s="43">
        <f>M520</f>
        <v>5097.47</v>
      </c>
      <c r="N519" s="5"/>
    </row>
    <row r="520" spans="1:14" outlineLevel="2" x14ac:dyDescent="0.25">
      <c r="A520" s="13" t="s">
        <v>510</v>
      </c>
      <c r="B520" s="10" t="s">
        <v>294</v>
      </c>
      <c r="C520" s="10" t="s">
        <v>153</v>
      </c>
      <c r="D520" s="10" t="s">
        <v>41</v>
      </c>
      <c r="E520" s="10"/>
      <c r="F520" s="10"/>
      <c r="G520" s="20">
        <f>G521</f>
        <v>5097.47</v>
      </c>
      <c r="H520" s="20"/>
      <c r="I520" s="20"/>
      <c r="J520" s="20"/>
      <c r="K520" s="20"/>
      <c r="L520" s="20"/>
      <c r="M520" s="43">
        <f>M521</f>
        <v>5097.47</v>
      </c>
      <c r="N520" s="5"/>
    </row>
    <row r="521" spans="1:14" ht="25.5" outlineLevel="3" x14ac:dyDescent="0.25">
      <c r="A521" s="13" t="s">
        <v>276</v>
      </c>
      <c r="B521" s="10" t="s">
        <v>294</v>
      </c>
      <c r="C521" s="10" t="s">
        <v>153</v>
      </c>
      <c r="D521" s="10" t="s">
        <v>41</v>
      </c>
      <c r="E521" s="10" t="s">
        <v>277</v>
      </c>
      <c r="F521" s="10"/>
      <c r="G521" s="20">
        <f>G522</f>
        <v>5097.47</v>
      </c>
      <c r="H521" s="20"/>
      <c r="I521" s="20"/>
      <c r="J521" s="20"/>
      <c r="K521" s="20"/>
      <c r="L521" s="20"/>
      <c r="M521" s="43">
        <f>M522</f>
        <v>5097.47</v>
      </c>
      <c r="N521" s="5"/>
    </row>
    <row r="522" spans="1:14" ht="38.25" outlineLevel="4" x14ac:dyDescent="0.25">
      <c r="A522" s="13" t="s">
        <v>511</v>
      </c>
      <c r="B522" s="10" t="s">
        <v>294</v>
      </c>
      <c r="C522" s="10" t="s">
        <v>153</v>
      </c>
      <c r="D522" s="10" t="s">
        <v>41</v>
      </c>
      <c r="E522" s="10" t="s">
        <v>512</v>
      </c>
      <c r="F522" s="10"/>
      <c r="G522" s="20">
        <f>G523+G525</f>
        <v>5097.47</v>
      </c>
      <c r="H522" s="20"/>
      <c r="I522" s="20"/>
      <c r="J522" s="20"/>
      <c r="K522" s="20"/>
      <c r="L522" s="20"/>
      <c r="M522" s="43">
        <f>M523+M525</f>
        <v>5097.47</v>
      </c>
      <c r="N522" s="5"/>
    </row>
    <row r="523" spans="1:14" ht="25.5" outlineLevel="5" x14ac:dyDescent="0.25">
      <c r="A523" s="13" t="s">
        <v>513</v>
      </c>
      <c r="B523" s="10" t="s">
        <v>294</v>
      </c>
      <c r="C523" s="10" t="s">
        <v>153</v>
      </c>
      <c r="D523" s="10" t="s">
        <v>41</v>
      </c>
      <c r="E523" s="10" t="s">
        <v>514</v>
      </c>
      <c r="F523" s="10"/>
      <c r="G523" s="20">
        <f>G524</f>
        <v>3979.77</v>
      </c>
      <c r="H523" s="20"/>
      <c r="I523" s="20"/>
      <c r="J523" s="20"/>
      <c r="K523" s="20"/>
      <c r="L523" s="20"/>
      <c r="M523" s="43">
        <f>M524</f>
        <v>3979.77</v>
      </c>
      <c r="N523" s="5"/>
    </row>
    <row r="524" spans="1:14" ht="63.75" customHeight="1" outlineLevel="6" x14ac:dyDescent="0.25">
      <c r="A524" s="13" t="s">
        <v>62</v>
      </c>
      <c r="B524" s="10" t="s">
        <v>294</v>
      </c>
      <c r="C524" s="10" t="s">
        <v>153</v>
      </c>
      <c r="D524" s="10" t="s">
        <v>41</v>
      </c>
      <c r="E524" s="10" t="s">
        <v>514</v>
      </c>
      <c r="F524" s="10" t="s">
        <v>63</v>
      </c>
      <c r="G524" s="20">
        <v>3979.77</v>
      </c>
      <c r="H524" s="20"/>
      <c r="I524" s="20"/>
      <c r="J524" s="20"/>
      <c r="K524" s="20"/>
      <c r="L524" s="20"/>
      <c r="M524" s="43">
        <f t="shared" ref="M524:M526" si="68">SUM(G524:L524)</f>
        <v>3979.77</v>
      </c>
      <c r="N524" s="5"/>
    </row>
    <row r="525" spans="1:14" outlineLevel="5" x14ac:dyDescent="0.25">
      <c r="A525" s="13" t="s">
        <v>515</v>
      </c>
      <c r="B525" s="10" t="s">
        <v>294</v>
      </c>
      <c r="C525" s="10" t="s">
        <v>153</v>
      </c>
      <c r="D525" s="10" t="s">
        <v>41</v>
      </c>
      <c r="E525" s="10" t="s">
        <v>516</v>
      </c>
      <c r="F525" s="10"/>
      <c r="G525" s="20">
        <f>G526</f>
        <v>1117.7</v>
      </c>
      <c r="H525" s="20"/>
      <c r="I525" s="20"/>
      <c r="J525" s="20"/>
      <c r="K525" s="20"/>
      <c r="L525" s="20"/>
      <c r="M525" s="43">
        <f>M526</f>
        <v>1117.7</v>
      </c>
      <c r="N525" s="5"/>
    </row>
    <row r="526" spans="1:14" ht="63.75" customHeight="1" outlineLevel="6" x14ac:dyDescent="0.25">
      <c r="A526" s="13" t="s">
        <v>62</v>
      </c>
      <c r="B526" s="10" t="s">
        <v>294</v>
      </c>
      <c r="C526" s="10" t="s">
        <v>153</v>
      </c>
      <c r="D526" s="10" t="s">
        <v>41</v>
      </c>
      <c r="E526" s="10" t="s">
        <v>516</v>
      </c>
      <c r="F526" s="10" t="s">
        <v>63</v>
      </c>
      <c r="G526" s="20">
        <v>1117.7</v>
      </c>
      <c r="H526" s="20"/>
      <c r="I526" s="20"/>
      <c r="J526" s="20"/>
      <c r="K526" s="20"/>
      <c r="L526" s="20"/>
      <c r="M526" s="43">
        <f t="shared" si="68"/>
        <v>1117.7</v>
      </c>
      <c r="N526" s="5"/>
    </row>
    <row r="527" spans="1:14" ht="38.25" x14ac:dyDescent="0.25">
      <c r="A527" s="9" t="s">
        <v>517</v>
      </c>
      <c r="B527" s="12" t="s">
        <v>518</v>
      </c>
      <c r="C527" s="12"/>
      <c r="D527" s="12"/>
      <c r="E527" s="12"/>
      <c r="F527" s="12"/>
      <c r="G527" s="19">
        <f>G528</f>
        <v>1991.35</v>
      </c>
      <c r="H527" s="19"/>
      <c r="I527" s="19"/>
      <c r="J527" s="19"/>
      <c r="K527" s="19"/>
      <c r="L527" s="19"/>
      <c r="M527" s="42">
        <f>M528</f>
        <v>1991.35</v>
      </c>
      <c r="N527" s="5"/>
    </row>
    <row r="528" spans="1:14" outlineLevel="1" x14ac:dyDescent="0.25">
      <c r="A528" s="13" t="s">
        <v>286</v>
      </c>
      <c r="B528" s="10" t="s">
        <v>518</v>
      </c>
      <c r="C528" s="10" t="s">
        <v>33</v>
      </c>
      <c r="D528" s="10"/>
      <c r="E528" s="10"/>
      <c r="F528" s="10"/>
      <c r="G528" s="20">
        <f>G529</f>
        <v>1991.35</v>
      </c>
      <c r="H528" s="20"/>
      <c r="I528" s="20"/>
      <c r="J528" s="20"/>
      <c r="K528" s="20"/>
      <c r="L528" s="20"/>
      <c r="M528" s="43">
        <f>M529</f>
        <v>1991.35</v>
      </c>
      <c r="N528" s="5"/>
    </row>
    <row r="529" spans="1:14" outlineLevel="2" x14ac:dyDescent="0.25">
      <c r="A529" s="13" t="s">
        <v>287</v>
      </c>
      <c r="B529" s="10" t="s">
        <v>518</v>
      </c>
      <c r="C529" s="10" t="s">
        <v>33</v>
      </c>
      <c r="D529" s="10" t="s">
        <v>288</v>
      </c>
      <c r="E529" s="10"/>
      <c r="F529" s="10"/>
      <c r="G529" s="20">
        <f>G530</f>
        <v>1991.35</v>
      </c>
      <c r="H529" s="20"/>
      <c r="I529" s="20"/>
      <c r="J529" s="20"/>
      <c r="K529" s="20"/>
      <c r="L529" s="20"/>
      <c r="M529" s="43">
        <f>M530</f>
        <v>1991.35</v>
      </c>
      <c r="N529" s="5"/>
    </row>
    <row r="530" spans="1:14" ht="25.5" outlineLevel="3" x14ac:dyDescent="0.25">
      <c r="A530" s="13" t="s">
        <v>276</v>
      </c>
      <c r="B530" s="10" t="s">
        <v>518</v>
      </c>
      <c r="C530" s="10" t="s">
        <v>33</v>
      </c>
      <c r="D530" s="10" t="s">
        <v>288</v>
      </c>
      <c r="E530" s="10" t="s">
        <v>277</v>
      </c>
      <c r="F530" s="10"/>
      <c r="G530" s="20">
        <f>G531</f>
        <v>1991.35</v>
      </c>
      <c r="H530" s="20"/>
      <c r="I530" s="20"/>
      <c r="J530" s="20"/>
      <c r="K530" s="20"/>
      <c r="L530" s="20"/>
      <c r="M530" s="43">
        <f>M531</f>
        <v>1991.35</v>
      </c>
      <c r="N530" s="5"/>
    </row>
    <row r="531" spans="1:14" ht="25.5" outlineLevel="4" x14ac:dyDescent="0.25">
      <c r="A531" s="13" t="s">
        <v>278</v>
      </c>
      <c r="B531" s="10" t="s">
        <v>518</v>
      </c>
      <c r="C531" s="10" t="s">
        <v>33</v>
      </c>
      <c r="D531" s="10" t="s">
        <v>288</v>
      </c>
      <c r="E531" s="10" t="s">
        <v>279</v>
      </c>
      <c r="F531" s="10"/>
      <c r="G531" s="20">
        <f>G532</f>
        <v>1991.35</v>
      </c>
      <c r="H531" s="20"/>
      <c r="I531" s="20"/>
      <c r="J531" s="20"/>
      <c r="K531" s="20"/>
      <c r="L531" s="20"/>
      <c r="M531" s="43">
        <f>M532</f>
        <v>1991.35</v>
      </c>
      <c r="N531" s="5"/>
    </row>
    <row r="532" spans="1:14" ht="25.5" outlineLevel="5" x14ac:dyDescent="0.25">
      <c r="A532" s="13" t="s">
        <v>519</v>
      </c>
      <c r="B532" s="10" t="s">
        <v>518</v>
      </c>
      <c r="C532" s="10" t="s">
        <v>33</v>
      </c>
      <c r="D532" s="10" t="s">
        <v>288</v>
      </c>
      <c r="E532" s="10" t="s">
        <v>520</v>
      </c>
      <c r="F532" s="10"/>
      <c r="G532" s="20">
        <f>G533+G534+G535</f>
        <v>1991.35</v>
      </c>
      <c r="H532" s="20"/>
      <c r="I532" s="20"/>
      <c r="J532" s="20"/>
      <c r="K532" s="20"/>
      <c r="L532" s="20"/>
      <c r="M532" s="43">
        <f>M533+M534+M535</f>
        <v>1991.35</v>
      </c>
      <c r="N532" s="5"/>
    </row>
    <row r="533" spans="1:14" ht="25.5" customHeight="1" outlineLevel="6" x14ac:dyDescent="0.25">
      <c r="A533" s="13" t="s">
        <v>129</v>
      </c>
      <c r="B533" s="10" t="s">
        <v>518</v>
      </c>
      <c r="C533" s="10" t="s">
        <v>33</v>
      </c>
      <c r="D533" s="10" t="s">
        <v>288</v>
      </c>
      <c r="E533" s="10" t="s">
        <v>520</v>
      </c>
      <c r="F533" s="10" t="s">
        <v>130</v>
      </c>
      <c r="G533" s="20">
        <v>1692.24</v>
      </c>
      <c r="H533" s="20"/>
      <c r="I533" s="20"/>
      <c r="J533" s="20"/>
      <c r="K533" s="20"/>
      <c r="L533" s="20"/>
      <c r="M533" s="43">
        <f t="shared" ref="M533:M535" si="69">SUM(G533:L533)</f>
        <v>1692.24</v>
      </c>
      <c r="N533" s="5"/>
    </row>
    <row r="534" spans="1:14" ht="38.25" customHeight="1" outlineLevel="6" x14ac:dyDescent="0.25">
      <c r="A534" s="13" t="s">
        <v>18</v>
      </c>
      <c r="B534" s="10" t="s">
        <v>518</v>
      </c>
      <c r="C534" s="10" t="s">
        <v>33</v>
      </c>
      <c r="D534" s="10" t="s">
        <v>288</v>
      </c>
      <c r="E534" s="10" t="s">
        <v>520</v>
      </c>
      <c r="F534" s="10" t="s">
        <v>19</v>
      </c>
      <c r="G534" s="20">
        <v>298.63</v>
      </c>
      <c r="H534" s="20"/>
      <c r="I534" s="20"/>
      <c r="J534" s="20"/>
      <c r="K534" s="20"/>
      <c r="L534" s="20"/>
      <c r="M534" s="43">
        <f t="shared" si="69"/>
        <v>298.63</v>
      </c>
      <c r="N534" s="5"/>
    </row>
    <row r="535" spans="1:14" ht="15" customHeight="1" outlineLevel="6" x14ac:dyDescent="0.25">
      <c r="A535" s="13" t="s">
        <v>282</v>
      </c>
      <c r="B535" s="10" t="s">
        <v>518</v>
      </c>
      <c r="C535" s="10" t="s">
        <v>33</v>
      </c>
      <c r="D535" s="10" t="s">
        <v>288</v>
      </c>
      <c r="E535" s="10" t="s">
        <v>520</v>
      </c>
      <c r="F535" s="10" t="s">
        <v>283</v>
      </c>
      <c r="G535" s="20">
        <v>0.48</v>
      </c>
      <c r="H535" s="20"/>
      <c r="I535" s="20"/>
      <c r="J535" s="20"/>
      <c r="K535" s="20"/>
      <c r="L535" s="20"/>
      <c r="M535" s="43">
        <f t="shared" si="69"/>
        <v>0.48</v>
      </c>
      <c r="N535" s="5"/>
    </row>
    <row r="536" spans="1:14" ht="51" x14ac:dyDescent="0.25">
      <c r="A536" s="9" t="s">
        <v>521</v>
      </c>
      <c r="B536" s="12" t="s">
        <v>522</v>
      </c>
      <c r="C536" s="12"/>
      <c r="D536" s="12"/>
      <c r="E536" s="12"/>
      <c r="F536" s="12"/>
      <c r="G536" s="19">
        <f>G537</f>
        <v>20112.98</v>
      </c>
      <c r="H536" s="19"/>
      <c r="I536" s="19"/>
      <c r="J536" s="19"/>
      <c r="K536" s="19"/>
      <c r="L536" s="19"/>
      <c r="M536" s="42">
        <f>M537</f>
        <v>20112.98</v>
      </c>
      <c r="N536" s="5"/>
    </row>
    <row r="537" spans="1:14" outlineLevel="1" x14ac:dyDescent="0.25">
      <c r="A537" s="13" t="s">
        <v>286</v>
      </c>
      <c r="B537" s="10" t="s">
        <v>522</v>
      </c>
      <c r="C537" s="10" t="s">
        <v>33</v>
      </c>
      <c r="D537" s="10"/>
      <c r="E537" s="10"/>
      <c r="F537" s="10"/>
      <c r="G537" s="20">
        <f>G538</f>
        <v>20112.98</v>
      </c>
      <c r="H537" s="20"/>
      <c r="I537" s="20"/>
      <c r="J537" s="20"/>
      <c r="K537" s="20"/>
      <c r="L537" s="20"/>
      <c r="M537" s="43">
        <f>M538</f>
        <v>20112.98</v>
      </c>
      <c r="N537" s="5"/>
    </row>
    <row r="538" spans="1:14" outlineLevel="2" x14ac:dyDescent="0.25">
      <c r="A538" s="13" t="s">
        <v>287</v>
      </c>
      <c r="B538" s="10" t="s">
        <v>522</v>
      </c>
      <c r="C538" s="10" t="s">
        <v>33</v>
      </c>
      <c r="D538" s="10" t="s">
        <v>288</v>
      </c>
      <c r="E538" s="10"/>
      <c r="F538" s="10"/>
      <c r="G538" s="20">
        <f>G539</f>
        <v>20112.98</v>
      </c>
      <c r="H538" s="20"/>
      <c r="I538" s="20"/>
      <c r="J538" s="20"/>
      <c r="K538" s="20"/>
      <c r="L538" s="20"/>
      <c r="M538" s="43">
        <f>M539</f>
        <v>20112.98</v>
      </c>
      <c r="N538" s="5"/>
    </row>
    <row r="539" spans="1:14" ht="25.5" outlineLevel="3" x14ac:dyDescent="0.25">
      <c r="A539" s="13" t="s">
        <v>276</v>
      </c>
      <c r="B539" s="10" t="s">
        <v>522</v>
      </c>
      <c r="C539" s="10" t="s">
        <v>33</v>
      </c>
      <c r="D539" s="10" t="s">
        <v>288</v>
      </c>
      <c r="E539" s="10" t="s">
        <v>277</v>
      </c>
      <c r="F539" s="10"/>
      <c r="G539" s="20">
        <f>G540</f>
        <v>20112.98</v>
      </c>
      <c r="H539" s="20"/>
      <c r="I539" s="20"/>
      <c r="J539" s="20"/>
      <c r="K539" s="20"/>
      <c r="L539" s="20"/>
      <c r="M539" s="43">
        <f>M540</f>
        <v>20112.98</v>
      </c>
      <c r="N539" s="5"/>
    </row>
    <row r="540" spans="1:14" ht="25.5" outlineLevel="4" x14ac:dyDescent="0.25">
      <c r="A540" s="13" t="s">
        <v>278</v>
      </c>
      <c r="B540" s="10" t="s">
        <v>522</v>
      </c>
      <c r="C540" s="10" t="s">
        <v>33</v>
      </c>
      <c r="D540" s="10" t="s">
        <v>288</v>
      </c>
      <c r="E540" s="10" t="s">
        <v>279</v>
      </c>
      <c r="F540" s="10"/>
      <c r="G540" s="20">
        <f>G541</f>
        <v>20112.98</v>
      </c>
      <c r="H540" s="20"/>
      <c r="I540" s="20"/>
      <c r="J540" s="20"/>
      <c r="K540" s="20"/>
      <c r="L540" s="20"/>
      <c r="M540" s="43">
        <f>M541</f>
        <v>20112.98</v>
      </c>
      <c r="N540" s="5"/>
    </row>
    <row r="541" spans="1:14" ht="51" outlineLevel="5" x14ac:dyDescent="0.25">
      <c r="A541" s="13" t="s">
        <v>523</v>
      </c>
      <c r="B541" s="10" t="s">
        <v>522</v>
      </c>
      <c r="C541" s="10" t="s">
        <v>33</v>
      </c>
      <c r="D541" s="10" t="s">
        <v>288</v>
      </c>
      <c r="E541" s="10" t="s">
        <v>524</v>
      </c>
      <c r="F541" s="10"/>
      <c r="G541" s="20">
        <f>G542+G543+G544</f>
        <v>20112.98</v>
      </c>
      <c r="H541" s="20"/>
      <c r="I541" s="20"/>
      <c r="J541" s="20"/>
      <c r="K541" s="20"/>
      <c r="L541" s="20"/>
      <c r="M541" s="43">
        <f>M542+M543+M544</f>
        <v>20112.98</v>
      </c>
      <c r="N541" s="5"/>
    </row>
    <row r="542" spans="1:14" ht="25.5" customHeight="1" outlineLevel="6" x14ac:dyDescent="0.25">
      <c r="A542" s="13" t="s">
        <v>129</v>
      </c>
      <c r="B542" s="10" t="s">
        <v>522</v>
      </c>
      <c r="C542" s="10" t="s">
        <v>33</v>
      </c>
      <c r="D542" s="10" t="s">
        <v>288</v>
      </c>
      <c r="E542" s="10" t="s">
        <v>524</v>
      </c>
      <c r="F542" s="10" t="s">
        <v>130</v>
      </c>
      <c r="G542" s="20">
        <v>12334.62</v>
      </c>
      <c r="H542" s="20"/>
      <c r="I542" s="20"/>
      <c r="J542" s="20"/>
      <c r="K542" s="20"/>
      <c r="L542" s="20"/>
      <c r="M542" s="43">
        <f t="shared" ref="M542:M544" si="70">SUM(G542:L542)</f>
        <v>12334.62</v>
      </c>
      <c r="N542" s="5"/>
    </row>
    <row r="543" spans="1:14" ht="38.25" customHeight="1" outlineLevel="6" x14ac:dyDescent="0.25">
      <c r="A543" s="13" t="s">
        <v>18</v>
      </c>
      <c r="B543" s="10" t="s">
        <v>522</v>
      </c>
      <c r="C543" s="10" t="s">
        <v>33</v>
      </c>
      <c r="D543" s="10" t="s">
        <v>288</v>
      </c>
      <c r="E543" s="10" t="s">
        <v>524</v>
      </c>
      <c r="F543" s="10" t="s">
        <v>19</v>
      </c>
      <c r="G543" s="20">
        <v>7714.73</v>
      </c>
      <c r="H543" s="20"/>
      <c r="I543" s="20"/>
      <c r="J543" s="20"/>
      <c r="K543" s="20"/>
      <c r="L543" s="20"/>
      <c r="M543" s="43">
        <f t="shared" si="70"/>
        <v>7714.73</v>
      </c>
      <c r="N543" s="5"/>
    </row>
    <row r="544" spans="1:14" ht="15" customHeight="1" outlineLevel="6" x14ac:dyDescent="0.25">
      <c r="A544" s="13" t="s">
        <v>282</v>
      </c>
      <c r="B544" s="10" t="s">
        <v>522</v>
      </c>
      <c r="C544" s="10" t="s">
        <v>33</v>
      </c>
      <c r="D544" s="10" t="s">
        <v>288</v>
      </c>
      <c r="E544" s="10" t="s">
        <v>524</v>
      </c>
      <c r="F544" s="10" t="s">
        <v>283</v>
      </c>
      <c r="G544" s="20">
        <v>63.63</v>
      </c>
      <c r="H544" s="20"/>
      <c r="I544" s="20"/>
      <c r="J544" s="20"/>
      <c r="K544" s="20"/>
      <c r="L544" s="20"/>
      <c r="M544" s="43">
        <f t="shared" si="70"/>
        <v>63.63</v>
      </c>
      <c r="N544" s="5"/>
    </row>
    <row r="545" spans="1:14" ht="63.75" x14ac:dyDescent="0.25">
      <c r="A545" s="9" t="s">
        <v>525</v>
      </c>
      <c r="B545" s="12" t="s">
        <v>526</v>
      </c>
      <c r="C545" s="12"/>
      <c r="D545" s="12"/>
      <c r="E545" s="12"/>
      <c r="F545" s="12"/>
      <c r="G545" s="19">
        <f>G546+G584+G591+G616+G645+G651+G663+G672</f>
        <v>88329.059999999983</v>
      </c>
      <c r="H545" s="19"/>
      <c r="I545" s="19"/>
      <c r="J545" s="19"/>
      <c r="K545" s="19"/>
      <c r="L545" s="19"/>
      <c r="M545" s="42">
        <f>M546+M584+M591+M616+M645+M651+M663+M672</f>
        <v>88329.059999999983</v>
      </c>
      <c r="N545" s="5"/>
    </row>
    <row r="546" spans="1:14" outlineLevel="1" x14ac:dyDescent="0.25">
      <c r="A546" s="13" t="s">
        <v>286</v>
      </c>
      <c r="B546" s="10" t="s">
        <v>526</v>
      </c>
      <c r="C546" s="10" t="s">
        <v>33</v>
      </c>
      <c r="D546" s="10"/>
      <c r="E546" s="10"/>
      <c r="F546" s="10"/>
      <c r="G546" s="20">
        <f>G547+G555+G560+G565</f>
        <v>48909.64</v>
      </c>
      <c r="H546" s="20"/>
      <c r="I546" s="20"/>
      <c r="J546" s="20"/>
      <c r="K546" s="20"/>
      <c r="L546" s="20"/>
      <c r="M546" s="43">
        <f>M547+M555+M560+M565</f>
        <v>48909.64</v>
      </c>
      <c r="N546" s="5"/>
    </row>
    <row r="547" spans="1:14" ht="76.5" outlineLevel="2" x14ac:dyDescent="0.25">
      <c r="A547" s="13" t="s">
        <v>527</v>
      </c>
      <c r="B547" s="10" t="s">
        <v>526</v>
      </c>
      <c r="C547" s="10" t="s">
        <v>33</v>
      </c>
      <c r="D547" s="10" t="s">
        <v>77</v>
      </c>
      <c r="E547" s="10"/>
      <c r="F547" s="10"/>
      <c r="G547" s="20">
        <f>G548</f>
        <v>43912.7</v>
      </c>
      <c r="H547" s="20"/>
      <c r="I547" s="20"/>
      <c r="J547" s="20"/>
      <c r="K547" s="20"/>
      <c r="L547" s="20"/>
      <c r="M547" s="43">
        <f>M548</f>
        <v>43912.7</v>
      </c>
      <c r="N547" s="5"/>
    </row>
    <row r="548" spans="1:14" ht="25.5" outlineLevel="3" x14ac:dyDescent="0.25">
      <c r="A548" s="13" t="s">
        <v>276</v>
      </c>
      <c r="B548" s="10" t="s">
        <v>526</v>
      </c>
      <c r="C548" s="10" t="s">
        <v>33</v>
      </c>
      <c r="D548" s="10" t="s">
        <v>77</v>
      </c>
      <c r="E548" s="10" t="s">
        <v>277</v>
      </c>
      <c r="F548" s="10"/>
      <c r="G548" s="20">
        <f>G549</f>
        <v>43912.7</v>
      </c>
      <c r="H548" s="20"/>
      <c r="I548" s="20"/>
      <c r="J548" s="20"/>
      <c r="K548" s="20"/>
      <c r="L548" s="20"/>
      <c r="M548" s="43">
        <f>M549</f>
        <v>43912.7</v>
      </c>
      <c r="N548" s="5"/>
    </row>
    <row r="549" spans="1:14" ht="25.5" outlineLevel="4" x14ac:dyDescent="0.25">
      <c r="A549" s="13" t="s">
        <v>528</v>
      </c>
      <c r="B549" s="10" t="s">
        <v>526</v>
      </c>
      <c r="C549" s="10" t="s">
        <v>33</v>
      </c>
      <c r="D549" s="10" t="s">
        <v>77</v>
      </c>
      <c r="E549" s="10" t="s">
        <v>529</v>
      </c>
      <c r="F549" s="10"/>
      <c r="G549" s="20">
        <f>G550+G552</f>
        <v>43912.7</v>
      </c>
      <c r="H549" s="20"/>
      <c r="I549" s="20"/>
      <c r="J549" s="20"/>
      <c r="K549" s="20"/>
      <c r="L549" s="20"/>
      <c r="M549" s="43">
        <f>M550+M552</f>
        <v>43912.7</v>
      </c>
      <c r="N549" s="5"/>
    </row>
    <row r="550" spans="1:14" outlineLevel="5" x14ac:dyDescent="0.25">
      <c r="A550" s="13" t="s">
        <v>530</v>
      </c>
      <c r="B550" s="10" t="s">
        <v>526</v>
      </c>
      <c r="C550" s="10" t="s">
        <v>33</v>
      </c>
      <c r="D550" s="10" t="s">
        <v>77</v>
      </c>
      <c r="E550" s="10" t="s">
        <v>531</v>
      </c>
      <c r="F550" s="10"/>
      <c r="G550" s="20">
        <f>G551</f>
        <v>2622.45</v>
      </c>
      <c r="H550" s="20"/>
      <c r="I550" s="20"/>
      <c r="J550" s="20"/>
      <c r="K550" s="20"/>
      <c r="L550" s="20"/>
      <c r="M550" s="43">
        <f>M551</f>
        <v>2622.45</v>
      </c>
      <c r="N550" s="5"/>
    </row>
    <row r="551" spans="1:14" ht="38.25" customHeight="1" outlineLevel="6" x14ac:dyDescent="0.25">
      <c r="A551" s="13" t="s">
        <v>110</v>
      </c>
      <c r="B551" s="10" t="s">
        <v>526</v>
      </c>
      <c r="C551" s="10" t="s">
        <v>33</v>
      </c>
      <c r="D551" s="10" t="s">
        <v>77</v>
      </c>
      <c r="E551" s="10" t="s">
        <v>531</v>
      </c>
      <c r="F551" s="10" t="s">
        <v>111</v>
      </c>
      <c r="G551" s="20">
        <v>2622.45</v>
      </c>
      <c r="H551" s="20"/>
      <c r="I551" s="20"/>
      <c r="J551" s="20"/>
      <c r="K551" s="20"/>
      <c r="L551" s="20"/>
      <c r="M551" s="43">
        <f t="shared" ref="M551:M554" si="71">SUM(G551:L551)</f>
        <v>2622.45</v>
      </c>
      <c r="N551" s="5"/>
    </row>
    <row r="552" spans="1:14" ht="25.5" outlineLevel="5" x14ac:dyDescent="0.25">
      <c r="A552" s="13" t="s">
        <v>532</v>
      </c>
      <c r="B552" s="10" t="s">
        <v>526</v>
      </c>
      <c r="C552" s="10" t="s">
        <v>33</v>
      </c>
      <c r="D552" s="10" t="s">
        <v>77</v>
      </c>
      <c r="E552" s="10" t="s">
        <v>533</v>
      </c>
      <c r="F552" s="10"/>
      <c r="G552" s="20">
        <f>G553+G554</f>
        <v>41290.25</v>
      </c>
      <c r="H552" s="20"/>
      <c r="I552" s="20"/>
      <c r="J552" s="20"/>
      <c r="K552" s="20"/>
      <c r="L552" s="20"/>
      <c r="M552" s="43">
        <f>M553+M554</f>
        <v>41290.25</v>
      </c>
      <c r="N552" s="5"/>
    </row>
    <row r="553" spans="1:14" ht="38.25" customHeight="1" outlineLevel="6" x14ac:dyDescent="0.25">
      <c r="A553" s="13" t="s">
        <v>110</v>
      </c>
      <c r="B553" s="10" t="s">
        <v>526</v>
      </c>
      <c r="C553" s="10" t="s">
        <v>33</v>
      </c>
      <c r="D553" s="10" t="s">
        <v>77</v>
      </c>
      <c r="E553" s="10" t="s">
        <v>533</v>
      </c>
      <c r="F553" s="10" t="s">
        <v>111</v>
      </c>
      <c r="G553" s="20">
        <v>35117.35</v>
      </c>
      <c r="H553" s="20"/>
      <c r="I553" s="20"/>
      <c r="J553" s="20"/>
      <c r="K553" s="20"/>
      <c r="L553" s="20"/>
      <c r="M553" s="43">
        <f t="shared" si="71"/>
        <v>35117.35</v>
      </c>
      <c r="N553" s="5"/>
    </row>
    <row r="554" spans="1:14" ht="38.25" customHeight="1" outlineLevel="6" x14ac:dyDescent="0.25">
      <c r="A554" s="13" t="s">
        <v>18</v>
      </c>
      <c r="B554" s="10" t="s">
        <v>526</v>
      </c>
      <c r="C554" s="10" t="s">
        <v>33</v>
      </c>
      <c r="D554" s="10" t="s">
        <v>77</v>
      </c>
      <c r="E554" s="10" t="s">
        <v>533</v>
      </c>
      <c r="F554" s="10" t="s">
        <v>19</v>
      </c>
      <c r="G554" s="20">
        <v>6172.9</v>
      </c>
      <c r="H554" s="20"/>
      <c r="I554" s="20"/>
      <c r="J554" s="20"/>
      <c r="K554" s="20"/>
      <c r="L554" s="20"/>
      <c r="M554" s="43">
        <f t="shared" si="71"/>
        <v>6172.9</v>
      </c>
      <c r="N554" s="5"/>
    </row>
    <row r="555" spans="1:14" outlineLevel="2" x14ac:dyDescent="0.25">
      <c r="A555" s="13" t="s">
        <v>534</v>
      </c>
      <c r="B555" s="10" t="s">
        <v>526</v>
      </c>
      <c r="C555" s="10" t="s">
        <v>33</v>
      </c>
      <c r="D555" s="10" t="s">
        <v>171</v>
      </c>
      <c r="E555" s="10"/>
      <c r="F555" s="10"/>
      <c r="G555" s="20">
        <f>G556</f>
        <v>66.5</v>
      </c>
      <c r="H555" s="20"/>
      <c r="I555" s="20"/>
      <c r="J555" s="20"/>
      <c r="K555" s="20"/>
      <c r="L555" s="20"/>
      <c r="M555" s="43">
        <f>M556</f>
        <v>66.5</v>
      </c>
      <c r="N555" s="5"/>
    </row>
    <row r="556" spans="1:14" ht="25.5" outlineLevel="3" x14ac:dyDescent="0.25">
      <c r="A556" s="13" t="s">
        <v>276</v>
      </c>
      <c r="B556" s="10" t="s">
        <v>526</v>
      </c>
      <c r="C556" s="10" t="s">
        <v>33</v>
      </c>
      <c r="D556" s="10" t="s">
        <v>171</v>
      </c>
      <c r="E556" s="10" t="s">
        <v>277</v>
      </c>
      <c r="F556" s="10"/>
      <c r="G556" s="20">
        <f>G557</f>
        <v>66.5</v>
      </c>
      <c r="H556" s="20"/>
      <c r="I556" s="20"/>
      <c r="J556" s="20"/>
      <c r="K556" s="20"/>
      <c r="L556" s="20"/>
      <c r="M556" s="43">
        <f>M557</f>
        <v>66.5</v>
      </c>
      <c r="N556" s="5"/>
    </row>
    <row r="557" spans="1:14" ht="38.25" outlineLevel="4" x14ac:dyDescent="0.25">
      <c r="A557" s="13" t="s">
        <v>511</v>
      </c>
      <c r="B557" s="10" t="s">
        <v>526</v>
      </c>
      <c r="C557" s="10" t="s">
        <v>33</v>
      </c>
      <c r="D557" s="10" t="s">
        <v>171</v>
      </c>
      <c r="E557" s="10" t="s">
        <v>512</v>
      </c>
      <c r="F557" s="10"/>
      <c r="G557" s="20">
        <f>G558</f>
        <v>66.5</v>
      </c>
      <c r="H557" s="20"/>
      <c r="I557" s="20"/>
      <c r="J557" s="20"/>
      <c r="K557" s="20"/>
      <c r="L557" s="20"/>
      <c r="M557" s="43">
        <f>M558</f>
        <v>66.5</v>
      </c>
      <c r="N557" s="5"/>
    </row>
    <row r="558" spans="1:14" ht="63.75" outlineLevel="5" x14ac:dyDescent="0.25">
      <c r="A558" s="13" t="s">
        <v>535</v>
      </c>
      <c r="B558" s="10" t="s">
        <v>526</v>
      </c>
      <c r="C558" s="10" t="s">
        <v>33</v>
      </c>
      <c r="D558" s="10" t="s">
        <v>171</v>
      </c>
      <c r="E558" s="10" t="s">
        <v>536</v>
      </c>
      <c r="F558" s="10"/>
      <c r="G558" s="20">
        <f>G559</f>
        <v>66.5</v>
      </c>
      <c r="H558" s="20"/>
      <c r="I558" s="20"/>
      <c r="J558" s="20"/>
      <c r="K558" s="20"/>
      <c r="L558" s="20"/>
      <c r="M558" s="43">
        <f>M559</f>
        <v>66.5</v>
      </c>
      <c r="N558" s="5"/>
    </row>
    <row r="559" spans="1:14" ht="38.25" customHeight="1" outlineLevel="6" x14ac:dyDescent="0.25">
      <c r="A559" s="13" t="s">
        <v>18</v>
      </c>
      <c r="B559" s="10" t="s">
        <v>526</v>
      </c>
      <c r="C559" s="10" t="s">
        <v>33</v>
      </c>
      <c r="D559" s="10" t="s">
        <v>171</v>
      </c>
      <c r="E559" s="10" t="s">
        <v>536</v>
      </c>
      <c r="F559" s="10" t="s">
        <v>19</v>
      </c>
      <c r="G559" s="20">
        <v>66.5</v>
      </c>
      <c r="H559" s="20"/>
      <c r="I559" s="20"/>
      <c r="J559" s="20"/>
      <c r="K559" s="20"/>
      <c r="L559" s="20"/>
      <c r="M559" s="43">
        <f t="shared" ref="M559" si="72">SUM(G559:L559)</f>
        <v>66.5</v>
      </c>
      <c r="N559" s="5"/>
    </row>
    <row r="560" spans="1:14" outlineLevel="2" x14ac:dyDescent="0.25">
      <c r="A560" s="13" t="s">
        <v>537</v>
      </c>
      <c r="B560" s="10" t="s">
        <v>526</v>
      </c>
      <c r="C560" s="10" t="s">
        <v>33</v>
      </c>
      <c r="D560" s="10" t="s">
        <v>483</v>
      </c>
      <c r="E560" s="10"/>
      <c r="F560" s="10"/>
      <c r="G560" s="20">
        <f>G561</f>
        <v>2500</v>
      </c>
      <c r="H560" s="20"/>
      <c r="I560" s="20"/>
      <c r="J560" s="20"/>
      <c r="K560" s="20"/>
      <c r="L560" s="20"/>
      <c r="M560" s="43">
        <f>M561</f>
        <v>2500</v>
      </c>
      <c r="N560" s="5"/>
    </row>
    <row r="561" spans="1:14" ht="25.5" outlineLevel="3" x14ac:dyDescent="0.25">
      <c r="A561" s="13" t="s">
        <v>276</v>
      </c>
      <c r="B561" s="10" t="s">
        <v>526</v>
      </c>
      <c r="C561" s="10" t="s">
        <v>33</v>
      </c>
      <c r="D561" s="10" t="s">
        <v>483</v>
      </c>
      <c r="E561" s="10" t="s">
        <v>277</v>
      </c>
      <c r="F561" s="10"/>
      <c r="G561" s="20">
        <f>G562</f>
        <v>2500</v>
      </c>
      <c r="H561" s="20"/>
      <c r="I561" s="20"/>
      <c r="J561" s="20"/>
      <c r="K561" s="20"/>
      <c r="L561" s="20"/>
      <c r="M561" s="43">
        <f>M562</f>
        <v>2500</v>
      </c>
      <c r="N561" s="5"/>
    </row>
    <row r="562" spans="1:14" ht="25.5" outlineLevel="4" x14ac:dyDescent="0.25">
      <c r="A562" s="13" t="s">
        <v>528</v>
      </c>
      <c r="B562" s="10" t="s">
        <v>526</v>
      </c>
      <c r="C562" s="10" t="s">
        <v>33</v>
      </c>
      <c r="D562" s="10" t="s">
        <v>483</v>
      </c>
      <c r="E562" s="10" t="s">
        <v>529</v>
      </c>
      <c r="F562" s="10"/>
      <c r="G562" s="20">
        <f>G563</f>
        <v>2500</v>
      </c>
      <c r="H562" s="20"/>
      <c r="I562" s="20"/>
      <c r="J562" s="20"/>
      <c r="K562" s="20"/>
      <c r="L562" s="20"/>
      <c r="M562" s="43">
        <f>M563</f>
        <v>2500</v>
      </c>
      <c r="N562" s="5"/>
    </row>
    <row r="563" spans="1:14" ht="25.5" outlineLevel="5" x14ac:dyDescent="0.25">
      <c r="A563" s="13" t="s">
        <v>538</v>
      </c>
      <c r="B563" s="10" t="s">
        <v>526</v>
      </c>
      <c r="C563" s="10" t="s">
        <v>33</v>
      </c>
      <c r="D563" s="10" t="s">
        <v>483</v>
      </c>
      <c r="E563" s="10" t="s">
        <v>539</v>
      </c>
      <c r="F563" s="10"/>
      <c r="G563" s="20">
        <f>G564</f>
        <v>2500</v>
      </c>
      <c r="H563" s="20"/>
      <c r="I563" s="20"/>
      <c r="J563" s="20"/>
      <c r="K563" s="20"/>
      <c r="L563" s="20"/>
      <c r="M563" s="43">
        <f>M564</f>
        <v>2500</v>
      </c>
      <c r="N563" s="5"/>
    </row>
    <row r="564" spans="1:14" ht="15" customHeight="1" outlineLevel="6" x14ac:dyDescent="0.25">
      <c r="A564" s="13" t="s">
        <v>540</v>
      </c>
      <c r="B564" s="10" t="s">
        <v>526</v>
      </c>
      <c r="C564" s="10" t="s">
        <v>33</v>
      </c>
      <c r="D564" s="10" t="s">
        <v>483</v>
      </c>
      <c r="E564" s="10" t="s">
        <v>539</v>
      </c>
      <c r="F564" s="10" t="s">
        <v>541</v>
      </c>
      <c r="G564" s="20">
        <v>2500</v>
      </c>
      <c r="H564" s="20"/>
      <c r="I564" s="20"/>
      <c r="J564" s="20"/>
      <c r="K564" s="20"/>
      <c r="L564" s="20"/>
      <c r="M564" s="43">
        <f t="shared" ref="M564" si="73">SUM(G564:L564)</f>
        <v>2500</v>
      </c>
      <c r="N564" s="5"/>
    </row>
    <row r="565" spans="1:14" outlineLevel="2" x14ac:dyDescent="0.25">
      <c r="A565" s="13" t="s">
        <v>287</v>
      </c>
      <c r="B565" s="10" t="s">
        <v>526</v>
      </c>
      <c r="C565" s="10" t="s">
        <v>33</v>
      </c>
      <c r="D565" s="10" t="s">
        <v>288</v>
      </c>
      <c r="E565" s="10"/>
      <c r="F565" s="10"/>
      <c r="G565" s="20">
        <f>G566+G571</f>
        <v>2430.44</v>
      </c>
      <c r="H565" s="20"/>
      <c r="I565" s="20"/>
      <c r="J565" s="20"/>
      <c r="K565" s="20"/>
      <c r="L565" s="20"/>
      <c r="M565" s="43">
        <f>M566+M571</f>
        <v>2430.44</v>
      </c>
      <c r="N565" s="5"/>
    </row>
    <row r="566" spans="1:14" ht="25.5" outlineLevel="3" x14ac:dyDescent="0.25">
      <c r="A566" s="13" t="s">
        <v>441</v>
      </c>
      <c r="B566" s="10" t="s">
        <v>526</v>
      </c>
      <c r="C566" s="10" t="s">
        <v>33</v>
      </c>
      <c r="D566" s="10" t="s">
        <v>288</v>
      </c>
      <c r="E566" s="10" t="s">
        <v>442</v>
      </c>
      <c r="F566" s="10"/>
      <c r="G566" s="20">
        <f>G567</f>
        <v>762</v>
      </c>
      <c r="H566" s="20"/>
      <c r="I566" s="20"/>
      <c r="J566" s="20"/>
      <c r="K566" s="20"/>
      <c r="L566" s="20"/>
      <c r="M566" s="43">
        <f>M567</f>
        <v>762</v>
      </c>
      <c r="N566" s="5"/>
    </row>
    <row r="567" spans="1:14" ht="89.25" outlineLevel="4" x14ac:dyDescent="0.25">
      <c r="A567" s="13" t="s">
        <v>443</v>
      </c>
      <c r="B567" s="10" t="s">
        <v>526</v>
      </c>
      <c r="C567" s="10" t="s">
        <v>33</v>
      </c>
      <c r="D567" s="10" t="s">
        <v>288</v>
      </c>
      <c r="E567" s="10" t="s">
        <v>444</v>
      </c>
      <c r="F567" s="10"/>
      <c r="G567" s="20">
        <f>G568</f>
        <v>762</v>
      </c>
      <c r="H567" s="20"/>
      <c r="I567" s="20"/>
      <c r="J567" s="20"/>
      <c r="K567" s="20"/>
      <c r="L567" s="20"/>
      <c r="M567" s="43">
        <f>M568</f>
        <v>762</v>
      </c>
      <c r="N567" s="5"/>
    </row>
    <row r="568" spans="1:14" ht="25.5" outlineLevel="5" x14ac:dyDescent="0.25">
      <c r="A568" s="13" t="s">
        <v>542</v>
      </c>
      <c r="B568" s="10" t="s">
        <v>526</v>
      </c>
      <c r="C568" s="10" t="s">
        <v>33</v>
      </c>
      <c r="D568" s="10" t="s">
        <v>288</v>
      </c>
      <c r="E568" s="10" t="s">
        <v>543</v>
      </c>
      <c r="F568" s="10"/>
      <c r="G568" s="20">
        <f>G569+G570</f>
        <v>762</v>
      </c>
      <c r="H568" s="20"/>
      <c r="I568" s="20"/>
      <c r="J568" s="20"/>
      <c r="K568" s="20"/>
      <c r="L568" s="20"/>
      <c r="M568" s="43">
        <f>M569+M570</f>
        <v>762</v>
      </c>
      <c r="N568" s="5"/>
    </row>
    <row r="569" spans="1:14" ht="38.25" customHeight="1" outlineLevel="6" x14ac:dyDescent="0.25">
      <c r="A569" s="13" t="s">
        <v>110</v>
      </c>
      <c r="B569" s="10" t="s">
        <v>526</v>
      </c>
      <c r="C569" s="10" t="s">
        <v>33</v>
      </c>
      <c r="D569" s="10" t="s">
        <v>288</v>
      </c>
      <c r="E569" s="10" t="s">
        <v>543</v>
      </c>
      <c r="F569" s="10" t="s">
        <v>111</v>
      </c>
      <c r="G569" s="20">
        <v>696.38</v>
      </c>
      <c r="H569" s="20"/>
      <c r="I569" s="20"/>
      <c r="J569" s="20"/>
      <c r="K569" s="20"/>
      <c r="L569" s="20"/>
      <c r="M569" s="43">
        <f t="shared" ref="M569:M570" si="74">SUM(G569:L569)</f>
        <v>696.38</v>
      </c>
      <c r="N569" s="5"/>
    </row>
    <row r="570" spans="1:14" ht="38.25" customHeight="1" outlineLevel="6" x14ac:dyDescent="0.25">
      <c r="A570" s="13" t="s">
        <v>18</v>
      </c>
      <c r="B570" s="10" t="s">
        <v>526</v>
      </c>
      <c r="C570" s="10" t="s">
        <v>33</v>
      </c>
      <c r="D570" s="10" t="s">
        <v>288</v>
      </c>
      <c r="E570" s="10" t="s">
        <v>543</v>
      </c>
      <c r="F570" s="10" t="s">
        <v>19</v>
      </c>
      <c r="G570" s="20">
        <v>65.62</v>
      </c>
      <c r="H570" s="20"/>
      <c r="I570" s="20"/>
      <c r="J570" s="20"/>
      <c r="K570" s="20"/>
      <c r="L570" s="20"/>
      <c r="M570" s="43">
        <f t="shared" si="74"/>
        <v>65.62</v>
      </c>
      <c r="N570" s="5"/>
    </row>
    <row r="571" spans="1:14" ht="25.5" outlineLevel="3" x14ac:dyDescent="0.25">
      <c r="A571" s="13" t="s">
        <v>276</v>
      </c>
      <c r="B571" s="10" t="s">
        <v>526</v>
      </c>
      <c r="C571" s="10" t="s">
        <v>33</v>
      </c>
      <c r="D571" s="10" t="s">
        <v>288</v>
      </c>
      <c r="E571" s="10" t="s">
        <v>277</v>
      </c>
      <c r="F571" s="10"/>
      <c r="G571" s="20">
        <f>G572+G575+G579</f>
        <v>1668.44</v>
      </c>
      <c r="H571" s="20"/>
      <c r="I571" s="20"/>
      <c r="J571" s="20"/>
      <c r="K571" s="20"/>
      <c r="L571" s="20"/>
      <c r="M571" s="43">
        <f>M572+M575+M579</f>
        <v>1668.44</v>
      </c>
      <c r="N571" s="5"/>
    </row>
    <row r="572" spans="1:14" outlineLevel="4" x14ac:dyDescent="0.25">
      <c r="A572" s="13" t="s">
        <v>544</v>
      </c>
      <c r="B572" s="10" t="s">
        <v>526</v>
      </c>
      <c r="C572" s="10" t="s">
        <v>33</v>
      </c>
      <c r="D572" s="10" t="s">
        <v>288</v>
      </c>
      <c r="E572" s="10" t="s">
        <v>545</v>
      </c>
      <c r="F572" s="10"/>
      <c r="G572" s="20">
        <f>G573</f>
        <v>653.63</v>
      </c>
      <c r="H572" s="20"/>
      <c r="I572" s="20"/>
      <c r="J572" s="20"/>
      <c r="K572" s="20"/>
      <c r="L572" s="20"/>
      <c r="M572" s="43">
        <f>M573</f>
        <v>653.63</v>
      </c>
      <c r="N572" s="5"/>
    </row>
    <row r="573" spans="1:14" ht="25.5" outlineLevel="5" x14ac:dyDescent="0.25">
      <c r="A573" s="13" t="s">
        <v>546</v>
      </c>
      <c r="B573" s="10" t="s">
        <v>526</v>
      </c>
      <c r="C573" s="10" t="s">
        <v>33</v>
      </c>
      <c r="D573" s="10" t="s">
        <v>288</v>
      </c>
      <c r="E573" s="10" t="s">
        <v>547</v>
      </c>
      <c r="F573" s="10"/>
      <c r="G573" s="20">
        <f>G574</f>
        <v>653.63</v>
      </c>
      <c r="H573" s="20"/>
      <c r="I573" s="20"/>
      <c r="J573" s="20"/>
      <c r="K573" s="20"/>
      <c r="L573" s="20"/>
      <c r="M573" s="43">
        <f>M574</f>
        <v>653.63</v>
      </c>
      <c r="N573" s="5"/>
    </row>
    <row r="574" spans="1:14" ht="15" customHeight="1" outlineLevel="6" x14ac:dyDescent="0.25">
      <c r="A574" s="13" t="s">
        <v>291</v>
      </c>
      <c r="B574" s="10" t="s">
        <v>526</v>
      </c>
      <c r="C574" s="10" t="s">
        <v>33</v>
      </c>
      <c r="D574" s="10" t="s">
        <v>288</v>
      </c>
      <c r="E574" s="10" t="s">
        <v>547</v>
      </c>
      <c r="F574" s="10" t="s">
        <v>292</v>
      </c>
      <c r="G574" s="20">
        <v>653.63</v>
      </c>
      <c r="H574" s="20"/>
      <c r="I574" s="20"/>
      <c r="J574" s="20"/>
      <c r="K574" s="20"/>
      <c r="L574" s="20"/>
      <c r="M574" s="43">
        <f t="shared" ref="M574" si="75">SUM(G574:L574)</f>
        <v>653.63</v>
      </c>
      <c r="N574" s="5"/>
    </row>
    <row r="575" spans="1:14" ht="25.5" outlineLevel="4" x14ac:dyDescent="0.25">
      <c r="A575" s="13" t="s">
        <v>528</v>
      </c>
      <c r="B575" s="10" t="s">
        <v>526</v>
      </c>
      <c r="C575" s="10" t="s">
        <v>33</v>
      </c>
      <c r="D575" s="10" t="s">
        <v>288</v>
      </c>
      <c r="E575" s="10" t="s">
        <v>529</v>
      </c>
      <c r="F575" s="10"/>
      <c r="G575" s="20">
        <f>G576</f>
        <v>864.5</v>
      </c>
      <c r="H575" s="20"/>
      <c r="I575" s="20"/>
      <c r="J575" s="20"/>
      <c r="K575" s="20"/>
      <c r="L575" s="20"/>
      <c r="M575" s="43">
        <f>M576</f>
        <v>864.5</v>
      </c>
      <c r="N575" s="5"/>
    </row>
    <row r="576" spans="1:14" ht="25.5" outlineLevel="5" x14ac:dyDescent="0.25">
      <c r="A576" s="13" t="s">
        <v>548</v>
      </c>
      <c r="B576" s="10" t="s">
        <v>526</v>
      </c>
      <c r="C576" s="10" t="s">
        <v>33</v>
      </c>
      <c r="D576" s="10" t="s">
        <v>288</v>
      </c>
      <c r="E576" s="10" t="s">
        <v>549</v>
      </c>
      <c r="F576" s="10"/>
      <c r="G576" s="20">
        <f>G577+G578</f>
        <v>864.5</v>
      </c>
      <c r="H576" s="20"/>
      <c r="I576" s="20"/>
      <c r="J576" s="20"/>
      <c r="K576" s="20"/>
      <c r="L576" s="20"/>
      <c r="M576" s="43">
        <f>M577+M578</f>
        <v>864.5</v>
      </c>
      <c r="N576" s="5"/>
    </row>
    <row r="577" spans="1:14" ht="38.25" customHeight="1" outlineLevel="6" x14ac:dyDescent="0.25">
      <c r="A577" s="13" t="s">
        <v>110</v>
      </c>
      <c r="B577" s="10" t="s">
        <v>526</v>
      </c>
      <c r="C577" s="10" t="s">
        <v>33</v>
      </c>
      <c r="D577" s="10" t="s">
        <v>288</v>
      </c>
      <c r="E577" s="10" t="s">
        <v>549</v>
      </c>
      <c r="F577" s="10" t="s">
        <v>111</v>
      </c>
      <c r="G577" s="20">
        <f>818.29+0.01</f>
        <v>818.3</v>
      </c>
      <c r="H577" s="20"/>
      <c r="I577" s="20"/>
      <c r="J577" s="20"/>
      <c r="K577" s="20"/>
      <c r="L577" s="20"/>
      <c r="M577" s="43">
        <f t="shared" ref="M577:M578" si="76">SUM(G577:L577)</f>
        <v>818.3</v>
      </c>
      <c r="N577" s="5"/>
    </row>
    <row r="578" spans="1:14" ht="38.25" customHeight="1" outlineLevel="6" x14ac:dyDescent="0.25">
      <c r="A578" s="13" t="s">
        <v>18</v>
      </c>
      <c r="B578" s="10" t="s">
        <v>526</v>
      </c>
      <c r="C578" s="10" t="s">
        <v>33</v>
      </c>
      <c r="D578" s="10" t="s">
        <v>288</v>
      </c>
      <c r="E578" s="10" t="s">
        <v>549</v>
      </c>
      <c r="F578" s="10" t="s">
        <v>19</v>
      </c>
      <c r="G578" s="20">
        <v>46.2</v>
      </c>
      <c r="H578" s="20"/>
      <c r="I578" s="20"/>
      <c r="J578" s="20"/>
      <c r="K578" s="20"/>
      <c r="L578" s="20"/>
      <c r="M578" s="43">
        <f t="shared" si="76"/>
        <v>46.2</v>
      </c>
      <c r="N578" s="5"/>
    </row>
    <row r="579" spans="1:14" ht="38.25" outlineLevel="4" x14ac:dyDescent="0.25">
      <c r="A579" s="13" t="s">
        <v>511</v>
      </c>
      <c r="B579" s="10" t="s">
        <v>526</v>
      </c>
      <c r="C579" s="10" t="s">
        <v>33</v>
      </c>
      <c r="D579" s="10" t="s">
        <v>288</v>
      </c>
      <c r="E579" s="10" t="s">
        <v>512</v>
      </c>
      <c r="F579" s="10"/>
      <c r="G579" s="20">
        <f>G580+G582</f>
        <v>150.31</v>
      </c>
      <c r="H579" s="20"/>
      <c r="I579" s="20"/>
      <c r="J579" s="20"/>
      <c r="K579" s="20"/>
      <c r="L579" s="20"/>
      <c r="M579" s="43">
        <f>M580+M582</f>
        <v>150.31</v>
      </c>
      <c r="N579" s="5"/>
    </row>
    <row r="580" spans="1:14" ht="38.25" outlineLevel="5" x14ac:dyDescent="0.25">
      <c r="A580" s="13" t="s">
        <v>550</v>
      </c>
      <c r="B580" s="10" t="s">
        <v>526</v>
      </c>
      <c r="C580" s="10" t="s">
        <v>33</v>
      </c>
      <c r="D580" s="10" t="s">
        <v>288</v>
      </c>
      <c r="E580" s="10" t="s">
        <v>551</v>
      </c>
      <c r="F580" s="10"/>
      <c r="G580" s="20">
        <f>G581</f>
        <v>0.31</v>
      </c>
      <c r="H580" s="20"/>
      <c r="I580" s="20"/>
      <c r="J580" s="20"/>
      <c r="K580" s="20"/>
      <c r="L580" s="20"/>
      <c r="M580" s="43">
        <f>M581</f>
        <v>0.31</v>
      </c>
      <c r="N580" s="5"/>
    </row>
    <row r="581" spans="1:14" ht="38.25" customHeight="1" outlineLevel="6" x14ac:dyDescent="0.25">
      <c r="A581" s="13" t="s">
        <v>18</v>
      </c>
      <c r="B581" s="10" t="s">
        <v>526</v>
      </c>
      <c r="C581" s="10" t="s">
        <v>33</v>
      </c>
      <c r="D581" s="10" t="s">
        <v>288</v>
      </c>
      <c r="E581" s="10" t="s">
        <v>551</v>
      </c>
      <c r="F581" s="10" t="s">
        <v>19</v>
      </c>
      <c r="G581" s="20">
        <v>0.31</v>
      </c>
      <c r="H581" s="20"/>
      <c r="I581" s="20"/>
      <c r="J581" s="20"/>
      <c r="K581" s="20"/>
      <c r="L581" s="20"/>
      <c r="M581" s="43">
        <f t="shared" ref="M581:M583" si="77">SUM(G581:L581)</f>
        <v>0.31</v>
      </c>
      <c r="N581" s="5"/>
    </row>
    <row r="582" spans="1:14" ht="38.25" outlineLevel="5" x14ac:dyDescent="0.25">
      <c r="A582" s="13" t="s">
        <v>552</v>
      </c>
      <c r="B582" s="10" t="s">
        <v>526</v>
      </c>
      <c r="C582" s="10" t="s">
        <v>33</v>
      </c>
      <c r="D582" s="10" t="s">
        <v>288</v>
      </c>
      <c r="E582" s="10" t="s">
        <v>553</v>
      </c>
      <c r="F582" s="10"/>
      <c r="G582" s="20">
        <f>G583</f>
        <v>150</v>
      </c>
      <c r="H582" s="20"/>
      <c r="I582" s="20"/>
      <c r="J582" s="20"/>
      <c r="K582" s="20"/>
      <c r="L582" s="20"/>
      <c r="M582" s="43">
        <f>M583</f>
        <v>150</v>
      </c>
      <c r="N582" s="5"/>
    </row>
    <row r="583" spans="1:14" ht="63.75" customHeight="1" outlineLevel="6" x14ac:dyDescent="0.25">
      <c r="A583" s="13" t="s">
        <v>62</v>
      </c>
      <c r="B583" s="10" t="s">
        <v>526</v>
      </c>
      <c r="C583" s="10" t="s">
        <v>33</v>
      </c>
      <c r="D583" s="10" t="s">
        <v>288</v>
      </c>
      <c r="E583" s="10" t="s">
        <v>553</v>
      </c>
      <c r="F583" s="10" t="s">
        <v>63</v>
      </c>
      <c r="G583" s="20">
        <v>150</v>
      </c>
      <c r="H583" s="20"/>
      <c r="I583" s="20"/>
      <c r="J583" s="20"/>
      <c r="K583" s="20"/>
      <c r="L583" s="20"/>
      <c r="M583" s="43">
        <f t="shared" si="77"/>
        <v>150</v>
      </c>
      <c r="N583" s="5"/>
    </row>
    <row r="584" spans="1:14" outlineLevel="1" x14ac:dyDescent="0.25">
      <c r="A584" s="13" t="s">
        <v>554</v>
      </c>
      <c r="B584" s="10" t="s">
        <v>526</v>
      </c>
      <c r="C584" s="10" t="s">
        <v>41</v>
      </c>
      <c r="D584" s="10"/>
      <c r="E584" s="10"/>
      <c r="F584" s="10"/>
      <c r="G584" s="20">
        <f>G585</f>
        <v>750</v>
      </c>
      <c r="H584" s="20"/>
      <c r="I584" s="20"/>
      <c r="J584" s="20"/>
      <c r="K584" s="20"/>
      <c r="L584" s="20"/>
      <c r="M584" s="43">
        <f>M585</f>
        <v>750</v>
      </c>
      <c r="N584" s="5"/>
    </row>
    <row r="585" spans="1:14" ht="25.5" outlineLevel="2" x14ac:dyDescent="0.25">
      <c r="A585" s="13" t="s">
        <v>555</v>
      </c>
      <c r="B585" s="10" t="s">
        <v>526</v>
      </c>
      <c r="C585" s="10" t="s">
        <v>41</v>
      </c>
      <c r="D585" s="10" t="s">
        <v>49</v>
      </c>
      <c r="E585" s="10"/>
      <c r="F585" s="10"/>
      <c r="G585" s="20">
        <f>G586</f>
        <v>750</v>
      </c>
      <c r="H585" s="20"/>
      <c r="I585" s="20"/>
      <c r="J585" s="20"/>
      <c r="K585" s="20"/>
      <c r="L585" s="20"/>
      <c r="M585" s="43">
        <f>M586</f>
        <v>750</v>
      </c>
      <c r="N585" s="5"/>
    </row>
    <row r="586" spans="1:14" ht="38.25" outlineLevel="3" x14ac:dyDescent="0.25">
      <c r="A586" s="13" t="s">
        <v>123</v>
      </c>
      <c r="B586" s="10" t="s">
        <v>526</v>
      </c>
      <c r="C586" s="10" t="s">
        <v>41</v>
      </c>
      <c r="D586" s="10" t="s">
        <v>49</v>
      </c>
      <c r="E586" s="10" t="s">
        <v>124</v>
      </c>
      <c r="F586" s="10"/>
      <c r="G586" s="20">
        <f>G587</f>
        <v>750</v>
      </c>
      <c r="H586" s="20"/>
      <c r="I586" s="20"/>
      <c r="J586" s="20"/>
      <c r="K586" s="20"/>
      <c r="L586" s="20"/>
      <c r="M586" s="43">
        <f>M587</f>
        <v>750</v>
      </c>
      <c r="N586" s="5"/>
    </row>
    <row r="587" spans="1:14" ht="51" outlineLevel="4" x14ac:dyDescent="0.25">
      <c r="A587" s="13" t="s">
        <v>556</v>
      </c>
      <c r="B587" s="10" t="s">
        <v>526</v>
      </c>
      <c r="C587" s="10" t="s">
        <v>41</v>
      </c>
      <c r="D587" s="10" t="s">
        <v>49</v>
      </c>
      <c r="E587" s="10" t="s">
        <v>557</v>
      </c>
      <c r="F587" s="10"/>
      <c r="G587" s="20">
        <f>G588</f>
        <v>750</v>
      </c>
      <c r="H587" s="20"/>
      <c r="I587" s="20"/>
      <c r="J587" s="20"/>
      <c r="K587" s="20"/>
      <c r="L587" s="20"/>
      <c r="M587" s="43">
        <f>M588</f>
        <v>750</v>
      </c>
      <c r="N587" s="5"/>
    </row>
    <row r="588" spans="1:14" ht="38.25" outlineLevel="5" x14ac:dyDescent="0.25">
      <c r="A588" s="13" t="s">
        <v>558</v>
      </c>
      <c r="B588" s="10" t="s">
        <v>526</v>
      </c>
      <c r="C588" s="10" t="s">
        <v>41</v>
      </c>
      <c r="D588" s="10" t="s">
        <v>49</v>
      </c>
      <c r="E588" s="10" t="s">
        <v>559</v>
      </c>
      <c r="F588" s="10"/>
      <c r="G588" s="20">
        <f>G589+G590</f>
        <v>750</v>
      </c>
      <c r="H588" s="20"/>
      <c r="I588" s="20"/>
      <c r="J588" s="20"/>
      <c r="K588" s="20"/>
      <c r="L588" s="20"/>
      <c r="M588" s="43">
        <f>M589+M590</f>
        <v>750</v>
      </c>
      <c r="N588" s="5"/>
    </row>
    <row r="589" spans="1:14" ht="38.25" customHeight="1" outlineLevel="6" x14ac:dyDescent="0.25">
      <c r="A589" s="13" t="s">
        <v>110</v>
      </c>
      <c r="B589" s="10" t="s">
        <v>526</v>
      </c>
      <c r="C589" s="10" t="s">
        <v>41</v>
      </c>
      <c r="D589" s="10" t="s">
        <v>49</v>
      </c>
      <c r="E589" s="10" t="s">
        <v>559</v>
      </c>
      <c r="F589" s="10" t="s">
        <v>111</v>
      </c>
      <c r="G589" s="20">
        <v>712.23</v>
      </c>
      <c r="H589" s="20"/>
      <c r="I589" s="20"/>
      <c r="J589" s="20"/>
      <c r="K589" s="20"/>
      <c r="L589" s="20"/>
      <c r="M589" s="43">
        <f t="shared" ref="M589:M590" si="78">SUM(G589:L589)</f>
        <v>712.23</v>
      </c>
      <c r="N589" s="5"/>
    </row>
    <row r="590" spans="1:14" ht="38.25" customHeight="1" outlineLevel="6" x14ac:dyDescent="0.25">
      <c r="A590" s="13" t="s">
        <v>18</v>
      </c>
      <c r="B590" s="10" t="s">
        <v>526</v>
      </c>
      <c r="C590" s="10" t="s">
        <v>41</v>
      </c>
      <c r="D590" s="10" t="s">
        <v>49</v>
      </c>
      <c r="E590" s="10" t="s">
        <v>559</v>
      </c>
      <c r="F590" s="10" t="s">
        <v>19</v>
      </c>
      <c r="G590" s="20">
        <v>37.770000000000003</v>
      </c>
      <c r="H590" s="20"/>
      <c r="I590" s="20"/>
      <c r="J590" s="20"/>
      <c r="K590" s="20"/>
      <c r="L590" s="20"/>
      <c r="M590" s="43">
        <f t="shared" si="78"/>
        <v>37.770000000000003</v>
      </c>
      <c r="N590" s="5"/>
    </row>
    <row r="591" spans="1:14" ht="38.25" outlineLevel="1" x14ac:dyDescent="0.25">
      <c r="A591" s="13" t="s">
        <v>120</v>
      </c>
      <c r="B591" s="10" t="s">
        <v>526</v>
      </c>
      <c r="C591" s="10" t="s">
        <v>49</v>
      </c>
      <c r="D591" s="10"/>
      <c r="E591" s="10"/>
      <c r="F591" s="10"/>
      <c r="G591" s="20">
        <f>G592+G597+G602</f>
        <v>632.41000000000008</v>
      </c>
      <c r="H591" s="20"/>
      <c r="I591" s="20"/>
      <c r="J591" s="20"/>
      <c r="K591" s="20"/>
      <c r="L591" s="20"/>
      <c r="M591" s="43">
        <f>M592+M597+M602</f>
        <v>632.41000000000008</v>
      </c>
      <c r="N591" s="5"/>
    </row>
    <row r="592" spans="1:14" ht="51" outlineLevel="2" x14ac:dyDescent="0.25">
      <c r="A592" s="13" t="s">
        <v>121</v>
      </c>
      <c r="B592" s="10" t="s">
        <v>526</v>
      </c>
      <c r="C592" s="10" t="s">
        <v>49</v>
      </c>
      <c r="D592" s="10" t="s">
        <v>122</v>
      </c>
      <c r="E592" s="10"/>
      <c r="F592" s="10"/>
      <c r="G592" s="20">
        <f>G593</f>
        <v>170</v>
      </c>
      <c r="H592" s="20"/>
      <c r="I592" s="20"/>
      <c r="J592" s="20"/>
      <c r="K592" s="20"/>
      <c r="L592" s="20"/>
      <c r="M592" s="43">
        <f>M593</f>
        <v>170</v>
      </c>
      <c r="N592" s="5"/>
    </row>
    <row r="593" spans="1:14" ht="38.25" outlineLevel="3" x14ac:dyDescent="0.25">
      <c r="A593" s="13" t="s">
        <v>123</v>
      </c>
      <c r="B593" s="10" t="s">
        <v>526</v>
      </c>
      <c r="C593" s="10" t="s">
        <v>49</v>
      </c>
      <c r="D593" s="10" t="s">
        <v>122</v>
      </c>
      <c r="E593" s="10" t="s">
        <v>124</v>
      </c>
      <c r="F593" s="10"/>
      <c r="G593" s="20">
        <f>G594</f>
        <v>170</v>
      </c>
      <c r="H593" s="20"/>
      <c r="I593" s="20"/>
      <c r="J593" s="20"/>
      <c r="K593" s="20"/>
      <c r="L593" s="20"/>
      <c r="M593" s="43">
        <f>M594</f>
        <v>170</v>
      </c>
      <c r="N593" s="5"/>
    </row>
    <row r="594" spans="1:14" ht="51" outlineLevel="4" x14ac:dyDescent="0.25">
      <c r="A594" s="13" t="s">
        <v>132</v>
      </c>
      <c r="B594" s="10" t="s">
        <v>526</v>
      </c>
      <c r="C594" s="10" t="s">
        <v>49</v>
      </c>
      <c r="D594" s="10" t="s">
        <v>122</v>
      </c>
      <c r="E594" s="10" t="s">
        <v>133</v>
      </c>
      <c r="F594" s="10"/>
      <c r="G594" s="20">
        <f>G595</f>
        <v>170</v>
      </c>
      <c r="H594" s="20"/>
      <c r="I594" s="20"/>
      <c r="J594" s="20"/>
      <c r="K594" s="20"/>
      <c r="L594" s="20"/>
      <c r="M594" s="43">
        <f>M595</f>
        <v>170</v>
      </c>
      <c r="N594" s="5"/>
    </row>
    <row r="595" spans="1:14" ht="76.5" outlineLevel="5" x14ac:dyDescent="0.25">
      <c r="A595" s="13" t="s">
        <v>560</v>
      </c>
      <c r="B595" s="10" t="s">
        <v>526</v>
      </c>
      <c r="C595" s="10" t="s">
        <v>49</v>
      </c>
      <c r="D595" s="10" t="s">
        <v>122</v>
      </c>
      <c r="E595" s="10" t="s">
        <v>561</v>
      </c>
      <c r="F595" s="10"/>
      <c r="G595" s="20">
        <f>G596</f>
        <v>170</v>
      </c>
      <c r="H595" s="20"/>
      <c r="I595" s="20"/>
      <c r="J595" s="20"/>
      <c r="K595" s="20"/>
      <c r="L595" s="20"/>
      <c r="M595" s="43">
        <f>M596</f>
        <v>170</v>
      </c>
      <c r="N595" s="5"/>
    </row>
    <row r="596" spans="1:14" ht="38.25" customHeight="1" outlineLevel="6" x14ac:dyDescent="0.25">
      <c r="A596" s="13" t="s">
        <v>18</v>
      </c>
      <c r="B596" s="10" t="s">
        <v>526</v>
      </c>
      <c r="C596" s="10" t="s">
        <v>49</v>
      </c>
      <c r="D596" s="10" t="s">
        <v>122</v>
      </c>
      <c r="E596" s="10" t="s">
        <v>561</v>
      </c>
      <c r="F596" s="10" t="s">
        <v>19</v>
      </c>
      <c r="G596" s="20">
        <v>170</v>
      </c>
      <c r="H596" s="20"/>
      <c r="I596" s="20"/>
      <c r="J596" s="20"/>
      <c r="K596" s="20"/>
      <c r="L596" s="20"/>
      <c r="M596" s="43">
        <f t="shared" ref="M596" si="79">SUM(G596:L596)</f>
        <v>170</v>
      </c>
      <c r="N596" s="5"/>
    </row>
    <row r="597" spans="1:14" ht="51" outlineLevel="2" x14ac:dyDescent="0.25">
      <c r="A597" s="13" t="s">
        <v>131</v>
      </c>
      <c r="B597" s="10" t="s">
        <v>526</v>
      </c>
      <c r="C597" s="10" t="s">
        <v>49</v>
      </c>
      <c r="D597" s="10" t="s">
        <v>31</v>
      </c>
      <c r="E597" s="10"/>
      <c r="F597" s="10"/>
      <c r="G597" s="20">
        <f>G598</f>
        <v>66.5</v>
      </c>
      <c r="H597" s="20"/>
      <c r="I597" s="20"/>
      <c r="J597" s="20"/>
      <c r="K597" s="20"/>
      <c r="L597" s="20"/>
      <c r="M597" s="43">
        <f>M598</f>
        <v>66.5</v>
      </c>
      <c r="N597" s="5"/>
    </row>
    <row r="598" spans="1:14" ht="38.25" outlineLevel="3" x14ac:dyDescent="0.25">
      <c r="A598" s="13" t="s">
        <v>123</v>
      </c>
      <c r="B598" s="10" t="s">
        <v>526</v>
      </c>
      <c r="C598" s="10" t="s">
        <v>49</v>
      </c>
      <c r="D598" s="10" t="s">
        <v>31</v>
      </c>
      <c r="E598" s="10" t="s">
        <v>124</v>
      </c>
      <c r="F598" s="10"/>
      <c r="G598" s="20">
        <f>G599</f>
        <v>66.5</v>
      </c>
      <c r="H598" s="20"/>
      <c r="I598" s="20"/>
      <c r="J598" s="20"/>
      <c r="K598" s="20"/>
      <c r="L598" s="20"/>
      <c r="M598" s="43">
        <f>M599</f>
        <v>66.5</v>
      </c>
      <c r="N598" s="5"/>
    </row>
    <row r="599" spans="1:14" ht="51" outlineLevel="4" x14ac:dyDescent="0.25">
      <c r="A599" s="13" t="s">
        <v>132</v>
      </c>
      <c r="B599" s="10" t="s">
        <v>526</v>
      </c>
      <c r="C599" s="10" t="s">
        <v>49</v>
      </c>
      <c r="D599" s="10" t="s">
        <v>31</v>
      </c>
      <c r="E599" s="10" t="s">
        <v>133</v>
      </c>
      <c r="F599" s="10"/>
      <c r="G599" s="20">
        <f>G600</f>
        <v>66.5</v>
      </c>
      <c r="H599" s="20"/>
      <c r="I599" s="20"/>
      <c r="J599" s="20"/>
      <c r="K599" s="20"/>
      <c r="L599" s="20"/>
      <c r="M599" s="43">
        <f>M600</f>
        <v>66.5</v>
      </c>
      <c r="N599" s="5"/>
    </row>
    <row r="600" spans="1:14" ht="38.25" outlineLevel="5" x14ac:dyDescent="0.25">
      <c r="A600" s="13" t="s">
        <v>134</v>
      </c>
      <c r="B600" s="10" t="s">
        <v>526</v>
      </c>
      <c r="C600" s="10" t="s">
        <v>49</v>
      </c>
      <c r="D600" s="10" t="s">
        <v>31</v>
      </c>
      <c r="E600" s="10" t="s">
        <v>135</v>
      </c>
      <c r="F600" s="10"/>
      <c r="G600" s="20">
        <f>G601</f>
        <v>66.5</v>
      </c>
      <c r="H600" s="20"/>
      <c r="I600" s="20"/>
      <c r="J600" s="20"/>
      <c r="K600" s="20"/>
      <c r="L600" s="20"/>
      <c r="M600" s="43">
        <f>M601</f>
        <v>66.5</v>
      </c>
      <c r="N600" s="5"/>
    </row>
    <row r="601" spans="1:14" ht="38.25" customHeight="1" outlineLevel="6" x14ac:dyDescent="0.25">
      <c r="A601" s="13" t="s">
        <v>18</v>
      </c>
      <c r="B601" s="10" t="s">
        <v>526</v>
      </c>
      <c r="C601" s="10" t="s">
        <v>49</v>
      </c>
      <c r="D601" s="10" t="s">
        <v>31</v>
      </c>
      <c r="E601" s="10" t="s">
        <v>135</v>
      </c>
      <c r="F601" s="10" t="s">
        <v>19</v>
      </c>
      <c r="G601" s="20">
        <v>66.5</v>
      </c>
      <c r="H601" s="20"/>
      <c r="I601" s="20"/>
      <c r="J601" s="20"/>
      <c r="K601" s="20"/>
      <c r="L601" s="20"/>
      <c r="M601" s="43">
        <f t="shared" ref="M601" si="80">SUM(G601:L601)</f>
        <v>66.5</v>
      </c>
      <c r="N601" s="5"/>
    </row>
    <row r="602" spans="1:14" ht="38.25" outlineLevel="2" x14ac:dyDescent="0.25">
      <c r="A602" s="13" t="s">
        <v>562</v>
      </c>
      <c r="B602" s="10" t="s">
        <v>526</v>
      </c>
      <c r="C602" s="10" t="s">
        <v>49</v>
      </c>
      <c r="D602" s="10" t="s">
        <v>563</v>
      </c>
      <c r="E602" s="10"/>
      <c r="F602" s="10"/>
      <c r="G602" s="20">
        <f>G603+G609</f>
        <v>395.91</v>
      </c>
      <c r="H602" s="20"/>
      <c r="I602" s="20"/>
      <c r="J602" s="20"/>
      <c r="K602" s="20"/>
      <c r="L602" s="20"/>
      <c r="M602" s="43">
        <f>M603+M609</f>
        <v>395.91</v>
      </c>
      <c r="N602" s="5"/>
    </row>
    <row r="603" spans="1:14" ht="38.25" outlineLevel="3" x14ac:dyDescent="0.25">
      <c r="A603" s="13" t="s">
        <v>123</v>
      </c>
      <c r="B603" s="10" t="s">
        <v>526</v>
      </c>
      <c r="C603" s="10" t="s">
        <v>49</v>
      </c>
      <c r="D603" s="10" t="s">
        <v>563</v>
      </c>
      <c r="E603" s="10" t="s">
        <v>124</v>
      </c>
      <c r="F603" s="10"/>
      <c r="G603" s="20">
        <f>G604</f>
        <v>36</v>
      </c>
      <c r="H603" s="20"/>
      <c r="I603" s="20"/>
      <c r="J603" s="20"/>
      <c r="K603" s="20"/>
      <c r="L603" s="20"/>
      <c r="M603" s="43">
        <f>M604</f>
        <v>36</v>
      </c>
      <c r="N603" s="5"/>
    </row>
    <row r="604" spans="1:14" ht="51" outlineLevel="4" x14ac:dyDescent="0.25">
      <c r="A604" s="13" t="s">
        <v>132</v>
      </c>
      <c r="B604" s="10" t="s">
        <v>526</v>
      </c>
      <c r="C604" s="10" t="s">
        <v>49</v>
      </c>
      <c r="D604" s="10" t="s">
        <v>563</v>
      </c>
      <c r="E604" s="10" t="s">
        <v>133</v>
      </c>
      <c r="F604" s="10"/>
      <c r="G604" s="20">
        <f>G605+G607</f>
        <v>36</v>
      </c>
      <c r="H604" s="20"/>
      <c r="I604" s="20"/>
      <c r="J604" s="20"/>
      <c r="K604" s="20"/>
      <c r="L604" s="20"/>
      <c r="M604" s="43">
        <f>M605+M607</f>
        <v>36</v>
      </c>
      <c r="N604" s="5"/>
    </row>
    <row r="605" spans="1:14" ht="25.5" outlineLevel="5" x14ac:dyDescent="0.25">
      <c r="A605" s="13" t="s">
        <v>564</v>
      </c>
      <c r="B605" s="10" t="s">
        <v>526</v>
      </c>
      <c r="C605" s="10" t="s">
        <v>49</v>
      </c>
      <c r="D605" s="10" t="s">
        <v>563</v>
      </c>
      <c r="E605" s="10" t="s">
        <v>565</v>
      </c>
      <c r="F605" s="10"/>
      <c r="G605" s="20">
        <f>G606</f>
        <v>6</v>
      </c>
      <c r="H605" s="20"/>
      <c r="I605" s="20"/>
      <c r="J605" s="20"/>
      <c r="K605" s="20"/>
      <c r="L605" s="20"/>
      <c r="M605" s="43">
        <f>M606</f>
        <v>6</v>
      </c>
      <c r="N605" s="5"/>
    </row>
    <row r="606" spans="1:14" ht="38.25" customHeight="1" outlineLevel="6" x14ac:dyDescent="0.25">
      <c r="A606" s="13" t="s">
        <v>18</v>
      </c>
      <c r="B606" s="10" t="s">
        <v>526</v>
      </c>
      <c r="C606" s="10" t="s">
        <v>49</v>
      </c>
      <c r="D606" s="10" t="s">
        <v>563</v>
      </c>
      <c r="E606" s="10" t="s">
        <v>565</v>
      </c>
      <c r="F606" s="10" t="s">
        <v>19</v>
      </c>
      <c r="G606" s="20">
        <v>6</v>
      </c>
      <c r="H606" s="20"/>
      <c r="I606" s="20"/>
      <c r="J606" s="20"/>
      <c r="K606" s="20"/>
      <c r="L606" s="20"/>
      <c r="M606" s="43">
        <f t="shared" ref="M606:M608" si="81">SUM(G606:L606)</f>
        <v>6</v>
      </c>
      <c r="N606" s="5"/>
    </row>
    <row r="607" spans="1:14" ht="51" outlineLevel="5" x14ac:dyDescent="0.25">
      <c r="A607" s="13" t="s">
        <v>566</v>
      </c>
      <c r="B607" s="10" t="s">
        <v>526</v>
      </c>
      <c r="C607" s="10" t="s">
        <v>49</v>
      </c>
      <c r="D607" s="10" t="s">
        <v>563</v>
      </c>
      <c r="E607" s="10" t="s">
        <v>567</v>
      </c>
      <c r="F607" s="10"/>
      <c r="G607" s="20">
        <f>G608</f>
        <v>30</v>
      </c>
      <c r="H607" s="20"/>
      <c r="I607" s="20"/>
      <c r="J607" s="20"/>
      <c r="K607" s="20"/>
      <c r="L607" s="20"/>
      <c r="M607" s="43">
        <f>M608</f>
        <v>30</v>
      </c>
      <c r="N607" s="5"/>
    </row>
    <row r="608" spans="1:14" ht="38.25" customHeight="1" outlineLevel="6" x14ac:dyDescent="0.25">
      <c r="A608" s="13" t="s">
        <v>18</v>
      </c>
      <c r="B608" s="10" t="s">
        <v>526</v>
      </c>
      <c r="C608" s="10" t="s">
        <v>49</v>
      </c>
      <c r="D608" s="10" t="s">
        <v>563</v>
      </c>
      <c r="E608" s="10" t="s">
        <v>567</v>
      </c>
      <c r="F608" s="10" t="s">
        <v>19</v>
      </c>
      <c r="G608" s="20">
        <v>30</v>
      </c>
      <c r="H608" s="20"/>
      <c r="I608" s="20"/>
      <c r="J608" s="20"/>
      <c r="K608" s="20"/>
      <c r="L608" s="20"/>
      <c r="M608" s="43">
        <f t="shared" si="81"/>
        <v>30</v>
      </c>
      <c r="N608" s="5"/>
    </row>
    <row r="609" spans="1:14" ht="38.25" outlineLevel="3" x14ac:dyDescent="0.25">
      <c r="A609" s="13" t="s">
        <v>568</v>
      </c>
      <c r="B609" s="10" t="s">
        <v>526</v>
      </c>
      <c r="C609" s="10" t="s">
        <v>49</v>
      </c>
      <c r="D609" s="10" t="s">
        <v>563</v>
      </c>
      <c r="E609" s="10" t="s">
        <v>569</v>
      </c>
      <c r="F609" s="10"/>
      <c r="G609" s="20">
        <f>G610+G613</f>
        <v>359.91</v>
      </c>
      <c r="H609" s="20"/>
      <c r="I609" s="20"/>
      <c r="J609" s="20"/>
      <c r="K609" s="20"/>
      <c r="L609" s="20"/>
      <c r="M609" s="43">
        <f>M610+M613</f>
        <v>359.91</v>
      </c>
      <c r="N609" s="5"/>
    </row>
    <row r="610" spans="1:14" ht="140.25" outlineLevel="4" x14ac:dyDescent="0.25">
      <c r="A610" s="13" t="s">
        <v>570</v>
      </c>
      <c r="B610" s="10" t="s">
        <v>526</v>
      </c>
      <c r="C610" s="10" t="s">
        <v>49</v>
      </c>
      <c r="D610" s="10" t="s">
        <v>563</v>
      </c>
      <c r="E610" s="10" t="s">
        <v>571</v>
      </c>
      <c r="F610" s="10"/>
      <c r="G610" s="20">
        <f>G611</f>
        <v>348</v>
      </c>
      <c r="H610" s="20"/>
      <c r="I610" s="20"/>
      <c r="J610" s="20"/>
      <c r="K610" s="20"/>
      <c r="L610" s="20"/>
      <c r="M610" s="43">
        <f>M611</f>
        <v>348</v>
      </c>
      <c r="N610" s="5"/>
    </row>
    <row r="611" spans="1:14" ht="51" outlineLevel="5" x14ac:dyDescent="0.25">
      <c r="A611" s="13" t="s">
        <v>572</v>
      </c>
      <c r="B611" s="10" t="s">
        <v>526</v>
      </c>
      <c r="C611" s="10" t="s">
        <v>49</v>
      </c>
      <c r="D611" s="10" t="s">
        <v>563</v>
      </c>
      <c r="E611" s="10" t="s">
        <v>573</v>
      </c>
      <c r="F611" s="10"/>
      <c r="G611" s="20">
        <f>G612</f>
        <v>348</v>
      </c>
      <c r="H611" s="20"/>
      <c r="I611" s="20"/>
      <c r="J611" s="20"/>
      <c r="K611" s="20"/>
      <c r="L611" s="20"/>
      <c r="M611" s="43">
        <f>M612</f>
        <v>348</v>
      </c>
      <c r="N611" s="5"/>
    </row>
    <row r="612" spans="1:14" ht="38.25" customHeight="1" outlineLevel="6" x14ac:dyDescent="0.25">
      <c r="A612" s="13" t="s">
        <v>18</v>
      </c>
      <c r="B612" s="10" t="s">
        <v>526</v>
      </c>
      <c r="C612" s="10" t="s">
        <v>49</v>
      </c>
      <c r="D612" s="10" t="s">
        <v>563</v>
      </c>
      <c r="E612" s="10" t="s">
        <v>573</v>
      </c>
      <c r="F612" s="10" t="s">
        <v>19</v>
      </c>
      <c r="G612" s="20">
        <v>348</v>
      </c>
      <c r="H612" s="20"/>
      <c r="I612" s="20"/>
      <c r="J612" s="20"/>
      <c r="K612" s="20"/>
      <c r="L612" s="20"/>
      <c r="M612" s="43">
        <f t="shared" ref="M612" si="82">SUM(G612:L612)</f>
        <v>348</v>
      </c>
      <c r="N612" s="5"/>
    </row>
    <row r="613" spans="1:14" ht="76.5" outlineLevel="4" x14ac:dyDescent="0.25">
      <c r="A613" s="13" t="s">
        <v>574</v>
      </c>
      <c r="B613" s="10" t="s">
        <v>526</v>
      </c>
      <c r="C613" s="10" t="s">
        <v>49</v>
      </c>
      <c r="D613" s="10" t="s">
        <v>563</v>
      </c>
      <c r="E613" s="10" t="s">
        <v>575</v>
      </c>
      <c r="F613" s="10"/>
      <c r="G613" s="20">
        <f>G614</f>
        <v>11.91</v>
      </c>
      <c r="H613" s="20"/>
      <c r="I613" s="20"/>
      <c r="J613" s="20"/>
      <c r="K613" s="20"/>
      <c r="L613" s="20"/>
      <c r="M613" s="43">
        <f>M614</f>
        <v>11.91</v>
      </c>
      <c r="N613" s="5"/>
    </row>
    <row r="614" spans="1:14" ht="76.5" outlineLevel="5" x14ac:dyDescent="0.25">
      <c r="A614" s="13" t="s">
        <v>576</v>
      </c>
      <c r="B614" s="10" t="s">
        <v>526</v>
      </c>
      <c r="C614" s="10" t="s">
        <v>49</v>
      </c>
      <c r="D614" s="10" t="s">
        <v>563</v>
      </c>
      <c r="E614" s="10" t="s">
        <v>577</v>
      </c>
      <c r="F614" s="10"/>
      <c r="G614" s="20">
        <f>G615</f>
        <v>11.91</v>
      </c>
      <c r="H614" s="20"/>
      <c r="I614" s="20"/>
      <c r="J614" s="20"/>
      <c r="K614" s="20"/>
      <c r="L614" s="20"/>
      <c r="M614" s="43">
        <f>M615</f>
        <v>11.91</v>
      </c>
      <c r="N614" s="5"/>
    </row>
    <row r="615" spans="1:14" ht="38.25" customHeight="1" outlineLevel="6" x14ac:dyDescent="0.25">
      <c r="A615" s="13" t="s">
        <v>18</v>
      </c>
      <c r="B615" s="10" t="s">
        <v>526</v>
      </c>
      <c r="C615" s="10" t="s">
        <v>49</v>
      </c>
      <c r="D615" s="10" t="s">
        <v>563</v>
      </c>
      <c r="E615" s="10" t="s">
        <v>577</v>
      </c>
      <c r="F615" s="10" t="s">
        <v>19</v>
      </c>
      <c r="G615" s="20">
        <v>11.91</v>
      </c>
      <c r="H615" s="20"/>
      <c r="I615" s="20"/>
      <c r="J615" s="20"/>
      <c r="K615" s="20"/>
      <c r="L615" s="20"/>
      <c r="M615" s="43">
        <f t="shared" ref="M615" si="83">SUM(G615:L615)</f>
        <v>11.91</v>
      </c>
      <c r="N615" s="5"/>
    </row>
    <row r="616" spans="1:14" outlineLevel="1" x14ac:dyDescent="0.25">
      <c r="A616" s="13" t="s">
        <v>136</v>
      </c>
      <c r="B616" s="10" t="s">
        <v>526</v>
      </c>
      <c r="C616" s="10" t="s">
        <v>77</v>
      </c>
      <c r="D616" s="10"/>
      <c r="E616" s="10"/>
      <c r="F616" s="10"/>
      <c r="G616" s="20">
        <f>G617+G622+G627</f>
        <v>32579.759999999998</v>
      </c>
      <c r="H616" s="20"/>
      <c r="I616" s="20"/>
      <c r="J616" s="20"/>
      <c r="K616" s="20"/>
      <c r="L616" s="20"/>
      <c r="M616" s="43">
        <f>M617+M622+M627</f>
        <v>32579.759999999998</v>
      </c>
      <c r="N616" s="5"/>
    </row>
    <row r="617" spans="1:14" outlineLevel="2" x14ac:dyDescent="0.25">
      <c r="A617" s="13" t="s">
        <v>578</v>
      </c>
      <c r="B617" s="10" t="s">
        <v>526</v>
      </c>
      <c r="C617" s="10" t="s">
        <v>77</v>
      </c>
      <c r="D617" s="10" t="s">
        <v>33</v>
      </c>
      <c r="E617" s="10"/>
      <c r="F617" s="10"/>
      <c r="G617" s="20">
        <f>G618</f>
        <v>22.9</v>
      </c>
      <c r="H617" s="20"/>
      <c r="I617" s="20"/>
      <c r="J617" s="20"/>
      <c r="K617" s="20"/>
      <c r="L617" s="20"/>
      <c r="M617" s="43">
        <f>M618</f>
        <v>22.9</v>
      </c>
      <c r="N617" s="5"/>
    </row>
    <row r="618" spans="1:14" ht="25.5" outlineLevel="3" x14ac:dyDescent="0.25">
      <c r="A618" s="13" t="s">
        <v>276</v>
      </c>
      <c r="B618" s="10" t="s">
        <v>526</v>
      </c>
      <c r="C618" s="10" t="s">
        <v>77</v>
      </c>
      <c r="D618" s="10" t="s">
        <v>33</v>
      </c>
      <c r="E618" s="10" t="s">
        <v>277</v>
      </c>
      <c r="F618" s="10"/>
      <c r="G618" s="20">
        <f>G619</f>
        <v>22.9</v>
      </c>
      <c r="H618" s="20"/>
      <c r="I618" s="20"/>
      <c r="J618" s="20"/>
      <c r="K618" s="20"/>
      <c r="L618" s="20"/>
      <c r="M618" s="43">
        <f>M619</f>
        <v>22.9</v>
      </c>
      <c r="N618" s="5"/>
    </row>
    <row r="619" spans="1:14" ht="38.25" outlineLevel="4" x14ac:dyDescent="0.25">
      <c r="A619" s="13" t="s">
        <v>511</v>
      </c>
      <c r="B619" s="10" t="s">
        <v>526</v>
      </c>
      <c r="C619" s="10" t="s">
        <v>77</v>
      </c>
      <c r="D619" s="10" t="s">
        <v>33</v>
      </c>
      <c r="E619" s="10" t="s">
        <v>512</v>
      </c>
      <c r="F619" s="10"/>
      <c r="G619" s="20">
        <f>G620</f>
        <v>22.9</v>
      </c>
      <c r="H619" s="20"/>
      <c r="I619" s="20"/>
      <c r="J619" s="20"/>
      <c r="K619" s="20"/>
      <c r="L619" s="20"/>
      <c r="M619" s="43">
        <f>M620</f>
        <v>22.9</v>
      </c>
      <c r="N619" s="5"/>
    </row>
    <row r="620" spans="1:14" ht="127.5" outlineLevel="5" x14ac:dyDescent="0.25">
      <c r="A620" s="13" t="s">
        <v>579</v>
      </c>
      <c r="B620" s="10" t="s">
        <v>526</v>
      </c>
      <c r="C620" s="10" t="s">
        <v>77</v>
      </c>
      <c r="D620" s="10" t="s">
        <v>33</v>
      </c>
      <c r="E620" s="10" t="s">
        <v>580</v>
      </c>
      <c r="F620" s="10"/>
      <c r="G620" s="20">
        <f>G621</f>
        <v>22.9</v>
      </c>
      <c r="H620" s="20"/>
      <c r="I620" s="20"/>
      <c r="J620" s="20"/>
      <c r="K620" s="20"/>
      <c r="L620" s="20"/>
      <c r="M620" s="43">
        <f>M621</f>
        <v>22.9</v>
      </c>
      <c r="N620" s="5"/>
    </row>
    <row r="621" spans="1:14" ht="38.25" customHeight="1" outlineLevel="6" x14ac:dyDescent="0.25">
      <c r="A621" s="13" t="s">
        <v>110</v>
      </c>
      <c r="B621" s="10" t="s">
        <v>526</v>
      </c>
      <c r="C621" s="10" t="s">
        <v>77</v>
      </c>
      <c r="D621" s="10" t="s">
        <v>33</v>
      </c>
      <c r="E621" s="10" t="s">
        <v>580</v>
      </c>
      <c r="F621" s="10" t="s">
        <v>111</v>
      </c>
      <c r="G621" s="20">
        <v>22.9</v>
      </c>
      <c r="H621" s="20"/>
      <c r="I621" s="20"/>
      <c r="J621" s="20"/>
      <c r="K621" s="20"/>
      <c r="L621" s="20"/>
      <c r="M621" s="43">
        <f t="shared" ref="M621" si="84">SUM(G621:L621)</f>
        <v>22.9</v>
      </c>
      <c r="N621" s="5"/>
    </row>
    <row r="622" spans="1:14" outlineLevel="2" x14ac:dyDescent="0.25">
      <c r="A622" s="13" t="s">
        <v>137</v>
      </c>
      <c r="B622" s="10" t="s">
        <v>526</v>
      </c>
      <c r="C622" s="10" t="s">
        <v>77</v>
      </c>
      <c r="D622" s="10" t="s">
        <v>122</v>
      </c>
      <c r="E622" s="10"/>
      <c r="F622" s="10"/>
      <c r="G622" s="20">
        <f>G623</f>
        <v>15454.26</v>
      </c>
      <c r="H622" s="20"/>
      <c r="I622" s="20"/>
      <c r="J622" s="20"/>
      <c r="K622" s="20"/>
      <c r="L622" s="20"/>
      <c r="M622" s="43">
        <f>M623</f>
        <v>15454.26</v>
      </c>
      <c r="N622" s="5"/>
    </row>
    <row r="623" spans="1:14" ht="25.5" outlineLevel="3" x14ac:dyDescent="0.25">
      <c r="A623" s="13" t="s">
        <v>324</v>
      </c>
      <c r="B623" s="10" t="s">
        <v>526</v>
      </c>
      <c r="C623" s="10" t="s">
        <v>77</v>
      </c>
      <c r="D623" s="10" t="s">
        <v>122</v>
      </c>
      <c r="E623" s="10" t="s">
        <v>325</v>
      </c>
      <c r="F623" s="10"/>
      <c r="G623" s="20">
        <f>G624</f>
        <v>15454.26</v>
      </c>
      <c r="H623" s="20"/>
      <c r="I623" s="20"/>
      <c r="J623" s="20"/>
      <c r="K623" s="20"/>
      <c r="L623" s="20"/>
      <c r="M623" s="43">
        <f>M624</f>
        <v>15454.26</v>
      </c>
      <c r="N623" s="5"/>
    </row>
    <row r="624" spans="1:14" ht="51" outlineLevel="4" x14ac:dyDescent="0.25">
      <c r="A624" s="13" t="s">
        <v>581</v>
      </c>
      <c r="B624" s="10" t="s">
        <v>526</v>
      </c>
      <c r="C624" s="10" t="s">
        <v>77</v>
      </c>
      <c r="D624" s="10" t="s">
        <v>122</v>
      </c>
      <c r="E624" s="10" t="s">
        <v>582</v>
      </c>
      <c r="F624" s="10"/>
      <c r="G624" s="20">
        <f>G625</f>
        <v>15454.26</v>
      </c>
      <c r="H624" s="20"/>
      <c r="I624" s="20"/>
      <c r="J624" s="20"/>
      <c r="K624" s="20"/>
      <c r="L624" s="20"/>
      <c r="M624" s="43">
        <f>M625</f>
        <v>15454.26</v>
      </c>
      <c r="N624" s="5"/>
    </row>
    <row r="625" spans="1:14" ht="76.5" outlineLevel="5" x14ac:dyDescent="0.25">
      <c r="A625" s="13" t="s">
        <v>583</v>
      </c>
      <c r="B625" s="10" t="s">
        <v>526</v>
      </c>
      <c r="C625" s="10" t="s">
        <v>77</v>
      </c>
      <c r="D625" s="10" t="s">
        <v>122</v>
      </c>
      <c r="E625" s="10" t="s">
        <v>584</v>
      </c>
      <c r="F625" s="10"/>
      <c r="G625" s="20">
        <f>G626</f>
        <v>15454.26</v>
      </c>
      <c r="H625" s="20"/>
      <c r="I625" s="20"/>
      <c r="J625" s="20"/>
      <c r="K625" s="20"/>
      <c r="L625" s="20"/>
      <c r="M625" s="43">
        <f>M626</f>
        <v>15454.26</v>
      </c>
      <c r="N625" s="5"/>
    </row>
    <row r="626" spans="1:14" ht="38.25" customHeight="1" outlineLevel="6" x14ac:dyDescent="0.25">
      <c r="A626" s="13" t="s">
        <v>18</v>
      </c>
      <c r="B626" s="10" t="s">
        <v>526</v>
      </c>
      <c r="C626" s="10" t="s">
        <v>77</v>
      </c>
      <c r="D626" s="10" t="s">
        <v>122</v>
      </c>
      <c r="E626" s="10" t="s">
        <v>584</v>
      </c>
      <c r="F626" s="10" t="s">
        <v>19</v>
      </c>
      <c r="G626" s="20">
        <v>15454.26</v>
      </c>
      <c r="H626" s="20"/>
      <c r="I626" s="20"/>
      <c r="J626" s="20"/>
      <c r="K626" s="20"/>
      <c r="L626" s="20"/>
      <c r="M626" s="43">
        <f t="shared" ref="M626" si="85">SUM(G626:L626)</f>
        <v>15454.26</v>
      </c>
      <c r="N626" s="5"/>
    </row>
    <row r="627" spans="1:14" ht="25.5" outlineLevel="2" x14ac:dyDescent="0.25">
      <c r="A627" s="13" t="s">
        <v>152</v>
      </c>
      <c r="B627" s="10" t="s">
        <v>526</v>
      </c>
      <c r="C627" s="10" t="s">
        <v>77</v>
      </c>
      <c r="D627" s="10" t="s">
        <v>153</v>
      </c>
      <c r="E627" s="10"/>
      <c r="F627" s="10"/>
      <c r="G627" s="20">
        <f>G628+G639</f>
        <v>17102.599999999999</v>
      </c>
      <c r="H627" s="20"/>
      <c r="I627" s="20"/>
      <c r="J627" s="20"/>
      <c r="K627" s="20"/>
      <c r="L627" s="20"/>
      <c r="M627" s="43">
        <f>M628+M639</f>
        <v>17102.599999999999</v>
      </c>
      <c r="N627" s="5"/>
    </row>
    <row r="628" spans="1:14" ht="25.5" outlineLevel="3" x14ac:dyDescent="0.25">
      <c r="A628" s="13" t="s">
        <v>154</v>
      </c>
      <c r="B628" s="10" t="s">
        <v>526</v>
      </c>
      <c r="C628" s="10" t="s">
        <v>77</v>
      </c>
      <c r="D628" s="10" t="s">
        <v>153</v>
      </c>
      <c r="E628" s="10" t="s">
        <v>155</v>
      </c>
      <c r="F628" s="10"/>
      <c r="G628" s="20">
        <f>G629+G632</f>
        <v>17027.599999999999</v>
      </c>
      <c r="H628" s="20"/>
      <c r="I628" s="20"/>
      <c r="J628" s="20"/>
      <c r="K628" s="20"/>
      <c r="L628" s="20"/>
      <c r="M628" s="43">
        <f>M629+M632</f>
        <v>17027.599999999999</v>
      </c>
      <c r="N628" s="5"/>
    </row>
    <row r="629" spans="1:14" ht="25.5" outlineLevel="4" x14ac:dyDescent="0.25">
      <c r="A629" s="13" t="s">
        <v>308</v>
      </c>
      <c r="B629" s="10" t="s">
        <v>526</v>
      </c>
      <c r="C629" s="10" t="s">
        <v>77</v>
      </c>
      <c r="D629" s="10" t="s">
        <v>153</v>
      </c>
      <c r="E629" s="10" t="s">
        <v>309</v>
      </c>
      <c r="F629" s="10"/>
      <c r="G629" s="20">
        <f>G630</f>
        <v>132</v>
      </c>
      <c r="H629" s="20"/>
      <c r="I629" s="20"/>
      <c r="J629" s="20"/>
      <c r="K629" s="20"/>
      <c r="L629" s="20"/>
      <c r="M629" s="43">
        <f>M630</f>
        <v>132</v>
      </c>
      <c r="N629" s="5"/>
    </row>
    <row r="630" spans="1:14" ht="38.25" outlineLevel="5" x14ac:dyDescent="0.25">
      <c r="A630" s="13" t="s">
        <v>585</v>
      </c>
      <c r="B630" s="10" t="s">
        <v>526</v>
      </c>
      <c r="C630" s="10" t="s">
        <v>77</v>
      </c>
      <c r="D630" s="10" t="s">
        <v>153</v>
      </c>
      <c r="E630" s="10" t="s">
        <v>586</v>
      </c>
      <c r="F630" s="10"/>
      <c r="G630" s="20">
        <f>G631</f>
        <v>132</v>
      </c>
      <c r="H630" s="20"/>
      <c r="I630" s="20"/>
      <c r="J630" s="20"/>
      <c r="K630" s="20"/>
      <c r="L630" s="20"/>
      <c r="M630" s="43">
        <f>M631</f>
        <v>132</v>
      </c>
      <c r="N630" s="5"/>
    </row>
    <row r="631" spans="1:14" ht="38.25" customHeight="1" outlineLevel="6" x14ac:dyDescent="0.25">
      <c r="A631" s="13" t="s">
        <v>587</v>
      </c>
      <c r="B631" s="10" t="s">
        <v>526</v>
      </c>
      <c r="C631" s="10" t="s">
        <v>77</v>
      </c>
      <c r="D631" s="10" t="s">
        <v>153</v>
      </c>
      <c r="E631" s="10" t="s">
        <v>586</v>
      </c>
      <c r="F631" s="10" t="s">
        <v>588</v>
      </c>
      <c r="G631" s="20">
        <v>132</v>
      </c>
      <c r="H631" s="20"/>
      <c r="I631" s="20"/>
      <c r="J631" s="20"/>
      <c r="K631" s="20"/>
      <c r="L631" s="20"/>
      <c r="M631" s="43">
        <f t="shared" ref="M631" si="86">SUM(G631:L631)</f>
        <v>132</v>
      </c>
      <c r="N631" s="5"/>
    </row>
    <row r="632" spans="1:14" ht="63.75" outlineLevel="4" x14ac:dyDescent="0.25">
      <c r="A632" s="13" t="s">
        <v>318</v>
      </c>
      <c r="B632" s="10" t="s">
        <v>526</v>
      </c>
      <c r="C632" s="10" t="s">
        <v>77</v>
      </c>
      <c r="D632" s="10" t="s">
        <v>153</v>
      </c>
      <c r="E632" s="10" t="s">
        <v>319</v>
      </c>
      <c r="F632" s="10"/>
      <c r="G632" s="20">
        <f>G633+G635+G637</f>
        <v>16895.599999999999</v>
      </c>
      <c r="H632" s="20"/>
      <c r="I632" s="20"/>
      <c r="J632" s="20"/>
      <c r="K632" s="20"/>
      <c r="L632" s="20"/>
      <c r="M632" s="43">
        <f>M633+M635+M637</f>
        <v>16895.599999999999</v>
      </c>
      <c r="N632" s="5"/>
    </row>
    <row r="633" spans="1:14" ht="38.25" outlineLevel="5" x14ac:dyDescent="0.25">
      <c r="A633" s="13" t="s">
        <v>589</v>
      </c>
      <c r="B633" s="10" t="s">
        <v>526</v>
      </c>
      <c r="C633" s="10" t="s">
        <v>77</v>
      </c>
      <c r="D633" s="10" t="s">
        <v>153</v>
      </c>
      <c r="E633" s="10" t="s">
        <v>590</v>
      </c>
      <c r="F633" s="10"/>
      <c r="G633" s="20">
        <f>G634</f>
        <v>8129.5999999999995</v>
      </c>
      <c r="H633" s="20"/>
      <c r="I633" s="20"/>
      <c r="J633" s="20"/>
      <c r="K633" s="20"/>
      <c r="L633" s="20"/>
      <c r="M633" s="43">
        <f>M634</f>
        <v>8129.5999999999995</v>
      </c>
      <c r="N633" s="5"/>
    </row>
    <row r="634" spans="1:14" ht="38.25" customHeight="1" outlineLevel="6" x14ac:dyDescent="0.25">
      <c r="A634" s="13" t="s">
        <v>18</v>
      </c>
      <c r="B634" s="10" t="s">
        <v>526</v>
      </c>
      <c r="C634" s="10" t="s">
        <v>77</v>
      </c>
      <c r="D634" s="10" t="s">
        <v>153</v>
      </c>
      <c r="E634" s="10" t="s">
        <v>590</v>
      </c>
      <c r="F634" s="10" t="s">
        <v>19</v>
      </c>
      <c r="G634" s="20">
        <f>15726.4-7596.8</f>
        <v>8129.5999999999995</v>
      </c>
      <c r="H634" s="20"/>
      <c r="I634" s="20"/>
      <c r="J634" s="20"/>
      <c r="K634" s="20"/>
      <c r="L634" s="20"/>
      <c r="M634" s="43">
        <f t="shared" ref="M634:M638" si="87">SUM(G634:L634)</f>
        <v>8129.5999999999995</v>
      </c>
      <c r="N634" s="5"/>
    </row>
    <row r="635" spans="1:14" ht="76.5" outlineLevel="5" x14ac:dyDescent="0.25">
      <c r="A635" s="13" t="s">
        <v>591</v>
      </c>
      <c r="B635" s="10" t="s">
        <v>526</v>
      </c>
      <c r="C635" s="10" t="s">
        <v>77</v>
      </c>
      <c r="D635" s="10" t="s">
        <v>153</v>
      </c>
      <c r="E635" s="10" t="s">
        <v>592</v>
      </c>
      <c r="F635" s="10"/>
      <c r="G635" s="20">
        <f>G636</f>
        <v>325.10000000000002</v>
      </c>
      <c r="H635" s="20"/>
      <c r="I635" s="20"/>
      <c r="J635" s="20"/>
      <c r="K635" s="20"/>
      <c r="L635" s="20"/>
      <c r="M635" s="43">
        <f>M636</f>
        <v>325.10000000000002</v>
      </c>
      <c r="N635" s="5"/>
    </row>
    <row r="636" spans="1:14" ht="38.25" customHeight="1" outlineLevel="6" x14ac:dyDescent="0.25">
      <c r="A636" s="13" t="s">
        <v>18</v>
      </c>
      <c r="B636" s="10" t="s">
        <v>526</v>
      </c>
      <c r="C636" s="10" t="s">
        <v>77</v>
      </c>
      <c r="D636" s="10" t="s">
        <v>153</v>
      </c>
      <c r="E636" s="10" t="s">
        <v>592</v>
      </c>
      <c r="F636" s="10" t="s">
        <v>19</v>
      </c>
      <c r="G636" s="20">
        <v>325.10000000000002</v>
      </c>
      <c r="H636" s="20"/>
      <c r="I636" s="20"/>
      <c r="J636" s="20"/>
      <c r="K636" s="20"/>
      <c r="L636" s="20"/>
      <c r="M636" s="43">
        <f t="shared" si="87"/>
        <v>325.10000000000002</v>
      </c>
      <c r="N636" s="5"/>
    </row>
    <row r="637" spans="1:14" ht="51" outlineLevel="5" x14ac:dyDescent="0.25">
      <c r="A637" s="13" t="s">
        <v>593</v>
      </c>
      <c r="B637" s="10" t="s">
        <v>526</v>
      </c>
      <c r="C637" s="10" t="s">
        <v>77</v>
      </c>
      <c r="D637" s="10" t="s">
        <v>153</v>
      </c>
      <c r="E637" s="10" t="s">
        <v>594</v>
      </c>
      <c r="F637" s="10"/>
      <c r="G637" s="20">
        <f>G638</f>
        <v>8440.9</v>
      </c>
      <c r="H637" s="20"/>
      <c r="I637" s="20"/>
      <c r="J637" s="20"/>
      <c r="K637" s="20"/>
      <c r="L637" s="20"/>
      <c r="M637" s="43">
        <f>M638</f>
        <v>8440.9</v>
      </c>
      <c r="N637" s="5"/>
    </row>
    <row r="638" spans="1:14" ht="38.25" customHeight="1" outlineLevel="6" x14ac:dyDescent="0.25">
      <c r="A638" s="13" t="s">
        <v>18</v>
      </c>
      <c r="B638" s="10" t="s">
        <v>526</v>
      </c>
      <c r="C638" s="10" t="s">
        <v>77</v>
      </c>
      <c r="D638" s="10" t="s">
        <v>153</v>
      </c>
      <c r="E638" s="10" t="s">
        <v>594</v>
      </c>
      <c r="F638" s="10" t="s">
        <v>19</v>
      </c>
      <c r="G638" s="20">
        <f>844.1+7596.8</f>
        <v>8440.9</v>
      </c>
      <c r="H638" s="20"/>
      <c r="I638" s="20"/>
      <c r="J638" s="20"/>
      <c r="K638" s="20"/>
      <c r="L638" s="20"/>
      <c r="M638" s="43">
        <f t="shared" si="87"/>
        <v>8440.9</v>
      </c>
      <c r="N638" s="5"/>
    </row>
    <row r="639" spans="1:14" ht="25.5" outlineLevel="3" x14ac:dyDescent="0.25">
      <c r="A639" s="13" t="s">
        <v>595</v>
      </c>
      <c r="B639" s="10" t="s">
        <v>526</v>
      </c>
      <c r="C639" s="10" t="s">
        <v>77</v>
      </c>
      <c r="D639" s="10" t="s">
        <v>153</v>
      </c>
      <c r="E639" s="10" t="s">
        <v>596</v>
      </c>
      <c r="F639" s="10"/>
      <c r="G639" s="20">
        <f>G640</f>
        <v>75</v>
      </c>
      <c r="H639" s="20"/>
      <c r="I639" s="20"/>
      <c r="J639" s="20"/>
      <c r="K639" s="20"/>
      <c r="L639" s="20"/>
      <c r="M639" s="43">
        <f>M640</f>
        <v>75</v>
      </c>
      <c r="N639" s="5"/>
    </row>
    <row r="640" spans="1:14" ht="76.5" outlineLevel="4" x14ac:dyDescent="0.25">
      <c r="A640" s="13" t="s">
        <v>597</v>
      </c>
      <c r="B640" s="10" t="s">
        <v>526</v>
      </c>
      <c r="C640" s="10" t="s">
        <v>77</v>
      </c>
      <c r="D640" s="10" t="s">
        <v>153</v>
      </c>
      <c r="E640" s="10" t="s">
        <v>598</v>
      </c>
      <c r="F640" s="10"/>
      <c r="G640" s="20">
        <f>G641+G643</f>
        <v>75</v>
      </c>
      <c r="H640" s="20"/>
      <c r="I640" s="20"/>
      <c r="J640" s="20"/>
      <c r="K640" s="20"/>
      <c r="L640" s="20"/>
      <c r="M640" s="43">
        <f>M641+M643</f>
        <v>75</v>
      </c>
      <c r="N640" s="5"/>
    </row>
    <row r="641" spans="1:14" ht="38.25" outlineLevel="5" x14ac:dyDescent="0.25">
      <c r="A641" s="13" t="s">
        <v>599</v>
      </c>
      <c r="B641" s="10" t="s">
        <v>526</v>
      </c>
      <c r="C641" s="10" t="s">
        <v>77</v>
      </c>
      <c r="D641" s="10" t="s">
        <v>153</v>
      </c>
      <c r="E641" s="10" t="s">
        <v>600</v>
      </c>
      <c r="F641" s="10"/>
      <c r="G641" s="20">
        <f>G642</f>
        <v>50</v>
      </c>
      <c r="H641" s="20"/>
      <c r="I641" s="20"/>
      <c r="J641" s="20"/>
      <c r="K641" s="20"/>
      <c r="L641" s="20"/>
      <c r="M641" s="43">
        <f>M642</f>
        <v>50</v>
      </c>
      <c r="N641" s="5"/>
    </row>
    <row r="642" spans="1:14" ht="38.25" customHeight="1" outlineLevel="6" x14ac:dyDescent="0.25">
      <c r="A642" s="13" t="s">
        <v>18</v>
      </c>
      <c r="B642" s="10" t="s">
        <v>526</v>
      </c>
      <c r="C642" s="10" t="s">
        <v>77</v>
      </c>
      <c r="D642" s="10" t="s">
        <v>153</v>
      </c>
      <c r="E642" s="10" t="s">
        <v>600</v>
      </c>
      <c r="F642" s="10" t="s">
        <v>19</v>
      </c>
      <c r="G642" s="20">
        <v>50</v>
      </c>
      <c r="H642" s="20"/>
      <c r="I642" s="20"/>
      <c r="J642" s="20"/>
      <c r="K642" s="20"/>
      <c r="L642" s="20"/>
      <c r="M642" s="43">
        <f t="shared" ref="M642:M644" si="88">SUM(G642:L642)</f>
        <v>50</v>
      </c>
      <c r="N642" s="5"/>
    </row>
    <row r="643" spans="1:14" ht="38.25" outlineLevel="5" x14ac:dyDescent="0.25">
      <c r="A643" s="13" t="s">
        <v>601</v>
      </c>
      <c r="B643" s="10" t="s">
        <v>526</v>
      </c>
      <c r="C643" s="10" t="s">
        <v>77</v>
      </c>
      <c r="D643" s="10" t="s">
        <v>153</v>
      </c>
      <c r="E643" s="10" t="s">
        <v>602</v>
      </c>
      <c r="F643" s="10"/>
      <c r="G643" s="20">
        <f>G644</f>
        <v>25</v>
      </c>
      <c r="H643" s="20"/>
      <c r="I643" s="20"/>
      <c r="J643" s="20"/>
      <c r="K643" s="20"/>
      <c r="L643" s="20"/>
      <c r="M643" s="43">
        <f>M644</f>
        <v>25</v>
      </c>
      <c r="N643" s="5"/>
    </row>
    <row r="644" spans="1:14" ht="38.25" customHeight="1" outlineLevel="6" x14ac:dyDescent="0.25">
      <c r="A644" s="13" t="s">
        <v>18</v>
      </c>
      <c r="B644" s="10" t="s">
        <v>526</v>
      </c>
      <c r="C644" s="10" t="s">
        <v>77</v>
      </c>
      <c r="D644" s="10" t="s">
        <v>153</v>
      </c>
      <c r="E644" s="10" t="s">
        <v>602</v>
      </c>
      <c r="F644" s="10" t="s">
        <v>19</v>
      </c>
      <c r="G644" s="20">
        <v>25</v>
      </c>
      <c r="H644" s="20"/>
      <c r="I644" s="20"/>
      <c r="J644" s="20"/>
      <c r="K644" s="20"/>
      <c r="L644" s="20"/>
      <c r="M644" s="43">
        <f t="shared" si="88"/>
        <v>25</v>
      </c>
      <c r="N644" s="5"/>
    </row>
    <row r="645" spans="1:14" ht="25.5" outlineLevel="1" x14ac:dyDescent="0.25">
      <c r="A645" s="13" t="s">
        <v>170</v>
      </c>
      <c r="B645" s="10" t="s">
        <v>526</v>
      </c>
      <c r="C645" s="10" t="s">
        <v>171</v>
      </c>
      <c r="D645" s="10"/>
      <c r="E645" s="10"/>
      <c r="F645" s="10"/>
      <c r="G645" s="20">
        <f>G646</f>
        <v>2320.65</v>
      </c>
      <c r="H645" s="20"/>
      <c r="I645" s="20"/>
      <c r="J645" s="20"/>
      <c r="K645" s="20"/>
      <c r="L645" s="20"/>
      <c r="M645" s="43">
        <f>M646</f>
        <v>2320.65</v>
      </c>
      <c r="N645" s="5"/>
    </row>
    <row r="646" spans="1:14" outlineLevel="2" x14ac:dyDescent="0.25">
      <c r="A646" s="13" t="s">
        <v>183</v>
      </c>
      <c r="B646" s="10" t="s">
        <v>526</v>
      </c>
      <c r="C646" s="10" t="s">
        <v>171</v>
      </c>
      <c r="D646" s="10" t="s">
        <v>41</v>
      </c>
      <c r="E646" s="10"/>
      <c r="F646" s="10"/>
      <c r="G646" s="20">
        <f>G647</f>
        <v>2320.65</v>
      </c>
      <c r="H646" s="20"/>
      <c r="I646" s="20"/>
      <c r="J646" s="20"/>
      <c r="K646" s="20"/>
      <c r="L646" s="20"/>
      <c r="M646" s="43">
        <f>M647</f>
        <v>2320.65</v>
      </c>
      <c r="N646" s="5"/>
    </row>
    <row r="647" spans="1:14" ht="25.5" outlineLevel="3" x14ac:dyDescent="0.25">
      <c r="A647" s="13" t="s">
        <v>276</v>
      </c>
      <c r="B647" s="10" t="s">
        <v>526</v>
      </c>
      <c r="C647" s="10" t="s">
        <v>171</v>
      </c>
      <c r="D647" s="10" t="s">
        <v>41</v>
      </c>
      <c r="E647" s="10" t="s">
        <v>277</v>
      </c>
      <c r="F647" s="10"/>
      <c r="G647" s="20">
        <f>G648</f>
        <v>2320.65</v>
      </c>
      <c r="H647" s="20"/>
      <c r="I647" s="20"/>
      <c r="J647" s="20"/>
      <c r="K647" s="20"/>
      <c r="L647" s="20"/>
      <c r="M647" s="43">
        <f>M648</f>
        <v>2320.65</v>
      </c>
      <c r="N647" s="5"/>
    </row>
    <row r="648" spans="1:14" outlineLevel="4" x14ac:dyDescent="0.25">
      <c r="A648" s="13" t="s">
        <v>544</v>
      </c>
      <c r="B648" s="10" t="s">
        <v>526</v>
      </c>
      <c r="C648" s="10" t="s">
        <v>171</v>
      </c>
      <c r="D648" s="10" t="s">
        <v>41</v>
      </c>
      <c r="E648" s="10" t="s">
        <v>545</v>
      </c>
      <c r="F648" s="10"/>
      <c r="G648" s="20">
        <f>G649</f>
        <v>2320.65</v>
      </c>
      <c r="H648" s="20"/>
      <c r="I648" s="20"/>
      <c r="J648" s="20"/>
      <c r="K648" s="20"/>
      <c r="L648" s="20"/>
      <c r="M648" s="43">
        <f>M649</f>
        <v>2320.65</v>
      </c>
      <c r="N648" s="5"/>
    </row>
    <row r="649" spans="1:14" ht="25.5" outlineLevel="5" x14ac:dyDescent="0.25">
      <c r="A649" s="13" t="s">
        <v>546</v>
      </c>
      <c r="B649" s="10" t="s">
        <v>526</v>
      </c>
      <c r="C649" s="10" t="s">
        <v>171</v>
      </c>
      <c r="D649" s="10" t="s">
        <v>41</v>
      </c>
      <c r="E649" s="10" t="s">
        <v>547</v>
      </c>
      <c r="F649" s="10"/>
      <c r="G649" s="20">
        <f>G650</f>
        <v>2320.65</v>
      </c>
      <c r="H649" s="20"/>
      <c r="I649" s="20"/>
      <c r="J649" s="20"/>
      <c r="K649" s="20"/>
      <c r="L649" s="20"/>
      <c r="M649" s="43">
        <f>M650</f>
        <v>2320.65</v>
      </c>
      <c r="N649" s="5"/>
    </row>
    <row r="650" spans="1:14" ht="15" customHeight="1" outlineLevel="6" x14ac:dyDescent="0.25">
      <c r="A650" s="13" t="s">
        <v>291</v>
      </c>
      <c r="B650" s="10" t="s">
        <v>526</v>
      </c>
      <c r="C650" s="10" t="s">
        <v>171</v>
      </c>
      <c r="D650" s="10" t="s">
        <v>41</v>
      </c>
      <c r="E650" s="10" t="s">
        <v>547</v>
      </c>
      <c r="F650" s="10" t="s">
        <v>292</v>
      </c>
      <c r="G650" s="20">
        <v>2320.65</v>
      </c>
      <c r="H650" s="20"/>
      <c r="I650" s="20"/>
      <c r="J650" s="20"/>
      <c r="K650" s="20"/>
      <c r="L650" s="20"/>
      <c r="M650" s="43">
        <f t="shared" ref="M650" si="89">SUM(G650:L650)</f>
        <v>2320.65</v>
      </c>
      <c r="N650" s="5"/>
    </row>
    <row r="651" spans="1:14" outlineLevel="1" x14ac:dyDescent="0.25">
      <c r="A651" s="13" t="s">
        <v>9</v>
      </c>
      <c r="B651" s="10" t="s">
        <v>526</v>
      </c>
      <c r="C651" s="10" t="s">
        <v>10</v>
      </c>
      <c r="D651" s="10"/>
      <c r="E651" s="10"/>
      <c r="F651" s="10"/>
      <c r="G651" s="20">
        <f>G652+G657</f>
        <v>1325.2</v>
      </c>
      <c r="H651" s="20"/>
      <c r="I651" s="20"/>
      <c r="J651" s="20"/>
      <c r="K651" s="20"/>
      <c r="L651" s="20"/>
      <c r="M651" s="43">
        <f>M652+M657</f>
        <v>1325.2</v>
      </c>
      <c r="N651" s="5"/>
    </row>
    <row r="652" spans="1:14" outlineLevel="2" x14ac:dyDescent="0.25">
      <c r="A652" s="13" t="s">
        <v>381</v>
      </c>
      <c r="B652" s="10" t="s">
        <v>526</v>
      </c>
      <c r="C652" s="10" t="s">
        <v>10</v>
      </c>
      <c r="D652" s="10" t="s">
        <v>41</v>
      </c>
      <c r="E652" s="10"/>
      <c r="F652" s="10"/>
      <c r="G652" s="20">
        <f>G653</f>
        <v>911.2</v>
      </c>
      <c r="H652" s="20"/>
      <c r="I652" s="20"/>
      <c r="J652" s="20"/>
      <c r="K652" s="20"/>
      <c r="L652" s="20"/>
      <c r="M652" s="43">
        <f>M653</f>
        <v>911.2</v>
      </c>
      <c r="N652" s="5"/>
    </row>
    <row r="653" spans="1:14" ht="25.5" outlineLevel="3" x14ac:dyDescent="0.25">
      <c r="A653" s="13" t="s">
        <v>365</v>
      </c>
      <c r="B653" s="10" t="s">
        <v>526</v>
      </c>
      <c r="C653" s="10" t="s">
        <v>10</v>
      </c>
      <c r="D653" s="10" t="s">
        <v>41</v>
      </c>
      <c r="E653" s="10" t="s">
        <v>366</v>
      </c>
      <c r="F653" s="10"/>
      <c r="G653" s="20">
        <f>G654</f>
        <v>911.2</v>
      </c>
      <c r="H653" s="20"/>
      <c r="I653" s="20"/>
      <c r="J653" s="20"/>
      <c r="K653" s="20"/>
      <c r="L653" s="20"/>
      <c r="M653" s="43">
        <f>M654</f>
        <v>911.2</v>
      </c>
      <c r="N653" s="5"/>
    </row>
    <row r="654" spans="1:14" ht="38.25" outlineLevel="4" x14ac:dyDescent="0.25">
      <c r="A654" s="13" t="s">
        <v>397</v>
      </c>
      <c r="B654" s="10" t="s">
        <v>526</v>
      </c>
      <c r="C654" s="10" t="s">
        <v>10</v>
      </c>
      <c r="D654" s="10" t="s">
        <v>41</v>
      </c>
      <c r="E654" s="10" t="s">
        <v>398</v>
      </c>
      <c r="F654" s="10"/>
      <c r="G654" s="20">
        <f>G655</f>
        <v>911.2</v>
      </c>
      <c r="H654" s="20"/>
      <c r="I654" s="20"/>
      <c r="J654" s="20"/>
      <c r="K654" s="20"/>
      <c r="L654" s="20"/>
      <c r="M654" s="43">
        <f>M655</f>
        <v>911.2</v>
      </c>
      <c r="N654" s="5"/>
    </row>
    <row r="655" spans="1:14" ht="38.25" outlineLevel="5" x14ac:dyDescent="0.25">
      <c r="A655" s="13" t="s">
        <v>399</v>
      </c>
      <c r="B655" s="10" t="s">
        <v>526</v>
      </c>
      <c r="C655" s="10" t="s">
        <v>10</v>
      </c>
      <c r="D655" s="10" t="s">
        <v>41</v>
      </c>
      <c r="E655" s="10" t="s">
        <v>400</v>
      </c>
      <c r="F655" s="10"/>
      <c r="G655" s="20">
        <f>G656</f>
        <v>911.2</v>
      </c>
      <c r="H655" s="20"/>
      <c r="I655" s="20"/>
      <c r="J655" s="20"/>
      <c r="K655" s="20"/>
      <c r="L655" s="20"/>
      <c r="M655" s="43">
        <f>M656</f>
        <v>911.2</v>
      </c>
      <c r="N655" s="5"/>
    </row>
    <row r="656" spans="1:14" ht="63.75" customHeight="1" outlineLevel="6" x14ac:dyDescent="0.25">
      <c r="A656" s="13" t="s">
        <v>62</v>
      </c>
      <c r="B656" s="10" t="s">
        <v>526</v>
      </c>
      <c r="C656" s="10" t="s">
        <v>10</v>
      </c>
      <c r="D656" s="10" t="s">
        <v>41</v>
      </c>
      <c r="E656" s="10" t="s">
        <v>400</v>
      </c>
      <c r="F656" s="10" t="s">
        <v>63</v>
      </c>
      <c r="G656" s="20">
        <v>911.2</v>
      </c>
      <c r="H656" s="20"/>
      <c r="I656" s="20"/>
      <c r="J656" s="20"/>
      <c r="K656" s="20"/>
      <c r="L656" s="20"/>
      <c r="M656" s="43">
        <f t="shared" ref="M656" si="90">SUM(G656:L656)</f>
        <v>911.2</v>
      </c>
      <c r="N656" s="5"/>
    </row>
    <row r="657" spans="1:14" outlineLevel="2" x14ac:dyDescent="0.25">
      <c r="A657" s="13" t="s">
        <v>603</v>
      </c>
      <c r="B657" s="10" t="s">
        <v>526</v>
      </c>
      <c r="C657" s="10" t="s">
        <v>10</v>
      </c>
      <c r="D657" s="10" t="s">
        <v>122</v>
      </c>
      <c r="E657" s="10"/>
      <c r="F657" s="10"/>
      <c r="G657" s="20">
        <f>G658</f>
        <v>414</v>
      </c>
      <c r="H657" s="20"/>
      <c r="I657" s="20"/>
      <c r="J657" s="20"/>
      <c r="K657" s="20"/>
      <c r="L657" s="20"/>
      <c r="M657" s="43">
        <f>M658</f>
        <v>414</v>
      </c>
      <c r="N657" s="5"/>
    </row>
    <row r="658" spans="1:14" ht="25.5" outlineLevel="3" x14ac:dyDescent="0.25">
      <c r="A658" s="13" t="s">
        <v>365</v>
      </c>
      <c r="B658" s="10" t="s">
        <v>526</v>
      </c>
      <c r="C658" s="10" t="s">
        <v>10</v>
      </c>
      <c r="D658" s="10" t="s">
        <v>122</v>
      </c>
      <c r="E658" s="10" t="s">
        <v>366</v>
      </c>
      <c r="F658" s="10"/>
      <c r="G658" s="20">
        <f>G659</f>
        <v>414</v>
      </c>
      <c r="H658" s="20"/>
      <c r="I658" s="20"/>
      <c r="J658" s="20"/>
      <c r="K658" s="20"/>
      <c r="L658" s="20"/>
      <c r="M658" s="43">
        <f>M659</f>
        <v>414</v>
      </c>
      <c r="N658" s="5"/>
    </row>
    <row r="659" spans="1:14" ht="51" outlineLevel="4" x14ac:dyDescent="0.25">
      <c r="A659" s="13" t="s">
        <v>604</v>
      </c>
      <c r="B659" s="10" t="s">
        <v>526</v>
      </c>
      <c r="C659" s="10" t="s">
        <v>10</v>
      </c>
      <c r="D659" s="10" t="s">
        <v>122</v>
      </c>
      <c r="E659" s="10" t="s">
        <v>605</v>
      </c>
      <c r="F659" s="10"/>
      <c r="G659" s="20">
        <f>G660</f>
        <v>414</v>
      </c>
      <c r="H659" s="20"/>
      <c r="I659" s="20"/>
      <c r="J659" s="20"/>
      <c r="K659" s="20"/>
      <c r="L659" s="20"/>
      <c r="M659" s="43">
        <f>M660</f>
        <v>414</v>
      </c>
      <c r="N659" s="5"/>
    </row>
    <row r="660" spans="1:14" ht="63.75" outlineLevel="5" x14ac:dyDescent="0.25">
      <c r="A660" s="13" t="s">
        <v>606</v>
      </c>
      <c r="B660" s="10" t="s">
        <v>526</v>
      </c>
      <c r="C660" s="10" t="s">
        <v>10</v>
      </c>
      <c r="D660" s="10" t="s">
        <v>122</v>
      </c>
      <c r="E660" s="10" t="s">
        <v>607</v>
      </c>
      <c r="F660" s="10"/>
      <c r="G660" s="20">
        <f>G661+G662</f>
        <v>414</v>
      </c>
      <c r="H660" s="20"/>
      <c r="I660" s="20"/>
      <c r="J660" s="20"/>
      <c r="K660" s="20"/>
      <c r="L660" s="20"/>
      <c r="M660" s="43">
        <f>M661+M662</f>
        <v>414</v>
      </c>
      <c r="N660" s="5"/>
    </row>
    <row r="661" spans="1:14" ht="38.25" customHeight="1" outlineLevel="6" x14ac:dyDescent="0.25">
      <c r="A661" s="13" t="s">
        <v>18</v>
      </c>
      <c r="B661" s="10" t="s">
        <v>526</v>
      </c>
      <c r="C661" s="10" t="s">
        <v>10</v>
      </c>
      <c r="D661" s="10" t="s">
        <v>122</v>
      </c>
      <c r="E661" s="10" t="s">
        <v>607</v>
      </c>
      <c r="F661" s="10" t="s">
        <v>19</v>
      </c>
      <c r="G661" s="20">
        <v>168</v>
      </c>
      <c r="H661" s="20"/>
      <c r="I661" s="20"/>
      <c r="J661" s="20"/>
      <c r="K661" s="20"/>
      <c r="L661" s="20"/>
      <c r="M661" s="43">
        <f t="shared" ref="M661:M662" si="91">SUM(G661:L661)</f>
        <v>168</v>
      </c>
      <c r="N661" s="5"/>
    </row>
    <row r="662" spans="1:14" ht="15" customHeight="1" outlineLevel="6" x14ac:dyDescent="0.25">
      <c r="A662" s="13" t="s">
        <v>608</v>
      </c>
      <c r="B662" s="10" t="s">
        <v>526</v>
      </c>
      <c r="C662" s="10" t="s">
        <v>10</v>
      </c>
      <c r="D662" s="10" t="s">
        <v>122</v>
      </c>
      <c r="E662" s="10" t="s">
        <v>607</v>
      </c>
      <c r="F662" s="10" t="s">
        <v>609</v>
      </c>
      <c r="G662" s="20">
        <v>246</v>
      </c>
      <c r="H662" s="20"/>
      <c r="I662" s="20"/>
      <c r="J662" s="20"/>
      <c r="K662" s="20"/>
      <c r="L662" s="20"/>
      <c r="M662" s="43">
        <f t="shared" si="91"/>
        <v>246</v>
      </c>
      <c r="N662" s="5"/>
    </row>
    <row r="663" spans="1:14" outlineLevel="1" x14ac:dyDescent="0.25">
      <c r="A663" s="13" t="s">
        <v>449</v>
      </c>
      <c r="B663" s="10" t="s">
        <v>526</v>
      </c>
      <c r="C663" s="10" t="s">
        <v>450</v>
      </c>
      <c r="D663" s="10"/>
      <c r="E663" s="10"/>
      <c r="F663" s="10"/>
      <c r="G663" s="20">
        <f>G664</f>
        <v>1161.4000000000001</v>
      </c>
      <c r="H663" s="20"/>
      <c r="I663" s="20"/>
      <c r="J663" s="20"/>
      <c r="K663" s="20"/>
      <c r="L663" s="20"/>
      <c r="M663" s="43">
        <f>M664</f>
        <v>1161.4000000000001</v>
      </c>
      <c r="N663" s="5"/>
    </row>
    <row r="664" spans="1:14" outlineLevel="2" x14ac:dyDescent="0.25">
      <c r="A664" s="13" t="s">
        <v>451</v>
      </c>
      <c r="B664" s="10" t="s">
        <v>526</v>
      </c>
      <c r="C664" s="10" t="s">
        <v>450</v>
      </c>
      <c r="D664" s="10" t="s">
        <v>33</v>
      </c>
      <c r="E664" s="10"/>
      <c r="F664" s="10"/>
      <c r="G664" s="20">
        <f>G665</f>
        <v>1161.4000000000001</v>
      </c>
      <c r="H664" s="20"/>
      <c r="I664" s="20"/>
      <c r="J664" s="20"/>
      <c r="K664" s="20"/>
      <c r="L664" s="20"/>
      <c r="M664" s="43">
        <f>M665</f>
        <v>1161.4000000000001</v>
      </c>
      <c r="N664" s="5"/>
    </row>
    <row r="665" spans="1:14" ht="25.5" outlineLevel="3" x14ac:dyDescent="0.25">
      <c r="A665" s="13" t="s">
        <v>412</v>
      </c>
      <c r="B665" s="10" t="s">
        <v>526</v>
      </c>
      <c r="C665" s="10" t="s">
        <v>450</v>
      </c>
      <c r="D665" s="10" t="s">
        <v>33</v>
      </c>
      <c r="E665" s="10" t="s">
        <v>413</v>
      </c>
      <c r="F665" s="10"/>
      <c r="G665" s="20">
        <f>G666+G669</f>
        <v>1161.4000000000001</v>
      </c>
      <c r="H665" s="20"/>
      <c r="I665" s="20"/>
      <c r="J665" s="20"/>
      <c r="K665" s="20"/>
      <c r="L665" s="20"/>
      <c r="M665" s="43">
        <f>M666+M669</f>
        <v>1161.4000000000001</v>
      </c>
      <c r="N665" s="5"/>
    </row>
    <row r="666" spans="1:14" ht="76.5" outlineLevel="4" x14ac:dyDescent="0.25">
      <c r="A666" s="13" t="s">
        <v>452</v>
      </c>
      <c r="B666" s="10" t="s">
        <v>526</v>
      </c>
      <c r="C666" s="10" t="s">
        <v>450</v>
      </c>
      <c r="D666" s="10" t="s">
        <v>33</v>
      </c>
      <c r="E666" s="10" t="s">
        <v>453</v>
      </c>
      <c r="F666" s="10"/>
      <c r="G666" s="20">
        <f>G667</f>
        <v>500</v>
      </c>
      <c r="H666" s="20"/>
      <c r="I666" s="20"/>
      <c r="J666" s="20"/>
      <c r="K666" s="20"/>
      <c r="L666" s="20"/>
      <c r="M666" s="43">
        <f>M667</f>
        <v>500</v>
      </c>
      <c r="N666" s="5"/>
    </row>
    <row r="667" spans="1:14" ht="89.25" outlineLevel="5" x14ac:dyDescent="0.25">
      <c r="A667" s="13" t="s">
        <v>610</v>
      </c>
      <c r="B667" s="10" t="s">
        <v>526</v>
      </c>
      <c r="C667" s="10" t="s">
        <v>450</v>
      </c>
      <c r="D667" s="10" t="s">
        <v>33</v>
      </c>
      <c r="E667" s="10" t="s">
        <v>611</v>
      </c>
      <c r="F667" s="10"/>
      <c r="G667" s="20">
        <f>G668</f>
        <v>500</v>
      </c>
      <c r="H667" s="20"/>
      <c r="I667" s="20"/>
      <c r="J667" s="20"/>
      <c r="K667" s="20"/>
      <c r="L667" s="20"/>
      <c r="M667" s="43">
        <f>M668</f>
        <v>500</v>
      </c>
      <c r="N667" s="5"/>
    </row>
    <row r="668" spans="1:14" ht="38.25" customHeight="1" outlineLevel="6" x14ac:dyDescent="0.25">
      <c r="A668" s="13" t="s">
        <v>18</v>
      </c>
      <c r="B668" s="10" t="s">
        <v>526</v>
      </c>
      <c r="C668" s="10" t="s">
        <v>450</v>
      </c>
      <c r="D668" s="10" t="s">
        <v>33</v>
      </c>
      <c r="E668" s="10" t="s">
        <v>611</v>
      </c>
      <c r="F668" s="10" t="s">
        <v>19</v>
      </c>
      <c r="G668" s="20">
        <v>500</v>
      </c>
      <c r="H668" s="20"/>
      <c r="I668" s="20"/>
      <c r="J668" s="20"/>
      <c r="K668" s="20"/>
      <c r="L668" s="20"/>
      <c r="M668" s="43">
        <f t="shared" ref="M668" si="92">SUM(G668:L668)</f>
        <v>500</v>
      </c>
      <c r="N668" s="5"/>
    </row>
    <row r="669" spans="1:14" ht="153" outlineLevel="4" x14ac:dyDescent="0.25">
      <c r="A669" s="13" t="s">
        <v>458</v>
      </c>
      <c r="B669" s="10" t="s">
        <v>526</v>
      </c>
      <c r="C669" s="10" t="s">
        <v>450</v>
      </c>
      <c r="D669" s="10" t="s">
        <v>33</v>
      </c>
      <c r="E669" s="10" t="s">
        <v>459</v>
      </c>
      <c r="F669" s="10"/>
      <c r="G669" s="20">
        <f>G670</f>
        <v>661.4</v>
      </c>
      <c r="H669" s="20"/>
      <c r="I669" s="20"/>
      <c r="J669" s="20"/>
      <c r="K669" s="20"/>
      <c r="L669" s="20"/>
      <c r="M669" s="43">
        <f>M670</f>
        <v>661.4</v>
      </c>
      <c r="N669" s="5"/>
    </row>
    <row r="670" spans="1:14" ht="38.25" outlineLevel="5" x14ac:dyDescent="0.25">
      <c r="A670" s="13" t="s">
        <v>462</v>
      </c>
      <c r="B670" s="10" t="s">
        <v>526</v>
      </c>
      <c r="C670" s="10" t="s">
        <v>450</v>
      </c>
      <c r="D670" s="10" t="s">
        <v>33</v>
      </c>
      <c r="E670" s="10" t="s">
        <v>463</v>
      </c>
      <c r="F670" s="10"/>
      <c r="G670" s="20">
        <f>G671</f>
        <v>661.4</v>
      </c>
      <c r="H670" s="20"/>
      <c r="I670" s="20"/>
      <c r="J670" s="20"/>
      <c r="K670" s="20"/>
      <c r="L670" s="20"/>
      <c r="M670" s="43">
        <f>M671</f>
        <v>661.4</v>
      </c>
      <c r="N670" s="5"/>
    </row>
    <row r="671" spans="1:14" ht="38.25" customHeight="1" outlineLevel="6" x14ac:dyDescent="0.25">
      <c r="A671" s="13" t="s">
        <v>18</v>
      </c>
      <c r="B671" s="10" t="s">
        <v>526</v>
      </c>
      <c r="C671" s="10" t="s">
        <v>450</v>
      </c>
      <c r="D671" s="10" t="s">
        <v>33</v>
      </c>
      <c r="E671" s="10" t="s">
        <v>463</v>
      </c>
      <c r="F671" s="10" t="s">
        <v>19</v>
      </c>
      <c r="G671" s="20">
        <v>661.4</v>
      </c>
      <c r="H671" s="20"/>
      <c r="I671" s="20"/>
      <c r="J671" s="20"/>
      <c r="K671" s="20"/>
      <c r="L671" s="20"/>
      <c r="M671" s="43">
        <f t="shared" ref="M671" si="93">SUM(G671:L671)</f>
        <v>661.4</v>
      </c>
      <c r="N671" s="5"/>
    </row>
    <row r="672" spans="1:14" outlineLevel="1" x14ac:dyDescent="0.25">
      <c r="A672" s="13" t="s">
        <v>482</v>
      </c>
      <c r="B672" s="10" t="s">
        <v>526</v>
      </c>
      <c r="C672" s="10" t="s">
        <v>483</v>
      </c>
      <c r="D672" s="10"/>
      <c r="E672" s="10"/>
      <c r="F672" s="10"/>
      <c r="G672" s="20">
        <f>G673</f>
        <v>650</v>
      </c>
      <c r="H672" s="20"/>
      <c r="I672" s="20"/>
      <c r="J672" s="20"/>
      <c r="K672" s="20"/>
      <c r="L672" s="20"/>
      <c r="M672" s="43">
        <f>M673</f>
        <v>650</v>
      </c>
      <c r="N672" s="5"/>
    </row>
    <row r="673" spans="1:14" outlineLevel="2" x14ac:dyDescent="0.25">
      <c r="A673" s="13" t="s">
        <v>484</v>
      </c>
      <c r="B673" s="10" t="s">
        <v>526</v>
      </c>
      <c r="C673" s="10" t="s">
        <v>483</v>
      </c>
      <c r="D673" s="10" t="s">
        <v>33</v>
      </c>
      <c r="E673" s="10"/>
      <c r="F673" s="10"/>
      <c r="G673" s="20">
        <f>G674</f>
        <v>650</v>
      </c>
      <c r="H673" s="20"/>
      <c r="I673" s="20"/>
      <c r="J673" s="20"/>
      <c r="K673" s="20"/>
      <c r="L673" s="20"/>
      <c r="M673" s="43">
        <f>M674</f>
        <v>650</v>
      </c>
      <c r="N673" s="5"/>
    </row>
    <row r="674" spans="1:14" ht="25.5" outlineLevel="3" x14ac:dyDescent="0.25">
      <c r="A674" s="13" t="s">
        <v>485</v>
      </c>
      <c r="B674" s="10" t="s">
        <v>526</v>
      </c>
      <c r="C674" s="10" t="s">
        <v>483</v>
      </c>
      <c r="D674" s="10" t="s">
        <v>33</v>
      </c>
      <c r="E674" s="10" t="s">
        <v>486</v>
      </c>
      <c r="F674" s="10"/>
      <c r="G674" s="20">
        <f>G675</f>
        <v>650</v>
      </c>
      <c r="H674" s="20"/>
      <c r="I674" s="20"/>
      <c r="J674" s="20"/>
      <c r="K674" s="20"/>
      <c r="L674" s="20"/>
      <c r="M674" s="43">
        <f>M675</f>
        <v>650</v>
      </c>
      <c r="N674" s="5"/>
    </row>
    <row r="675" spans="1:14" ht="51" outlineLevel="4" x14ac:dyDescent="0.25">
      <c r="A675" s="13" t="s">
        <v>495</v>
      </c>
      <c r="B675" s="10" t="s">
        <v>526</v>
      </c>
      <c r="C675" s="10" t="s">
        <v>483</v>
      </c>
      <c r="D675" s="10" t="s">
        <v>33</v>
      </c>
      <c r="E675" s="10" t="s">
        <v>496</v>
      </c>
      <c r="F675" s="10"/>
      <c r="G675" s="20">
        <f>G676+G678</f>
        <v>650</v>
      </c>
      <c r="H675" s="20"/>
      <c r="I675" s="20"/>
      <c r="J675" s="20"/>
      <c r="K675" s="20"/>
      <c r="L675" s="20"/>
      <c r="M675" s="43">
        <f>M676+M678</f>
        <v>650</v>
      </c>
      <c r="N675" s="5"/>
    </row>
    <row r="676" spans="1:14" ht="38.25" outlineLevel="5" x14ac:dyDescent="0.25">
      <c r="A676" s="13" t="s">
        <v>497</v>
      </c>
      <c r="B676" s="10" t="s">
        <v>526</v>
      </c>
      <c r="C676" s="10" t="s">
        <v>483</v>
      </c>
      <c r="D676" s="10" t="s">
        <v>33</v>
      </c>
      <c r="E676" s="10" t="s">
        <v>498</v>
      </c>
      <c r="F676" s="10"/>
      <c r="G676" s="20">
        <f>G677</f>
        <v>150</v>
      </c>
      <c r="H676" s="20"/>
      <c r="I676" s="20"/>
      <c r="J676" s="20"/>
      <c r="K676" s="20"/>
      <c r="L676" s="20"/>
      <c r="M676" s="43">
        <f>M677</f>
        <v>150</v>
      </c>
      <c r="N676" s="5"/>
    </row>
    <row r="677" spans="1:14" ht="25.5" customHeight="1" outlineLevel="6" x14ac:dyDescent="0.25">
      <c r="A677" s="13" t="s">
        <v>129</v>
      </c>
      <c r="B677" s="10" t="s">
        <v>526</v>
      </c>
      <c r="C677" s="10" t="s">
        <v>483</v>
      </c>
      <c r="D677" s="10" t="s">
        <v>33</v>
      </c>
      <c r="E677" s="10" t="s">
        <v>498</v>
      </c>
      <c r="F677" s="10" t="s">
        <v>130</v>
      </c>
      <c r="G677" s="20">
        <v>150</v>
      </c>
      <c r="H677" s="20"/>
      <c r="I677" s="20"/>
      <c r="J677" s="20"/>
      <c r="K677" s="20"/>
      <c r="L677" s="20"/>
      <c r="M677" s="43">
        <f t="shared" ref="M677:M679" si="94">SUM(G677:L677)</f>
        <v>150</v>
      </c>
      <c r="N677" s="5"/>
    </row>
    <row r="678" spans="1:14" ht="51" outlineLevel="5" x14ac:dyDescent="0.25">
      <c r="A678" s="13" t="s">
        <v>612</v>
      </c>
      <c r="B678" s="10" t="s">
        <v>526</v>
      </c>
      <c r="C678" s="10" t="s">
        <v>483</v>
      </c>
      <c r="D678" s="10" t="s">
        <v>33</v>
      </c>
      <c r="E678" s="10" t="s">
        <v>613</v>
      </c>
      <c r="F678" s="10"/>
      <c r="G678" s="20">
        <f>G679</f>
        <v>500</v>
      </c>
      <c r="H678" s="20"/>
      <c r="I678" s="20"/>
      <c r="J678" s="20"/>
      <c r="K678" s="20"/>
      <c r="L678" s="20"/>
      <c r="M678" s="43">
        <f>M679</f>
        <v>500</v>
      </c>
      <c r="N678" s="5"/>
    </row>
    <row r="679" spans="1:14" ht="25.5" customHeight="1" outlineLevel="6" x14ac:dyDescent="0.25">
      <c r="A679" s="13" t="s">
        <v>129</v>
      </c>
      <c r="B679" s="10" t="s">
        <v>526</v>
      </c>
      <c r="C679" s="10" t="s">
        <v>483</v>
      </c>
      <c r="D679" s="10" t="s">
        <v>33</v>
      </c>
      <c r="E679" s="10" t="s">
        <v>613</v>
      </c>
      <c r="F679" s="10" t="s">
        <v>130</v>
      </c>
      <c r="G679" s="20">
        <v>500</v>
      </c>
      <c r="H679" s="20"/>
      <c r="I679" s="20"/>
      <c r="J679" s="20"/>
      <c r="K679" s="20"/>
      <c r="L679" s="20"/>
      <c r="M679" s="43">
        <f t="shared" si="94"/>
        <v>500</v>
      </c>
      <c r="N679" s="5"/>
    </row>
    <row r="680" spans="1:14" ht="63.75" x14ac:dyDescent="0.25">
      <c r="A680" s="9" t="s">
        <v>614</v>
      </c>
      <c r="B680" s="12" t="s">
        <v>615</v>
      </c>
      <c r="C680" s="12"/>
      <c r="D680" s="12"/>
      <c r="E680" s="12"/>
      <c r="F680" s="12"/>
      <c r="G680" s="19">
        <f>G681+G689</f>
        <v>6815.7100000000009</v>
      </c>
      <c r="H680" s="19"/>
      <c r="I680" s="19"/>
      <c r="J680" s="19"/>
      <c r="K680" s="19"/>
      <c r="L680" s="19"/>
      <c r="M680" s="42">
        <f>M681+M689</f>
        <v>6815.7100000000009</v>
      </c>
      <c r="N680" s="5"/>
    </row>
    <row r="681" spans="1:14" outlineLevel="1" x14ac:dyDescent="0.25">
      <c r="A681" s="13" t="s">
        <v>286</v>
      </c>
      <c r="B681" s="10" t="s">
        <v>615</v>
      </c>
      <c r="C681" s="10" t="s">
        <v>33</v>
      </c>
      <c r="D681" s="10"/>
      <c r="E681" s="10"/>
      <c r="F681" s="10"/>
      <c r="G681" s="20">
        <f>G682</f>
        <v>5492.6100000000006</v>
      </c>
      <c r="H681" s="20"/>
      <c r="I681" s="20"/>
      <c r="J681" s="20"/>
      <c r="K681" s="20"/>
      <c r="L681" s="20"/>
      <c r="M681" s="43">
        <f>M682</f>
        <v>5492.6100000000006</v>
      </c>
      <c r="N681" s="5"/>
    </row>
    <row r="682" spans="1:14" outlineLevel="2" x14ac:dyDescent="0.25">
      <c r="A682" s="13" t="s">
        <v>287</v>
      </c>
      <c r="B682" s="10" t="s">
        <v>615</v>
      </c>
      <c r="C682" s="10" t="s">
        <v>33</v>
      </c>
      <c r="D682" s="10" t="s">
        <v>288</v>
      </c>
      <c r="E682" s="10"/>
      <c r="F682" s="10"/>
      <c r="G682" s="20">
        <f>G683</f>
        <v>5492.6100000000006</v>
      </c>
      <c r="H682" s="20"/>
      <c r="I682" s="20"/>
      <c r="J682" s="20"/>
      <c r="K682" s="20"/>
      <c r="L682" s="20"/>
      <c r="M682" s="43">
        <f>M683</f>
        <v>5492.6100000000006</v>
      </c>
      <c r="N682" s="5"/>
    </row>
    <row r="683" spans="1:14" ht="25.5" outlineLevel="3" x14ac:dyDescent="0.25">
      <c r="A683" s="13" t="s">
        <v>276</v>
      </c>
      <c r="B683" s="10" t="s">
        <v>615</v>
      </c>
      <c r="C683" s="10" t="s">
        <v>33</v>
      </c>
      <c r="D683" s="10" t="s">
        <v>288</v>
      </c>
      <c r="E683" s="10" t="s">
        <v>277</v>
      </c>
      <c r="F683" s="10"/>
      <c r="G683" s="20">
        <f>G684</f>
        <v>5492.6100000000006</v>
      </c>
      <c r="H683" s="20"/>
      <c r="I683" s="20"/>
      <c r="J683" s="20"/>
      <c r="K683" s="20"/>
      <c r="L683" s="20"/>
      <c r="M683" s="43">
        <f>M684</f>
        <v>5492.6100000000006</v>
      </c>
      <c r="N683" s="5"/>
    </row>
    <row r="684" spans="1:14" ht="25.5" outlineLevel="4" x14ac:dyDescent="0.25">
      <c r="A684" s="13" t="s">
        <v>278</v>
      </c>
      <c r="B684" s="10" t="s">
        <v>615</v>
      </c>
      <c r="C684" s="10" t="s">
        <v>33</v>
      </c>
      <c r="D684" s="10" t="s">
        <v>288</v>
      </c>
      <c r="E684" s="10" t="s">
        <v>279</v>
      </c>
      <c r="F684" s="10"/>
      <c r="G684" s="20">
        <f>G685</f>
        <v>5492.6100000000006</v>
      </c>
      <c r="H684" s="20"/>
      <c r="I684" s="20"/>
      <c r="J684" s="20"/>
      <c r="K684" s="20"/>
      <c r="L684" s="20"/>
      <c r="M684" s="43">
        <f>M685</f>
        <v>5492.6100000000006</v>
      </c>
      <c r="N684" s="5"/>
    </row>
    <row r="685" spans="1:14" ht="51" outlineLevel="5" x14ac:dyDescent="0.25">
      <c r="A685" s="13" t="s">
        <v>616</v>
      </c>
      <c r="B685" s="10" t="s">
        <v>615</v>
      </c>
      <c r="C685" s="10" t="s">
        <v>33</v>
      </c>
      <c r="D685" s="10" t="s">
        <v>288</v>
      </c>
      <c r="E685" s="10" t="s">
        <v>617</v>
      </c>
      <c r="F685" s="10"/>
      <c r="G685" s="20">
        <f>G686+G687+G688</f>
        <v>5492.6100000000006</v>
      </c>
      <c r="H685" s="20"/>
      <c r="I685" s="20"/>
      <c r="J685" s="20"/>
      <c r="K685" s="20"/>
      <c r="L685" s="20"/>
      <c r="M685" s="43">
        <f>M686+M687+M688</f>
        <v>5492.6100000000006</v>
      </c>
      <c r="N685" s="5"/>
    </row>
    <row r="686" spans="1:14" ht="25.5" customHeight="1" outlineLevel="6" x14ac:dyDescent="0.25">
      <c r="A686" s="13" t="s">
        <v>129</v>
      </c>
      <c r="B686" s="10" t="s">
        <v>615</v>
      </c>
      <c r="C686" s="10" t="s">
        <v>33</v>
      </c>
      <c r="D686" s="10" t="s">
        <v>288</v>
      </c>
      <c r="E686" s="10" t="s">
        <v>617</v>
      </c>
      <c r="F686" s="10" t="s">
        <v>130</v>
      </c>
      <c r="G686" s="20">
        <v>3590.3</v>
      </c>
      <c r="H686" s="20"/>
      <c r="I686" s="20"/>
      <c r="J686" s="20"/>
      <c r="K686" s="20"/>
      <c r="L686" s="20"/>
      <c r="M686" s="43">
        <f t="shared" ref="M686:M688" si="95">SUM(G686:L686)</f>
        <v>3590.3</v>
      </c>
      <c r="N686" s="5"/>
    </row>
    <row r="687" spans="1:14" ht="38.25" customHeight="1" outlineLevel="6" x14ac:dyDescent="0.25">
      <c r="A687" s="13" t="s">
        <v>18</v>
      </c>
      <c r="B687" s="10" t="s">
        <v>615</v>
      </c>
      <c r="C687" s="10" t="s">
        <v>33</v>
      </c>
      <c r="D687" s="10" t="s">
        <v>288</v>
      </c>
      <c r="E687" s="10" t="s">
        <v>617</v>
      </c>
      <c r="F687" s="10" t="s">
        <v>19</v>
      </c>
      <c r="G687" s="20">
        <v>1902.21</v>
      </c>
      <c r="H687" s="20"/>
      <c r="I687" s="20"/>
      <c r="J687" s="20"/>
      <c r="K687" s="20"/>
      <c r="L687" s="20"/>
      <c r="M687" s="43">
        <f t="shared" si="95"/>
        <v>1902.21</v>
      </c>
      <c r="N687" s="5"/>
    </row>
    <row r="688" spans="1:14" ht="15" customHeight="1" outlineLevel="6" x14ac:dyDescent="0.25">
      <c r="A688" s="13" t="s">
        <v>282</v>
      </c>
      <c r="B688" s="10" t="s">
        <v>615</v>
      </c>
      <c r="C688" s="10" t="s">
        <v>33</v>
      </c>
      <c r="D688" s="10" t="s">
        <v>288</v>
      </c>
      <c r="E688" s="10" t="s">
        <v>617</v>
      </c>
      <c r="F688" s="10" t="s">
        <v>283</v>
      </c>
      <c r="G688" s="20">
        <v>0.1</v>
      </c>
      <c r="H688" s="20"/>
      <c r="I688" s="20"/>
      <c r="J688" s="20"/>
      <c r="K688" s="20"/>
      <c r="L688" s="20"/>
      <c r="M688" s="43">
        <f t="shared" si="95"/>
        <v>0.1</v>
      </c>
      <c r="N688" s="5"/>
    </row>
    <row r="689" spans="1:14" ht="38.25" outlineLevel="1" x14ac:dyDescent="0.25">
      <c r="A689" s="13" t="s">
        <v>120</v>
      </c>
      <c r="B689" s="10" t="s">
        <v>615</v>
      </c>
      <c r="C689" s="10" t="s">
        <v>49</v>
      </c>
      <c r="D689" s="10"/>
      <c r="E689" s="10"/>
      <c r="F689" s="10"/>
      <c r="G689" s="20">
        <f>G690</f>
        <v>1323.1</v>
      </c>
      <c r="H689" s="20"/>
      <c r="I689" s="20"/>
      <c r="J689" s="20"/>
      <c r="K689" s="20"/>
      <c r="L689" s="20"/>
      <c r="M689" s="43">
        <f>M690</f>
        <v>1323.1</v>
      </c>
      <c r="N689" s="5"/>
    </row>
    <row r="690" spans="1:14" ht="51" outlineLevel="2" x14ac:dyDescent="0.25">
      <c r="A690" s="13" t="s">
        <v>121</v>
      </c>
      <c r="B690" s="10" t="s">
        <v>615</v>
      </c>
      <c r="C690" s="10" t="s">
        <v>49</v>
      </c>
      <c r="D690" s="10" t="s">
        <v>122</v>
      </c>
      <c r="E690" s="10"/>
      <c r="F690" s="10"/>
      <c r="G690" s="20">
        <f>G691</f>
        <v>1323.1</v>
      </c>
      <c r="H690" s="20"/>
      <c r="I690" s="20"/>
      <c r="J690" s="20"/>
      <c r="K690" s="20"/>
      <c r="L690" s="20"/>
      <c r="M690" s="43">
        <f>M691</f>
        <v>1323.1</v>
      </c>
      <c r="N690" s="5"/>
    </row>
    <row r="691" spans="1:14" ht="38.25" outlineLevel="3" x14ac:dyDescent="0.25">
      <c r="A691" s="13" t="s">
        <v>123</v>
      </c>
      <c r="B691" s="10" t="s">
        <v>615</v>
      </c>
      <c r="C691" s="10" t="s">
        <v>49</v>
      </c>
      <c r="D691" s="10" t="s">
        <v>122</v>
      </c>
      <c r="E691" s="10" t="s">
        <v>124</v>
      </c>
      <c r="F691" s="10"/>
      <c r="G691" s="20">
        <f>G692</f>
        <v>1323.1</v>
      </c>
      <c r="H691" s="20"/>
      <c r="I691" s="20"/>
      <c r="J691" s="20"/>
      <c r="K691" s="20"/>
      <c r="L691" s="20"/>
      <c r="M691" s="43">
        <f>M692</f>
        <v>1323.1</v>
      </c>
      <c r="N691" s="5"/>
    </row>
    <row r="692" spans="1:14" ht="51" outlineLevel="4" x14ac:dyDescent="0.25">
      <c r="A692" s="13" t="s">
        <v>556</v>
      </c>
      <c r="B692" s="10" t="s">
        <v>615</v>
      </c>
      <c r="C692" s="10" t="s">
        <v>49</v>
      </c>
      <c r="D692" s="10" t="s">
        <v>122</v>
      </c>
      <c r="E692" s="10" t="s">
        <v>557</v>
      </c>
      <c r="F692" s="10"/>
      <c r="G692" s="20">
        <f>G693</f>
        <v>1323.1</v>
      </c>
      <c r="H692" s="20"/>
      <c r="I692" s="20"/>
      <c r="J692" s="20"/>
      <c r="K692" s="20"/>
      <c r="L692" s="20"/>
      <c r="M692" s="43">
        <f>M693</f>
        <v>1323.1</v>
      </c>
      <c r="N692" s="5"/>
    </row>
    <row r="693" spans="1:14" ht="25.5" outlineLevel="5" x14ac:dyDescent="0.25">
      <c r="A693" s="13" t="s">
        <v>618</v>
      </c>
      <c r="B693" s="10" t="s">
        <v>615</v>
      </c>
      <c r="C693" s="10" t="s">
        <v>49</v>
      </c>
      <c r="D693" s="10" t="s">
        <v>122</v>
      </c>
      <c r="E693" s="10" t="s">
        <v>619</v>
      </c>
      <c r="F693" s="10"/>
      <c r="G693" s="20">
        <f>G694</f>
        <v>1323.1</v>
      </c>
      <c r="H693" s="20"/>
      <c r="I693" s="20"/>
      <c r="J693" s="20"/>
      <c r="K693" s="20"/>
      <c r="L693" s="20"/>
      <c r="M693" s="43">
        <f>M694</f>
        <v>1323.1</v>
      </c>
      <c r="N693" s="5"/>
    </row>
    <row r="694" spans="1:14" ht="38.25" customHeight="1" outlineLevel="6" x14ac:dyDescent="0.25">
      <c r="A694" s="13" t="s">
        <v>18</v>
      </c>
      <c r="B694" s="10" t="s">
        <v>615</v>
      </c>
      <c r="C694" s="10" t="s">
        <v>49</v>
      </c>
      <c r="D694" s="10" t="s">
        <v>122</v>
      </c>
      <c r="E694" s="10" t="s">
        <v>619</v>
      </c>
      <c r="F694" s="10" t="s">
        <v>19</v>
      </c>
      <c r="G694" s="20">
        <v>1323.1</v>
      </c>
      <c r="H694" s="20"/>
      <c r="I694" s="20"/>
      <c r="J694" s="20"/>
      <c r="K694" s="20"/>
      <c r="L694" s="20"/>
      <c r="M694" s="43">
        <f t="shared" ref="M694" si="96">SUM(G694:L694)</f>
        <v>1323.1</v>
      </c>
      <c r="N694" s="5"/>
    </row>
    <row r="695" spans="1:14" ht="63.75" x14ac:dyDescent="0.25">
      <c r="A695" s="9" t="s">
        <v>620</v>
      </c>
      <c r="B695" s="12" t="s">
        <v>621</v>
      </c>
      <c r="C695" s="12"/>
      <c r="D695" s="12"/>
      <c r="E695" s="12"/>
      <c r="F695" s="12"/>
      <c r="G695" s="19">
        <f>G696</f>
        <v>4141.67</v>
      </c>
      <c r="H695" s="19"/>
      <c r="I695" s="19"/>
      <c r="J695" s="19"/>
      <c r="K695" s="19"/>
      <c r="L695" s="19"/>
      <c r="M695" s="42">
        <f>M696</f>
        <v>4141.67</v>
      </c>
      <c r="N695" s="5"/>
    </row>
    <row r="696" spans="1:14" ht="38.25" outlineLevel="1" x14ac:dyDescent="0.25">
      <c r="A696" s="13" t="s">
        <v>120</v>
      </c>
      <c r="B696" s="10" t="s">
        <v>621</v>
      </c>
      <c r="C696" s="10" t="s">
        <v>49</v>
      </c>
      <c r="D696" s="10"/>
      <c r="E696" s="10"/>
      <c r="F696" s="10"/>
      <c r="G696" s="20">
        <f>G697</f>
        <v>4141.67</v>
      </c>
      <c r="H696" s="20"/>
      <c r="I696" s="20"/>
      <c r="J696" s="20"/>
      <c r="K696" s="20"/>
      <c r="L696" s="20"/>
      <c r="M696" s="43">
        <f>M697</f>
        <v>4141.67</v>
      </c>
      <c r="N696" s="5"/>
    </row>
    <row r="697" spans="1:14" ht="51" outlineLevel="2" x14ac:dyDescent="0.25">
      <c r="A697" s="13" t="s">
        <v>121</v>
      </c>
      <c r="B697" s="10" t="s">
        <v>621</v>
      </c>
      <c r="C697" s="10" t="s">
        <v>49</v>
      </c>
      <c r="D697" s="10" t="s">
        <v>122</v>
      </c>
      <c r="E697" s="10"/>
      <c r="F697" s="10"/>
      <c r="G697" s="20">
        <f>G698</f>
        <v>4141.67</v>
      </c>
      <c r="H697" s="20"/>
      <c r="I697" s="20"/>
      <c r="J697" s="20"/>
      <c r="K697" s="20"/>
      <c r="L697" s="20"/>
      <c r="M697" s="43">
        <f>M698</f>
        <v>4141.67</v>
      </c>
      <c r="N697" s="5"/>
    </row>
    <row r="698" spans="1:14" ht="38.25" outlineLevel="3" x14ac:dyDescent="0.25">
      <c r="A698" s="13" t="s">
        <v>123</v>
      </c>
      <c r="B698" s="10" t="s">
        <v>621</v>
      </c>
      <c r="C698" s="10" t="s">
        <v>49</v>
      </c>
      <c r="D698" s="10" t="s">
        <v>122</v>
      </c>
      <c r="E698" s="10" t="s">
        <v>124</v>
      </c>
      <c r="F698" s="10"/>
      <c r="G698" s="20">
        <f>G699</f>
        <v>4141.67</v>
      </c>
      <c r="H698" s="20"/>
      <c r="I698" s="20"/>
      <c r="J698" s="20"/>
      <c r="K698" s="20"/>
      <c r="L698" s="20"/>
      <c r="M698" s="43">
        <f>M699</f>
        <v>4141.67</v>
      </c>
      <c r="N698" s="5"/>
    </row>
    <row r="699" spans="1:14" ht="51" outlineLevel="4" x14ac:dyDescent="0.25">
      <c r="A699" s="13" t="s">
        <v>556</v>
      </c>
      <c r="B699" s="10" t="s">
        <v>621</v>
      </c>
      <c r="C699" s="10" t="s">
        <v>49</v>
      </c>
      <c r="D699" s="10" t="s">
        <v>122</v>
      </c>
      <c r="E699" s="10" t="s">
        <v>557</v>
      </c>
      <c r="F699" s="10"/>
      <c r="G699" s="20">
        <f>G700</f>
        <v>4141.67</v>
      </c>
      <c r="H699" s="20"/>
      <c r="I699" s="20"/>
      <c r="J699" s="20"/>
      <c r="K699" s="20"/>
      <c r="L699" s="20"/>
      <c r="M699" s="43">
        <f>M700</f>
        <v>4141.67</v>
      </c>
      <c r="N699" s="5"/>
    </row>
    <row r="700" spans="1:14" ht="38.25" outlineLevel="5" x14ac:dyDescent="0.25">
      <c r="A700" s="13" t="s">
        <v>622</v>
      </c>
      <c r="B700" s="10" t="s">
        <v>621</v>
      </c>
      <c r="C700" s="10" t="s">
        <v>49</v>
      </c>
      <c r="D700" s="10" t="s">
        <v>122</v>
      </c>
      <c r="E700" s="10" t="s">
        <v>623</v>
      </c>
      <c r="F700" s="10"/>
      <c r="G700" s="20">
        <f>G701+G702</f>
        <v>4141.67</v>
      </c>
      <c r="H700" s="20"/>
      <c r="I700" s="20"/>
      <c r="J700" s="20"/>
      <c r="K700" s="20"/>
      <c r="L700" s="20"/>
      <c r="M700" s="43">
        <f>M701+M702</f>
        <v>4141.67</v>
      </c>
      <c r="N700" s="5"/>
    </row>
    <row r="701" spans="1:14" ht="25.5" customHeight="1" outlineLevel="6" x14ac:dyDescent="0.25">
      <c r="A701" s="13" t="s">
        <v>129</v>
      </c>
      <c r="B701" s="10" t="s">
        <v>621</v>
      </c>
      <c r="C701" s="10" t="s">
        <v>49</v>
      </c>
      <c r="D701" s="10" t="s">
        <v>122</v>
      </c>
      <c r="E701" s="10" t="s">
        <v>623</v>
      </c>
      <c r="F701" s="10" t="s">
        <v>130</v>
      </c>
      <c r="G701" s="20">
        <v>4102.3100000000004</v>
      </c>
      <c r="H701" s="20"/>
      <c r="I701" s="20"/>
      <c r="J701" s="20"/>
      <c r="K701" s="20"/>
      <c r="L701" s="20"/>
      <c r="M701" s="43">
        <f t="shared" ref="M701:M702" si="97">SUM(G701:L701)</f>
        <v>4102.3100000000004</v>
      </c>
      <c r="N701" s="5"/>
    </row>
    <row r="702" spans="1:14" ht="38.25" customHeight="1" outlineLevel="6" x14ac:dyDescent="0.25">
      <c r="A702" s="13" t="s">
        <v>18</v>
      </c>
      <c r="B702" s="10" t="s">
        <v>621</v>
      </c>
      <c r="C702" s="10" t="s">
        <v>49</v>
      </c>
      <c r="D702" s="10" t="s">
        <v>122</v>
      </c>
      <c r="E702" s="10" t="s">
        <v>623</v>
      </c>
      <c r="F702" s="10" t="s">
        <v>19</v>
      </c>
      <c r="G702" s="20">
        <v>39.36</v>
      </c>
      <c r="H702" s="20"/>
      <c r="I702" s="20"/>
      <c r="J702" s="20"/>
      <c r="K702" s="20"/>
      <c r="L702" s="20"/>
      <c r="M702" s="43">
        <f t="shared" si="97"/>
        <v>39.36</v>
      </c>
      <c r="N702" s="5"/>
    </row>
    <row r="703" spans="1:14" ht="51" x14ac:dyDescent="0.25">
      <c r="A703" s="9" t="s">
        <v>624</v>
      </c>
      <c r="B703" s="12" t="s">
        <v>625</v>
      </c>
      <c r="C703" s="12"/>
      <c r="D703" s="12"/>
      <c r="E703" s="12"/>
      <c r="F703" s="12"/>
      <c r="G703" s="19">
        <f>G704</f>
        <v>5606.98</v>
      </c>
      <c r="H703" s="19"/>
      <c r="I703" s="19"/>
      <c r="J703" s="19"/>
      <c r="K703" s="19"/>
      <c r="L703" s="19"/>
      <c r="M703" s="42">
        <f>M704</f>
        <v>8177.6399999999994</v>
      </c>
      <c r="N703" s="5"/>
    </row>
    <row r="704" spans="1:14" outlineLevel="1" x14ac:dyDescent="0.25">
      <c r="A704" s="13" t="s">
        <v>286</v>
      </c>
      <c r="B704" s="10" t="s">
        <v>625</v>
      </c>
      <c r="C704" s="10" t="s">
        <v>33</v>
      </c>
      <c r="D704" s="10"/>
      <c r="E704" s="10"/>
      <c r="F704" s="10"/>
      <c r="G704" s="20">
        <f>G705+G713</f>
        <v>5606.98</v>
      </c>
      <c r="H704" s="20"/>
      <c r="I704" s="20"/>
      <c r="J704" s="20"/>
      <c r="K704" s="20"/>
      <c r="L704" s="20"/>
      <c r="M704" s="43">
        <f>M705+M713</f>
        <v>8177.6399999999994</v>
      </c>
      <c r="N704" s="5"/>
    </row>
    <row r="705" spans="1:14" ht="63.75" outlineLevel="2" x14ac:dyDescent="0.25">
      <c r="A705" s="13" t="s">
        <v>626</v>
      </c>
      <c r="B705" s="10" t="s">
        <v>625</v>
      </c>
      <c r="C705" s="10" t="s">
        <v>33</v>
      </c>
      <c r="D705" s="10" t="s">
        <v>49</v>
      </c>
      <c r="E705" s="10"/>
      <c r="F705" s="10"/>
      <c r="G705" s="20">
        <f>G706</f>
        <v>3916.45</v>
      </c>
      <c r="H705" s="20"/>
      <c r="I705" s="20"/>
      <c r="J705" s="20"/>
      <c r="K705" s="20"/>
      <c r="L705" s="20"/>
      <c r="M705" s="43">
        <f>M706</f>
        <v>3916.45</v>
      </c>
      <c r="N705" s="5"/>
    </row>
    <row r="706" spans="1:14" ht="25.5" outlineLevel="3" x14ac:dyDescent="0.25">
      <c r="A706" s="13" t="s">
        <v>276</v>
      </c>
      <c r="B706" s="10" t="s">
        <v>625</v>
      </c>
      <c r="C706" s="10" t="s">
        <v>33</v>
      </c>
      <c r="D706" s="10" t="s">
        <v>49</v>
      </c>
      <c r="E706" s="10" t="s">
        <v>277</v>
      </c>
      <c r="F706" s="10"/>
      <c r="G706" s="20">
        <f>G707</f>
        <v>3916.45</v>
      </c>
      <c r="H706" s="20"/>
      <c r="I706" s="20"/>
      <c r="J706" s="20"/>
      <c r="K706" s="20"/>
      <c r="L706" s="20"/>
      <c r="M706" s="43">
        <f>M707</f>
        <v>3916.45</v>
      </c>
      <c r="N706" s="5"/>
    </row>
    <row r="707" spans="1:14" ht="25.5" outlineLevel="4" x14ac:dyDescent="0.25">
      <c r="A707" s="13" t="s">
        <v>528</v>
      </c>
      <c r="B707" s="10" t="s">
        <v>625</v>
      </c>
      <c r="C707" s="10" t="s">
        <v>33</v>
      </c>
      <c r="D707" s="10" t="s">
        <v>49</v>
      </c>
      <c r="E707" s="10" t="s">
        <v>529</v>
      </c>
      <c r="F707" s="10"/>
      <c r="G707" s="20">
        <f>G708+G710</f>
        <v>3916.45</v>
      </c>
      <c r="H707" s="20"/>
      <c r="I707" s="20"/>
      <c r="J707" s="20"/>
      <c r="K707" s="20"/>
      <c r="L707" s="20"/>
      <c r="M707" s="43">
        <f>M708+M710</f>
        <v>3916.45</v>
      </c>
      <c r="N707" s="5"/>
    </row>
    <row r="708" spans="1:14" ht="25.5" outlineLevel="5" x14ac:dyDescent="0.25">
      <c r="A708" s="13" t="s">
        <v>627</v>
      </c>
      <c r="B708" s="10" t="s">
        <v>625</v>
      </c>
      <c r="C708" s="10" t="s">
        <v>33</v>
      </c>
      <c r="D708" s="10" t="s">
        <v>49</v>
      </c>
      <c r="E708" s="10" t="s">
        <v>628</v>
      </c>
      <c r="F708" s="10"/>
      <c r="G708" s="20">
        <f>G709</f>
        <v>2213.58</v>
      </c>
      <c r="H708" s="20"/>
      <c r="I708" s="20"/>
      <c r="J708" s="20"/>
      <c r="K708" s="20"/>
      <c r="L708" s="20"/>
      <c r="M708" s="43">
        <f>M709</f>
        <v>2213.58</v>
      </c>
      <c r="N708" s="5"/>
    </row>
    <row r="709" spans="1:14" ht="38.25" customHeight="1" outlineLevel="6" x14ac:dyDescent="0.25">
      <c r="A709" s="13" t="s">
        <v>110</v>
      </c>
      <c r="B709" s="10" t="s">
        <v>625</v>
      </c>
      <c r="C709" s="10" t="s">
        <v>33</v>
      </c>
      <c r="D709" s="10" t="s">
        <v>49</v>
      </c>
      <c r="E709" s="10" t="s">
        <v>628</v>
      </c>
      <c r="F709" s="10" t="s">
        <v>111</v>
      </c>
      <c r="G709" s="20">
        <v>2213.58</v>
      </c>
      <c r="H709" s="20"/>
      <c r="I709" s="20"/>
      <c r="J709" s="20"/>
      <c r="K709" s="20"/>
      <c r="L709" s="20"/>
      <c r="M709" s="43">
        <f t="shared" ref="M709:M712" si="98">SUM(G709:L709)</f>
        <v>2213.58</v>
      </c>
      <c r="N709" s="5"/>
    </row>
    <row r="710" spans="1:14" ht="25.5" outlineLevel="5" x14ac:dyDescent="0.25">
      <c r="A710" s="13" t="s">
        <v>532</v>
      </c>
      <c r="B710" s="10" t="s">
        <v>625</v>
      </c>
      <c r="C710" s="10" t="s">
        <v>33</v>
      </c>
      <c r="D710" s="10" t="s">
        <v>49</v>
      </c>
      <c r="E710" s="10" t="s">
        <v>533</v>
      </c>
      <c r="F710" s="10"/>
      <c r="G710" s="20">
        <f>G711+G712</f>
        <v>1702.8700000000001</v>
      </c>
      <c r="H710" s="20"/>
      <c r="I710" s="20"/>
      <c r="J710" s="20"/>
      <c r="K710" s="20"/>
      <c r="L710" s="20"/>
      <c r="M710" s="43">
        <f>M711+M712</f>
        <v>1702.8700000000001</v>
      </c>
      <c r="N710" s="5"/>
    </row>
    <row r="711" spans="1:14" ht="38.25" customHeight="1" outlineLevel="6" x14ac:dyDescent="0.25">
      <c r="A711" s="13" t="s">
        <v>110</v>
      </c>
      <c r="B711" s="10" t="s">
        <v>625</v>
      </c>
      <c r="C711" s="10" t="s">
        <v>33</v>
      </c>
      <c r="D711" s="10" t="s">
        <v>49</v>
      </c>
      <c r="E711" s="10" t="s">
        <v>533</v>
      </c>
      <c r="F711" s="10" t="s">
        <v>111</v>
      </c>
      <c r="G711" s="20">
        <v>1457.13</v>
      </c>
      <c r="H711" s="20"/>
      <c r="I711" s="20"/>
      <c r="J711" s="20"/>
      <c r="K711" s="20"/>
      <c r="L711" s="20"/>
      <c r="M711" s="43">
        <f t="shared" si="98"/>
        <v>1457.13</v>
      </c>
      <c r="N711" s="5"/>
    </row>
    <row r="712" spans="1:14" ht="38.25" customHeight="1" outlineLevel="6" x14ac:dyDescent="0.25">
      <c r="A712" s="13" t="s">
        <v>18</v>
      </c>
      <c r="B712" s="10" t="s">
        <v>625</v>
      </c>
      <c r="C712" s="10" t="s">
        <v>33</v>
      </c>
      <c r="D712" s="10" t="s">
        <v>49</v>
      </c>
      <c r="E712" s="10" t="s">
        <v>533</v>
      </c>
      <c r="F712" s="10" t="s">
        <v>19</v>
      </c>
      <c r="G712" s="20">
        <v>245.74</v>
      </c>
      <c r="H712" s="20"/>
      <c r="I712" s="20"/>
      <c r="J712" s="20"/>
      <c r="K712" s="20"/>
      <c r="L712" s="20"/>
      <c r="M712" s="43">
        <f t="shared" si="98"/>
        <v>245.74</v>
      </c>
      <c r="N712" s="5"/>
    </row>
    <row r="713" spans="1:14" ht="51" outlineLevel="2" x14ac:dyDescent="0.25">
      <c r="A713" s="13" t="s">
        <v>295</v>
      </c>
      <c r="B713" s="10" t="s">
        <v>625</v>
      </c>
      <c r="C713" s="10" t="s">
        <v>33</v>
      </c>
      <c r="D713" s="10" t="s">
        <v>105</v>
      </c>
      <c r="E713" s="10"/>
      <c r="F713" s="10"/>
      <c r="G713" s="20">
        <f>G714</f>
        <v>1690.53</v>
      </c>
      <c r="H713" s="20"/>
      <c r="I713" s="20"/>
      <c r="J713" s="20"/>
      <c r="K713" s="20"/>
      <c r="L713" s="20"/>
      <c r="M713" s="43">
        <f>M714</f>
        <v>4261.1899999999996</v>
      </c>
      <c r="N713" s="5"/>
    </row>
    <row r="714" spans="1:14" ht="25.5" outlineLevel="3" x14ac:dyDescent="0.25">
      <c r="A714" s="13" t="s">
        <v>276</v>
      </c>
      <c r="B714" s="10" t="s">
        <v>625</v>
      </c>
      <c r="C714" s="10" t="s">
        <v>33</v>
      </c>
      <c r="D714" s="10" t="s">
        <v>105</v>
      </c>
      <c r="E714" s="10" t="s">
        <v>277</v>
      </c>
      <c r="F714" s="10"/>
      <c r="G714" s="20">
        <f>G715</f>
        <v>1690.53</v>
      </c>
      <c r="H714" s="20"/>
      <c r="I714" s="20"/>
      <c r="J714" s="20"/>
      <c r="K714" s="20"/>
      <c r="L714" s="20"/>
      <c r="M714" s="43">
        <f>M715</f>
        <v>4261.1899999999996</v>
      </c>
      <c r="N714" s="5"/>
    </row>
    <row r="715" spans="1:14" ht="25.5" outlineLevel="4" x14ac:dyDescent="0.25">
      <c r="A715" s="13" t="s">
        <v>528</v>
      </c>
      <c r="B715" s="10" t="s">
        <v>625</v>
      </c>
      <c r="C715" s="10" t="s">
        <v>33</v>
      </c>
      <c r="D715" s="10" t="s">
        <v>105</v>
      </c>
      <c r="E715" s="10" t="s">
        <v>529</v>
      </c>
      <c r="F715" s="10"/>
      <c r="G715" s="20">
        <f>G716</f>
        <v>1690.53</v>
      </c>
      <c r="H715" s="20"/>
      <c r="I715" s="20"/>
      <c r="J715" s="20"/>
      <c r="K715" s="20"/>
      <c r="L715" s="20"/>
      <c r="M715" s="43">
        <f>M716</f>
        <v>4261.1899999999996</v>
      </c>
      <c r="N715" s="5"/>
    </row>
    <row r="716" spans="1:14" ht="25.5" outlineLevel="5" x14ac:dyDescent="0.25">
      <c r="A716" s="13" t="s">
        <v>629</v>
      </c>
      <c r="B716" s="10" t="s">
        <v>625</v>
      </c>
      <c r="C716" s="10" t="s">
        <v>33</v>
      </c>
      <c r="D716" s="10" t="s">
        <v>105</v>
      </c>
      <c r="E716" s="10" t="s">
        <v>630</v>
      </c>
      <c r="F716" s="10"/>
      <c r="G716" s="20">
        <f>G717</f>
        <v>1690.53</v>
      </c>
      <c r="H716" s="20"/>
      <c r="I716" s="20"/>
      <c r="J716" s="20"/>
      <c r="K716" s="20"/>
      <c r="L716" s="20"/>
      <c r="M716" s="43">
        <f>M717+M718</f>
        <v>4261.1899999999996</v>
      </c>
      <c r="N716" s="5"/>
    </row>
    <row r="717" spans="1:14" ht="38.25" customHeight="1" outlineLevel="6" x14ac:dyDescent="0.25">
      <c r="A717" s="13" t="s">
        <v>110</v>
      </c>
      <c r="B717" s="10" t="s">
        <v>625</v>
      </c>
      <c r="C717" s="10" t="s">
        <v>33</v>
      </c>
      <c r="D717" s="10" t="s">
        <v>105</v>
      </c>
      <c r="E717" s="10" t="s">
        <v>630</v>
      </c>
      <c r="F717" s="10" t="s">
        <v>111</v>
      </c>
      <c r="G717" s="20">
        <v>1690.53</v>
      </c>
      <c r="H717" s="20">
        <f>1859.11+561.55</f>
        <v>2420.66</v>
      </c>
      <c r="I717" s="20"/>
      <c r="J717" s="20"/>
      <c r="K717" s="20"/>
      <c r="L717" s="20"/>
      <c r="M717" s="43">
        <f t="shared" ref="M717:M718" si="99">SUM(G717:L717)</f>
        <v>4111.1899999999996</v>
      </c>
      <c r="N717" s="5"/>
    </row>
    <row r="718" spans="1:14" ht="43.5" customHeight="1" outlineLevel="6" x14ac:dyDescent="0.25">
      <c r="A718" s="13" t="s">
        <v>18</v>
      </c>
      <c r="B718" s="10" t="s">
        <v>625</v>
      </c>
      <c r="C718" s="10" t="s">
        <v>33</v>
      </c>
      <c r="D718" s="10" t="s">
        <v>105</v>
      </c>
      <c r="E718" s="10" t="s">
        <v>630</v>
      </c>
      <c r="F718" s="10" t="s">
        <v>640</v>
      </c>
      <c r="G718" s="20"/>
      <c r="H718" s="20">
        <v>150</v>
      </c>
      <c r="I718" s="20"/>
      <c r="J718" s="20"/>
      <c r="K718" s="20"/>
      <c r="L718" s="20"/>
      <c r="M718" s="43">
        <f t="shared" si="99"/>
        <v>150</v>
      </c>
      <c r="N718" s="5"/>
    </row>
    <row r="719" spans="1:14" ht="18.75" customHeight="1" x14ac:dyDescent="0.25">
      <c r="A719" s="25" t="s">
        <v>631</v>
      </c>
      <c r="B719" s="26"/>
      <c r="C719" s="26"/>
      <c r="D719" s="26"/>
      <c r="E719" s="26"/>
      <c r="F719" s="26"/>
      <c r="G719" s="24">
        <f>G703+G695+G680+G545+G536+G527+G249+G240+G104+G11</f>
        <v>897054.55999999982</v>
      </c>
      <c r="H719" s="21">
        <f>SUM(H11:H718)</f>
        <v>2570.66</v>
      </c>
      <c r="I719" s="21"/>
      <c r="J719" s="21"/>
      <c r="K719" s="21"/>
      <c r="L719" s="21"/>
      <c r="M719" s="44">
        <f>M703+M695+M680+M545+M536+M527+M249+M240+M104+M11</f>
        <v>899625.21999999986</v>
      </c>
      <c r="N719" s="5"/>
    </row>
    <row r="720" spans="1:14" ht="12.75" customHeight="1" x14ac:dyDescent="0.25">
      <c r="A720" s="11"/>
      <c r="B720" s="11"/>
      <c r="C720" s="11"/>
      <c r="D720" s="11"/>
      <c r="E720" s="11"/>
      <c r="F720" s="11"/>
      <c r="G720" s="22"/>
      <c r="H720" s="22"/>
      <c r="I720" s="22"/>
      <c r="J720" s="22"/>
      <c r="K720" s="22"/>
      <c r="L720" s="22"/>
      <c r="M720" s="45"/>
      <c r="N720" s="5"/>
    </row>
    <row r="721" spans="1:14" x14ac:dyDescent="0.25">
      <c r="A721" s="27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5"/>
    </row>
  </sheetData>
  <mergeCells count="11">
    <mergeCell ref="A1:M1"/>
    <mergeCell ref="A2:M2"/>
    <mergeCell ref="A3:M3"/>
    <mergeCell ref="A4:M4"/>
    <mergeCell ref="A6:M6"/>
    <mergeCell ref="A719:F719"/>
    <mergeCell ref="A721:M721"/>
    <mergeCell ref="G8:G9"/>
    <mergeCell ref="M8:M9"/>
    <mergeCell ref="A8:A9"/>
    <mergeCell ref="B8:F8"/>
  </mergeCells>
  <pageMargins left="0.78749999999999998" right="0.59027779999999996" top="0.59027779999999996" bottom="0.59027779999999996" header="0.39374999999999999" footer="0.39374999999999999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2&lt;/string&gt;&#10;    &lt;string&gt;03.01.2022&lt;/string&gt;&#10;  &lt;/DateInfo&gt;&#10;  &lt;Code&gt;SQUERY_114N_ROSP_EXP&lt;/Code&gt;&#10;  &lt;ObjectCode&gt;SQUERY_114N_ROSP_EXP&lt;/ObjectCode&gt;&#10;  &lt;DocName&gt;Роспись расходов&lt;/DocName&gt;&#10;  &lt;VariantName&gt;Ведомств_Совет&lt;/VariantName&gt;&#10;  &lt;VariantLink&gt;39690281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209A1C-A642-416F-8808-7B0EFFDE5C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2021-11-14T15:47:15Z</cp:lastPrinted>
  <dcterms:created xsi:type="dcterms:W3CDTF">2021-11-10T10:28:22Z</dcterms:created>
  <dcterms:modified xsi:type="dcterms:W3CDTF">2021-11-15T13:43:18Z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Ведомств_Совет(2).xlsx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21.1.1422.2122787145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