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50" yWindow="30" windowWidth="22320" windowHeight="16170"/>
  </bookViews>
  <sheets>
    <sheet name="03231643277340003500" sheetId="2" r:id="rId1"/>
  </sheets>
  <definedNames>
    <definedName name="_xlnm.Print_Titles" localSheetId="0">'03231643277340003500'!$5:$5</definedName>
  </definedNames>
  <calcPr calcId="125725"/>
</workbook>
</file>

<file path=xl/calcChain.xml><?xml version="1.0" encoding="utf-8"?>
<calcChain xmlns="http://schemas.openxmlformats.org/spreadsheetml/2006/main">
  <c r="H12" i="2"/>
  <c r="H14"/>
  <c r="H16"/>
  <c r="H19"/>
  <c r="H25"/>
  <c r="H30"/>
  <c r="H35"/>
  <c r="H37"/>
  <c r="H39"/>
  <c r="H41"/>
  <c r="H42"/>
  <c r="H44"/>
  <c r="H46"/>
  <c r="H48"/>
  <c r="H49"/>
  <c r="H52"/>
  <c r="H55"/>
  <c r="H57"/>
  <c r="H59"/>
  <c r="H64"/>
  <c r="H65"/>
  <c r="H67"/>
  <c r="H70"/>
  <c r="H71"/>
  <c r="H73"/>
  <c r="H76"/>
  <c r="H80"/>
  <c r="H85"/>
  <c r="H86"/>
  <c r="H88"/>
  <c r="H89"/>
  <c r="H91"/>
  <c r="H92"/>
  <c r="H94"/>
  <c r="H95"/>
  <c r="H102"/>
  <c r="H103"/>
  <c r="H108"/>
  <c r="H114"/>
  <c r="H116"/>
  <c r="H118"/>
  <c r="H123"/>
  <c r="H127"/>
  <c r="H129"/>
  <c r="H132"/>
  <c r="H134"/>
  <c r="H140"/>
  <c r="H142"/>
  <c r="H144"/>
  <c r="H145"/>
  <c r="H147"/>
  <c r="H151"/>
  <c r="H155"/>
  <c r="H160"/>
  <c r="H162"/>
  <c r="H166"/>
  <c r="H169"/>
  <c r="H171"/>
  <c r="H176"/>
  <c r="H178"/>
  <c r="H180"/>
  <c r="H182"/>
  <c r="H184"/>
  <c r="H188"/>
  <c r="H190"/>
  <c r="H193"/>
  <c r="H195"/>
  <c r="H196"/>
  <c r="H198"/>
  <c r="H201"/>
  <c r="H203"/>
  <c r="H205"/>
  <c r="H207"/>
  <c r="H209"/>
  <c r="H211"/>
  <c r="H213"/>
  <c r="H215"/>
  <c r="H218"/>
  <c r="H220"/>
  <c r="H222"/>
  <c r="H224"/>
  <c r="H227"/>
  <c r="H230"/>
  <c r="H232"/>
  <c r="H234"/>
  <c r="H237"/>
  <c r="H240"/>
  <c r="H243"/>
  <c r="H247"/>
  <c r="H249"/>
  <c r="H252"/>
  <c r="H256"/>
  <c r="H261"/>
  <c r="H262"/>
  <c r="H263"/>
  <c r="H270"/>
  <c r="H271"/>
  <c r="H272"/>
  <c r="H279"/>
  <c r="H280"/>
  <c r="H285"/>
  <c r="H287"/>
  <c r="H289"/>
  <c r="H293"/>
  <c r="H297"/>
  <c r="H299"/>
  <c r="H301"/>
  <c r="H304"/>
  <c r="H308"/>
  <c r="H309"/>
  <c r="H315"/>
  <c r="H317"/>
  <c r="H320"/>
  <c r="H324"/>
  <c r="H329"/>
  <c r="H335"/>
  <c r="H340"/>
  <c r="H342"/>
  <c r="H344"/>
  <c r="H349"/>
  <c r="H353"/>
  <c r="H356"/>
  <c r="H359"/>
  <c r="H362"/>
  <c r="H366"/>
  <c r="H370"/>
  <c r="H375"/>
  <c r="H381"/>
  <c r="H382"/>
  <c r="H384"/>
  <c r="H385"/>
  <c r="H388"/>
  <c r="H389"/>
  <c r="H391"/>
  <c r="H392"/>
  <c r="H394"/>
  <c r="H396"/>
  <c r="H398"/>
  <c r="H401"/>
  <c r="H402"/>
  <c r="H407"/>
  <c r="H408"/>
  <c r="H410"/>
  <c r="H411"/>
  <c r="H413"/>
  <c r="H414"/>
  <c r="H416"/>
  <c r="H417"/>
  <c r="H420"/>
  <c r="H421"/>
  <c r="H423"/>
  <c r="H424"/>
  <c r="H426"/>
  <c r="H427"/>
  <c r="H429"/>
  <c r="H430"/>
  <c r="H432"/>
  <c r="H433"/>
  <c r="H436"/>
  <c r="H437"/>
  <c r="H440"/>
  <c r="H443"/>
  <c r="H444"/>
  <c r="H446"/>
  <c r="H447"/>
  <c r="H449"/>
  <c r="H451"/>
  <c r="H452"/>
  <c r="H455"/>
  <c r="H458"/>
  <c r="H461"/>
  <c r="H462"/>
  <c r="H466"/>
  <c r="H468"/>
  <c r="H473"/>
  <c r="H474"/>
  <c r="H476"/>
  <c r="H477"/>
  <c r="H479"/>
  <c r="H482"/>
  <c r="H486"/>
  <c r="H488"/>
  <c r="H490"/>
  <c r="H492"/>
  <c r="H495"/>
  <c r="H497"/>
  <c r="H501"/>
  <c r="H506"/>
  <c r="H507"/>
  <c r="H511"/>
  <c r="H516"/>
  <c r="H517"/>
  <c r="H519"/>
  <c r="H520"/>
  <c r="H525"/>
  <c r="H526"/>
  <c r="H528"/>
  <c r="H529"/>
  <c r="H535"/>
  <c r="H538"/>
  <c r="H540"/>
  <c r="H541"/>
  <c r="H543"/>
  <c r="H546"/>
  <c r="H548"/>
  <c r="H550"/>
  <c r="H553"/>
  <c r="H555"/>
  <c r="H558"/>
  <c r="H560"/>
  <c r="H561"/>
  <c r="H567"/>
  <c r="H568"/>
  <c r="H573"/>
  <c r="H574"/>
  <c r="H580"/>
  <c r="H584"/>
  <c r="H587"/>
  <c r="H589"/>
  <c r="H591"/>
  <c r="H593"/>
  <c r="H596"/>
  <c r="H598"/>
  <c r="H600"/>
  <c r="H606"/>
  <c r="H608"/>
  <c r="H615"/>
  <c r="H619"/>
  <c r="H623"/>
  <c r="H624"/>
  <c r="H625"/>
  <c r="H631"/>
  <c r="H638"/>
  <c r="H640"/>
  <c r="H641"/>
  <c r="H642"/>
  <c r="H647"/>
  <c r="H652"/>
  <c r="H657"/>
  <c r="H662"/>
  <c r="H663"/>
  <c r="H665"/>
  <c r="H669"/>
  <c r="H670"/>
  <c r="H673"/>
  <c r="H674"/>
  <c r="H677"/>
  <c r="H678"/>
  <c r="H679"/>
  <c r="H681"/>
  <c r="H682"/>
  <c r="H683"/>
  <c r="H686"/>
  <c r="H688"/>
  <c r="H694"/>
  <c r="H695"/>
  <c r="H701"/>
  <c r="H704"/>
  <c r="H705"/>
  <c r="H707"/>
  <c r="H708"/>
  <c r="H712"/>
  <c r="H717"/>
  <c r="H719"/>
  <c r="H723"/>
  <c r="H726"/>
  <c r="H732"/>
  <c r="H737"/>
  <c r="H743"/>
  <c r="H748"/>
  <c r="H752"/>
  <c r="H758"/>
  <c r="H763"/>
  <c r="H768"/>
  <c r="H769"/>
  <c r="H772"/>
  <c r="H775"/>
  <c r="H781"/>
  <c r="H787"/>
  <c r="H789"/>
  <c r="H796"/>
  <c r="H798"/>
  <c r="H799"/>
  <c r="H804"/>
  <c r="H811"/>
  <c r="H813"/>
  <c r="H814"/>
  <c r="H816"/>
  <c r="F812"/>
  <c r="G651"/>
  <c r="F651"/>
  <c r="G397"/>
  <c r="F397"/>
  <c r="G189"/>
  <c r="F189"/>
  <c r="G79"/>
  <c r="G78" s="1"/>
  <c r="F79"/>
  <c r="F78" s="1"/>
  <c r="G815"/>
  <c r="G812"/>
  <c r="G810"/>
  <c r="G803"/>
  <c r="G797"/>
  <c r="G795"/>
  <c r="G788"/>
  <c r="G786"/>
  <c r="G780"/>
  <c r="G774"/>
  <c r="G771"/>
  <c r="G767"/>
  <c r="G762"/>
  <c r="G757"/>
  <c r="G751"/>
  <c r="H751" s="1"/>
  <c r="G747"/>
  <c r="G742"/>
  <c r="G736"/>
  <c r="G731"/>
  <c r="G725"/>
  <c r="G722"/>
  <c r="G718"/>
  <c r="G716"/>
  <c r="G711"/>
  <c r="G706"/>
  <c r="G703"/>
  <c r="G700"/>
  <c r="G693"/>
  <c r="G687"/>
  <c r="G685"/>
  <c r="G680"/>
  <c r="G676"/>
  <c r="G672"/>
  <c r="G668"/>
  <c r="G664"/>
  <c r="G661"/>
  <c r="G656"/>
  <c r="G646"/>
  <c r="G639"/>
  <c r="G637"/>
  <c r="G630"/>
  <c r="G622"/>
  <c r="G618"/>
  <c r="G614"/>
  <c r="G607"/>
  <c r="G605"/>
  <c r="G599"/>
  <c r="G597"/>
  <c r="G595"/>
  <c r="G592"/>
  <c r="G590"/>
  <c r="G588"/>
  <c r="G586"/>
  <c r="G583"/>
  <c r="G579"/>
  <c r="G572"/>
  <c r="G566"/>
  <c r="G559"/>
  <c r="G557"/>
  <c r="G554"/>
  <c r="G552"/>
  <c r="G549"/>
  <c r="G547"/>
  <c r="G545"/>
  <c r="G542"/>
  <c r="G539"/>
  <c r="G537"/>
  <c r="G534"/>
  <c r="G527"/>
  <c r="G524"/>
  <c r="G518"/>
  <c r="G515"/>
  <c r="G510"/>
  <c r="G505"/>
  <c r="G504" s="1"/>
  <c r="G500"/>
  <c r="G496"/>
  <c r="G494"/>
  <c r="G491"/>
  <c r="G489"/>
  <c r="G487"/>
  <c r="G485"/>
  <c r="G481"/>
  <c r="G478"/>
  <c r="G475"/>
  <c r="G472"/>
  <c r="G467"/>
  <c r="G465"/>
  <c r="G460"/>
  <c r="G457"/>
  <c r="G454"/>
  <c r="G450"/>
  <c r="G448"/>
  <c r="G445"/>
  <c r="G442"/>
  <c r="G439"/>
  <c r="G435"/>
  <c r="G431"/>
  <c r="G428"/>
  <c r="G425"/>
  <c r="G422"/>
  <c r="G419"/>
  <c r="G415"/>
  <c r="G412"/>
  <c r="G409"/>
  <c r="G406"/>
  <c r="G400"/>
  <c r="G395"/>
  <c r="G393"/>
  <c r="G390"/>
  <c r="G387"/>
  <c r="G383"/>
  <c r="G380"/>
  <c r="G374"/>
  <c r="G369"/>
  <c r="G365"/>
  <c r="G361"/>
  <c r="G358"/>
  <c r="G355"/>
  <c r="G354" s="1"/>
  <c r="G352"/>
  <c r="G348"/>
  <c r="G343"/>
  <c r="G341"/>
  <c r="G339"/>
  <c r="G334"/>
  <c r="G328"/>
  <c r="G323"/>
  <c r="G319"/>
  <c r="G316"/>
  <c r="G314"/>
  <c r="G307"/>
  <c r="G306" s="1"/>
  <c r="G303"/>
  <c r="G300"/>
  <c r="G298"/>
  <c r="G296"/>
  <c r="G292"/>
  <c r="G288"/>
  <c r="G286"/>
  <c r="G284"/>
  <c r="G278"/>
  <c r="G269"/>
  <c r="G260"/>
  <c r="G255"/>
  <c r="G251"/>
  <c r="G248"/>
  <c r="G246"/>
  <c r="G242"/>
  <c r="G239"/>
  <c r="G236"/>
  <c r="G233"/>
  <c r="G231"/>
  <c r="G229"/>
  <c r="G226"/>
  <c r="G223"/>
  <c r="G221"/>
  <c r="G219"/>
  <c r="G217"/>
  <c r="G214"/>
  <c r="G212"/>
  <c r="G210"/>
  <c r="G208"/>
  <c r="G206"/>
  <c r="G204"/>
  <c r="G202"/>
  <c r="G200"/>
  <c r="G197"/>
  <c r="G194"/>
  <c r="G192"/>
  <c r="G187"/>
  <c r="G183"/>
  <c r="G181"/>
  <c r="G179"/>
  <c r="G177"/>
  <c r="G175"/>
  <c r="G170"/>
  <c r="G168"/>
  <c r="G165"/>
  <c r="G161"/>
  <c r="G159"/>
  <c r="G154"/>
  <c r="G150"/>
  <c r="G146"/>
  <c r="G143"/>
  <c r="G141"/>
  <c r="G139"/>
  <c r="G133"/>
  <c r="G131"/>
  <c r="G128"/>
  <c r="G126"/>
  <c r="G122"/>
  <c r="G117"/>
  <c r="G115"/>
  <c r="G113"/>
  <c r="G107"/>
  <c r="G101"/>
  <c r="G93"/>
  <c r="G90"/>
  <c r="G87"/>
  <c r="G84"/>
  <c r="G75"/>
  <c r="G72"/>
  <c r="G69"/>
  <c r="G66"/>
  <c r="G63"/>
  <c r="G58"/>
  <c r="G56"/>
  <c r="G54"/>
  <c r="G51"/>
  <c r="G47"/>
  <c r="G45"/>
  <c r="G43"/>
  <c r="G40"/>
  <c r="G38"/>
  <c r="G36"/>
  <c r="G34"/>
  <c r="G29"/>
  <c r="G24"/>
  <c r="G18"/>
  <c r="G15"/>
  <c r="G13"/>
  <c r="G11"/>
  <c r="F815"/>
  <c r="F810"/>
  <c r="F803"/>
  <c r="H803" s="1"/>
  <c r="F797"/>
  <c r="F795"/>
  <c r="F788"/>
  <c r="F786"/>
  <c r="F780"/>
  <c r="F774"/>
  <c r="F771"/>
  <c r="F767"/>
  <c r="F762"/>
  <c r="F757"/>
  <c r="F751"/>
  <c r="F747"/>
  <c r="F742"/>
  <c r="F736"/>
  <c r="F735" s="1"/>
  <c r="F731"/>
  <c r="F725"/>
  <c r="F722"/>
  <c r="F718"/>
  <c r="F716"/>
  <c r="F711"/>
  <c r="F706"/>
  <c r="F703"/>
  <c r="F700"/>
  <c r="F693"/>
  <c r="F687"/>
  <c r="F685"/>
  <c r="F680"/>
  <c r="F676"/>
  <c r="F672"/>
  <c r="F668"/>
  <c r="F664"/>
  <c r="F661"/>
  <c r="F656"/>
  <c r="F646"/>
  <c r="F639"/>
  <c r="F637"/>
  <c r="F630"/>
  <c r="F622"/>
  <c r="F621" s="1"/>
  <c r="F618"/>
  <c r="F614"/>
  <c r="F607"/>
  <c r="F605"/>
  <c r="F599"/>
  <c r="F597"/>
  <c r="F595"/>
  <c r="F592"/>
  <c r="F590"/>
  <c r="F588"/>
  <c r="F586"/>
  <c r="F583"/>
  <c r="F579"/>
  <c r="F572"/>
  <c r="F571" s="1"/>
  <c r="F566"/>
  <c r="F559"/>
  <c r="F557"/>
  <c r="F554"/>
  <c r="F552"/>
  <c r="F549"/>
  <c r="F547"/>
  <c r="F545"/>
  <c r="F542"/>
  <c r="F539"/>
  <c r="F537"/>
  <c r="F534"/>
  <c r="F527"/>
  <c r="F524"/>
  <c r="F518"/>
  <c r="F515"/>
  <c r="F510"/>
  <c r="F505"/>
  <c r="F500"/>
  <c r="F496"/>
  <c r="F494"/>
  <c r="F491"/>
  <c r="F489"/>
  <c r="F487"/>
  <c r="F485"/>
  <c r="F481"/>
  <c r="H481" s="1"/>
  <c r="F478"/>
  <c r="F475"/>
  <c r="F472"/>
  <c r="F467"/>
  <c r="F465"/>
  <c r="F460"/>
  <c r="F457"/>
  <c r="F454"/>
  <c r="F450"/>
  <c r="F448"/>
  <c r="F445"/>
  <c r="F442"/>
  <c r="F439"/>
  <c r="F435"/>
  <c r="F434" s="1"/>
  <c r="F431"/>
  <c r="F428"/>
  <c r="F425"/>
  <c r="F422"/>
  <c r="F419"/>
  <c r="F415"/>
  <c r="F412"/>
  <c r="F409"/>
  <c r="F406"/>
  <c r="F400"/>
  <c r="F395"/>
  <c r="F393"/>
  <c r="F390"/>
  <c r="F387"/>
  <c r="F383"/>
  <c r="F380"/>
  <c r="F374"/>
  <c r="F369"/>
  <c r="F365"/>
  <c r="F361"/>
  <c r="F358"/>
  <c r="F355"/>
  <c r="F352"/>
  <c r="F348"/>
  <c r="F343"/>
  <c r="F341"/>
  <c r="F339"/>
  <c r="F334"/>
  <c r="F333" s="1"/>
  <c r="F328"/>
  <c r="F323"/>
  <c r="F319"/>
  <c r="F318" s="1"/>
  <c r="F316"/>
  <c r="F314"/>
  <c r="F307"/>
  <c r="F303"/>
  <c r="F300"/>
  <c r="F298"/>
  <c r="F296"/>
  <c r="F292"/>
  <c r="F288"/>
  <c r="F286"/>
  <c r="F284"/>
  <c r="F278"/>
  <c r="F269"/>
  <c r="F260"/>
  <c r="F255"/>
  <c r="F251"/>
  <c r="F248"/>
  <c r="F246"/>
  <c r="F242"/>
  <c r="F239"/>
  <c r="F236"/>
  <c r="F233"/>
  <c r="F231"/>
  <c r="F229"/>
  <c r="F219"/>
  <c r="F226"/>
  <c r="F223"/>
  <c r="F221"/>
  <c r="F217"/>
  <c r="F214"/>
  <c r="F212"/>
  <c r="F210"/>
  <c r="F208"/>
  <c r="F206"/>
  <c r="F204"/>
  <c r="F202"/>
  <c r="F200"/>
  <c r="F197"/>
  <c r="F194"/>
  <c r="F192"/>
  <c r="F187"/>
  <c r="F183"/>
  <c r="F181"/>
  <c r="F179"/>
  <c r="F177"/>
  <c r="F175"/>
  <c r="F170"/>
  <c r="F168"/>
  <c r="F165"/>
  <c r="F161"/>
  <c r="F159"/>
  <c r="F154"/>
  <c r="F153" s="1"/>
  <c r="F150"/>
  <c r="F149" s="1"/>
  <c r="F148" s="1"/>
  <c r="F146"/>
  <c r="F143"/>
  <c r="F141"/>
  <c r="F139"/>
  <c r="F133"/>
  <c r="F131"/>
  <c r="F128"/>
  <c r="F126"/>
  <c r="F122"/>
  <c r="F121" s="1"/>
  <c r="F120" s="1"/>
  <c r="F117"/>
  <c r="F115"/>
  <c r="F113"/>
  <c r="F107"/>
  <c r="F106" s="1"/>
  <c r="F105" s="1"/>
  <c r="F104" s="1"/>
  <c r="F101"/>
  <c r="F100" s="1"/>
  <c r="F99" s="1"/>
  <c r="F93"/>
  <c r="F90"/>
  <c r="F87"/>
  <c r="F84"/>
  <c r="F75"/>
  <c r="F74" s="1"/>
  <c r="F72"/>
  <c r="F69"/>
  <c r="F66"/>
  <c r="F63"/>
  <c r="F58"/>
  <c r="F56"/>
  <c r="F54"/>
  <c r="F51"/>
  <c r="F47"/>
  <c r="F45"/>
  <c r="F43"/>
  <c r="F40"/>
  <c r="F38"/>
  <c r="F36"/>
  <c r="F34"/>
  <c r="F29"/>
  <c r="F28" s="1"/>
  <c r="F27" s="1"/>
  <c r="F24"/>
  <c r="F23" s="1"/>
  <c r="F22" s="1"/>
  <c r="F21" s="1"/>
  <c r="F18"/>
  <c r="F17" s="1"/>
  <c r="F15"/>
  <c r="F13"/>
  <c r="F11"/>
  <c r="H361" l="1"/>
  <c r="H757"/>
  <c r="H319"/>
  <c r="H24"/>
  <c r="H150"/>
  <c r="H323"/>
  <c r="H348"/>
  <c r="H369"/>
  <c r="H454"/>
  <c r="H583"/>
  <c r="H622"/>
  <c r="H711"/>
  <c r="H736"/>
  <c r="H767"/>
  <c r="H328"/>
  <c r="H374"/>
  <c r="H439"/>
  <c r="H457"/>
  <c r="H742"/>
  <c r="H771"/>
  <c r="G28"/>
  <c r="H29"/>
  <c r="H87"/>
  <c r="G153"/>
  <c r="H154"/>
  <c r="H219"/>
  <c r="H395"/>
  <c r="H494"/>
  <c r="H542"/>
  <c r="H664"/>
  <c r="G77"/>
  <c r="H78"/>
  <c r="G650"/>
  <c r="G649" s="1"/>
  <c r="H651"/>
  <c r="H815"/>
  <c r="H797"/>
  <c r="H229"/>
  <c r="H175"/>
  <c r="H11"/>
  <c r="H34"/>
  <c r="H47"/>
  <c r="H66"/>
  <c r="H90"/>
  <c r="H117"/>
  <c r="H159"/>
  <c r="H177"/>
  <c r="H194"/>
  <c r="H208"/>
  <c r="H221"/>
  <c r="G235"/>
  <c r="H236"/>
  <c r="G254"/>
  <c r="H255"/>
  <c r="H288"/>
  <c r="G333"/>
  <c r="H334"/>
  <c r="H380"/>
  <c r="G399"/>
  <c r="H400"/>
  <c r="H422"/>
  <c r="H442"/>
  <c r="H460"/>
  <c r="H496"/>
  <c r="H524"/>
  <c r="H545"/>
  <c r="H588"/>
  <c r="H605"/>
  <c r="H668"/>
  <c r="H693"/>
  <c r="H718"/>
  <c r="H747"/>
  <c r="H774"/>
  <c r="H637"/>
  <c r="H487"/>
  <c r="H445"/>
  <c r="H409"/>
  <c r="H307"/>
  <c r="H217"/>
  <c r="H115"/>
  <c r="H233"/>
  <c r="H478"/>
  <c r="H557"/>
  <c r="H716"/>
  <c r="H36"/>
  <c r="H51"/>
  <c r="H69"/>
  <c r="H93"/>
  <c r="H122"/>
  <c r="H141"/>
  <c r="H161"/>
  <c r="H179"/>
  <c r="H197"/>
  <c r="H210"/>
  <c r="H239"/>
  <c r="G259"/>
  <c r="G258" s="1"/>
  <c r="H260"/>
  <c r="H292"/>
  <c r="H314"/>
  <c r="H339"/>
  <c r="G357"/>
  <c r="H358"/>
  <c r="H383"/>
  <c r="H406"/>
  <c r="H425"/>
  <c r="H465"/>
  <c r="H485"/>
  <c r="H500"/>
  <c r="H527"/>
  <c r="H566"/>
  <c r="H590"/>
  <c r="H639"/>
  <c r="H672"/>
  <c r="H700"/>
  <c r="H722"/>
  <c r="H780"/>
  <c r="H189"/>
  <c r="H795"/>
  <c r="H661"/>
  <c r="H475"/>
  <c r="H415"/>
  <c r="H397"/>
  <c r="H181"/>
  <c r="H192"/>
  <c r="G250"/>
  <c r="H251"/>
  <c r="G302"/>
  <c r="H303"/>
  <c r="G351"/>
  <c r="H352"/>
  <c r="H419"/>
  <c r="H518"/>
  <c r="H599"/>
  <c r="H687"/>
  <c r="H15"/>
  <c r="H38"/>
  <c r="H54"/>
  <c r="H72"/>
  <c r="H101"/>
  <c r="H126"/>
  <c r="H143"/>
  <c r="H165"/>
  <c r="H200"/>
  <c r="H212"/>
  <c r="H226"/>
  <c r="G241"/>
  <c r="H242"/>
  <c r="G268"/>
  <c r="H269"/>
  <c r="H296"/>
  <c r="H316"/>
  <c r="H341"/>
  <c r="H387"/>
  <c r="H428"/>
  <c r="H448"/>
  <c r="H467"/>
  <c r="G533"/>
  <c r="H534"/>
  <c r="H549"/>
  <c r="H572"/>
  <c r="H592"/>
  <c r="H614"/>
  <c r="G645"/>
  <c r="G644" s="1"/>
  <c r="H646"/>
  <c r="H676"/>
  <c r="H725"/>
  <c r="H812"/>
  <c r="H788"/>
  <c r="H703"/>
  <c r="H559"/>
  <c r="H547"/>
  <c r="H343"/>
  <c r="H223"/>
  <c r="H139"/>
  <c r="H45"/>
  <c r="H286"/>
  <c r="G629"/>
  <c r="G628" s="1"/>
  <c r="H630"/>
  <c r="H18"/>
  <c r="H40"/>
  <c r="H56"/>
  <c r="H75"/>
  <c r="H107"/>
  <c r="H128"/>
  <c r="H146"/>
  <c r="H168"/>
  <c r="H183"/>
  <c r="H202"/>
  <c r="H214"/>
  <c r="H246"/>
  <c r="H278"/>
  <c r="H298"/>
  <c r="H365"/>
  <c r="H390"/>
  <c r="H412"/>
  <c r="H431"/>
  <c r="H450"/>
  <c r="H472"/>
  <c r="H489"/>
  <c r="G509"/>
  <c r="G508" s="1"/>
  <c r="H510"/>
  <c r="H537"/>
  <c r="H552"/>
  <c r="H579"/>
  <c r="H618"/>
  <c r="H656"/>
  <c r="H680"/>
  <c r="H706"/>
  <c r="H731"/>
  <c r="H762"/>
  <c r="H607"/>
  <c r="H595"/>
  <c r="H505"/>
  <c r="H43"/>
  <c r="H13"/>
  <c r="H63"/>
  <c r="H206"/>
  <c r="H586"/>
  <c r="H58"/>
  <c r="H84"/>
  <c r="H113"/>
  <c r="H131"/>
  <c r="H170"/>
  <c r="H204"/>
  <c r="H231"/>
  <c r="H248"/>
  <c r="H284"/>
  <c r="H300"/>
  <c r="H393"/>
  <c r="G434"/>
  <c r="H435"/>
  <c r="H491"/>
  <c r="H515"/>
  <c r="H539"/>
  <c r="H554"/>
  <c r="H597"/>
  <c r="H810"/>
  <c r="H786"/>
  <c r="H685"/>
  <c r="H355"/>
  <c r="H187"/>
  <c r="H133"/>
  <c r="H79"/>
  <c r="F313"/>
  <c r="F312" s="1"/>
  <c r="G313"/>
  <c r="F302"/>
  <c r="F770"/>
  <c r="G291"/>
  <c r="F351"/>
  <c r="F438"/>
  <c r="F741"/>
  <c r="G50"/>
  <c r="G121"/>
  <c r="H121" s="1"/>
  <c r="F235"/>
  <c r="F667"/>
  <c r="G100"/>
  <c r="H100" s="1"/>
  <c r="F50"/>
  <c r="F225"/>
  <c r="F238"/>
  <c r="F259"/>
  <c r="F291"/>
  <c r="F357"/>
  <c r="F499"/>
  <c r="F565"/>
  <c r="F671"/>
  <c r="F699"/>
  <c r="F721"/>
  <c r="F750"/>
  <c r="F779"/>
  <c r="G17"/>
  <c r="G74"/>
  <c r="G106"/>
  <c r="H106" s="1"/>
  <c r="G277"/>
  <c r="G318"/>
  <c r="G364"/>
  <c r="G578"/>
  <c r="G617"/>
  <c r="G655"/>
  <c r="G730"/>
  <c r="G761"/>
  <c r="F152"/>
  <c r="F327"/>
  <c r="F456"/>
  <c r="F332"/>
  <c r="F399"/>
  <c r="F459"/>
  <c r="F746"/>
  <c r="F802"/>
  <c r="G164"/>
  <c r="G756"/>
  <c r="F241"/>
  <c r="F533"/>
  <c r="G621"/>
  <c r="H621" s="1"/>
  <c r="G766"/>
  <c r="F650"/>
  <c r="F250"/>
  <c r="F373"/>
  <c r="G238"/>
  <c r="G499"/>
  <c r="G565"/>
  <c r="H565" s="1"/>
  <c r="F773"/>
  <c r="G360"/>
  <c r="G613"/>
  <c r="F268"/>
  <c r="F360"/>
  <c r="F504"/>
  <c r="H504" s="1"/>
  <c r="F613"/>
  <c r="F645"/>
  <c r="F724"/>
  <c r="F756"/>
  <c r="G23"/>
  <c r="H23" s="1"/>
  <c r="G347"/>
  <c r="G735"/>
  <c r="H735" s="1"/>
  <c r="F77"/>
  <c r="F26"/>
  <c r="F629"/>
  <c r="F254"/>
  <c r="F306"/>
  <c r="H306" s="1"/>
  <c r="F354"/>
  <c r="F480"/>
  <c r="F692"/>
  <c r="G225"/>
  <c r="G503"/>
  <c r="G571"/>
  <c r="H571" s="1"/>
  <c r="G724"/>
  <c r="F98"/>
  <c r="F164"/>
  <c r="F570"/>
  <c r="G149"/>
  <c r="H149" s="1"/>
  <c r="G322"/>
  <c r="G368"/>
  <c r="G453"/>
  <c r="G582"/>
  <c r="G710"/>
  <c r="F277"/>
  <c r="F364"/>
  <c r="F509"/>
  <c r="F578"/>
  <c r="F617"/>
  <c r="F655"/>
  <c r="F730"/>
  <c r="F761"/>
  <c r="G327"/>
  <c r="G373"/>
  <c r="H373" s="1"/>
  <c r="G438"/>
  <c r="G456"/>
  <c r="G741"/>
  <c r="G770"/>
  <c r="F322"/>
  <c r="F347"/>
  <c r="F346" s="1"/>
  <c r="F368"/>
  <c r="F453"/>
  <c r="F582"/>
  <c r="F620"/>
  <c r="F710"/>
  <c r="F734"/>
  <c r="F766"/>
  <c r="G305"/>
  <c r="G459"/>
  <c r="G480"/>
  <c r="G667"/>
  <c r="G692"/>
  <c r="G746"/>
  <c r="G773"/>
  <c r="G802"/>
  <c r="G671"/>
  <c r="G699"/>
  <c r="G721"/>
  <c r="G750"/>
  <c r="G779"/>
  <c r="G604"/>
  <c r="G660"/>
  <c r="F675"/>
  <c r="F702"/>
  <c r="G125"/>
  <c r="G186"/>
  <c r="G68"/>
  <c r="G464"/>
  <c r="G523"/>
  <c r="G702"/>
  <c r="H702" s="1"/>
  <c r="G338"/>
  <c r="G405"/>
  <c r="F405"/>
  <c r="F33"/>
  <c r="G379"/>
  <c r="G585"/>
  <c r="G441"/>
  <c r="F585"/>
  <c r="G536"/>
  <c r="G493"/>
  <c r="F536"/>
  <c r="F551"/>
  <c r="G174"/>
  <c r="G471"/>
  <c r="G514"/>
  <c r="G636"/>
  <c r="G138"/>
  <c r="G191"/>
  <c r="G594"/>
  <c r="G794"/>
  <c r="F379"/>
  <c r="F604"/>
  <c r="F684"/>
  <c r="F715"/>
  <c r="G62"/>
  <c r="G228"/>
  <c r="G675"/>
  <c r="G245"/>
  <c r="G199"/>
  <c r="F186"/>
  <c r="G167"/>
  <c r="G83"/>
  <c r="G33"/>
  <c r="F493"/>
  <c r="F523"/>
  <c r="F556"/>
  <c r="F660"/>
  <c r="G158"/>
  <c r="G551"/>
  <c r="G684"/>
  <c r="F809"/>
  <c r="G53"/>
  <c r="G112"/>
  <c r="G216"/>
  <c r="G283"/>
  <c r="G295"/>
  <c r="G386"/>
  <c r="G484"/>
  <c r="G809"/>
  <c r="F514"/>
  <c r="F228"/>
  <c r="F794"/>
  <c r="G10"/>
  <c r="G130"/>
  <c r="G418"/>
  <c r="G556"/>
  <c r="G715"/>
  <c r="G785"/>
  <c r="G544"/>
  <c r="F785"/>
  <c r="F636"/>
  <c r="F594"/>
  <c r="F544"/>
  <c r="F484"/>
  <c r="F441"/>
  <c r="F471"/>
  <c r="F464"/>
  <c r="F418"/>
  <c r="F386"/>
  <c r="F338"/>
  <c r="F112"/>
  <c r="F245"/>
  <c r="F295"/>
  <c r="F191"/>
  <c r="F283"/>
  <c r="F216"/>
  <c r="F199"/>
  <c r="F130"/>
  <c r="F68"/>
  <c r="F158"/>
  <c r="F167"/>
  <c r="F174"/>
  <c r="F138"/>
  <c r="F125"/>
  <c r="F83"/>
  <c r="F62"/>
  <c r="F53"/>
  <c r="F10"/>
  <c r="H746" l="1"/>
  <c r="H322"/>
  <c r="H779"/>
  <c r="H347"/>
  <c r="H809"/>
  <c r="H167"/>
  <c r="H750"/>
  <c r="H692"/>
  <c r="H268"/>
  <c r="H291"/>
  <c r="H613"/>
  <c r="H514"/>
  <c r="H802"/>
  <c r="H327"/>
  <c r="G267"/>
  <c r="G266" s="1"/>
  <c r="H313"/>
  <c r="H418"/>
  <c r="H53"/>
  <c r="H544"/>
  <c r="H386"/>
  <c r="H199"/>
  <c r="H523"/>
  <c r="H671"/>
  <c r="H785"/>
  <c r="H684"/>
  <c r="H245"/>
  <c r="H636"/>
  <c r="H660"/>
  <c r="H667"/>
  <c r="H715"/>
  <c r="H283"/>
  <c r="H551"/>
  <c r="H33"/>
  <c r="H675"/>
  <c r="H536"/>
  <c r="H68"/>
  <c r="H604"/>
  <c r="H721"/>
  <c r="H741"/>
  <c r="H438"/>
  <c r="H499"/>
  <c r="H50"/>
  <c r="H533"/>
  <c r="H351"/>
  <c r="H399"/>
  <c r="G332"/>
  <c r="H333"/>
  <c r="H556"/>
  <c r="H216"/>
  <c r="H158"/>
  <c r="H83"/>
  <c r="H228"/>
  <c r="H794"/>
  <c r="H471"/>
  <c r="H405"/>
  <c r="H186"/>
  <c r="H480"/>
  <c r="H710"/>
  <c r="H368"/>
  <c r="H724"/>
  <c r="H756"/>
  <c r="H730"/>
  <c r="H578"/>
  <c r="H318"/>
  <c r="H74"/>
  <c r="H241"/>
  <c r="H235"/>
  <c r="H77"/>
  <c r="G152"/>
  <c r="H153"/>
  <c r="H112"/>
  <c r="H62"/>
  <c r="H594"/>
  <c r="H174"/>
  <c r="H441"/>
  <c r="H338"/>
  <c r="H125"/>
  <c r="H699"/>
  <c r="H238"/>
  <c r="H434"/>
  <c r="H509"/>
  <c r="H302"/>
  <c r="H357"/>
  <c r="H484"/>
  <c r="H191"/>
  <c r="H585"/>
  <c r="H459"/>
  <c r="H582"/>
  <c r="H225"/>
  <c r="H164"/>
  <c r="H655"/>
  <c r="H277"/>
  <c r="H17"/>
  <c r="H259"/>
  <c r="H354"/>
  <c r="H130"/>
  <c r="H138"/>
  <c r="H456"/>
  <c r="H645"/>
  <c r="H250"/>
  <c r="H10"/>
  <c r="H379"/>
  <c r="H770"/>
  <c r="H295"/>
  <c r="H493"/>
  <c r="H464"/>
  <c r="H773"/>
  <c r="H453"/>
  <c r="H360"/>
  <c r="H766"/>
  <c r="H761"/>
  <c r="H617"/>
  <c r="H364"/>
  <c r="H629"/>
  <c r="G253"/>
  <c r="H254"/>
  <c r="H650"/>
  <c r="G27"/>
  <c r="H28"/>
  <c r="F350"/>
  <c r="G765"/>
  <c r="G720"/>
  <c r="G502"/>
  <c r="G294"/>
  <c r="G350"/>
  <c r="F97"/>
  <c r="F784"/>
  <c r="F513"/>
  <c r="G244"/>
  <c r="G635"/>
  <c r="G522"/>
  <c r="G691"/>
  <c r="F82"/>
  <c r="F294"/>
  <c r="G9"/>
  <c r="F720"/>
  <c r="F124"/>
  <c r="F244"/>
  <c r="F793"/>
  <c r="G312"/>
  <c r="H312" s="1"/>
  <c r="F808"/>
  <c r="F522"/>
  <c r="F714"/>
  <c r="G337"/>
  <c r="G745"/>
  <c r="F709"/>
  <c r="F321"/>
  <c r="G709"/>
  <c r="G367"/>
  <c r="F569"/>
  <c r="F253"/>
  <c r="G734"/>
  <c r="H734" s="1"/>
  <c r="F755"/>
  <c r="F612"/>
  <c r="F267"/>
  <c r="G620"/>
  <c r="G755"/>
  <c r="F745"/>
  <c r="F331"/>
  <c r="G729"/>
  <c r="G577"/>
  <c r="F749"/>
  <c r="F765"/>
  <c r="F137"/>
  <c r="F111"/>
  <c r="F463"/>
  <c r="F635"/>
  <c r="G137"/>
  <c r="G698"/>
  <c r="G778"/>
  <c r="G648"/>
  <c r="G627"/>
  <c r="G372"/>
  <c r="F729"/>
  <c r="F577"/>
  <c r="F276"/>
  <c r="F326"/>
  <c r="F740"/>
  <c r="G290"/>
  <c r="F470"/>
  <c r="F173"/>
  <c r="F337"/>
  <c r="G282"/>
  <c r="F603"/>
  <c r="G801"/>
  <c r="F367"/>
  <c r="G321"/>
  <c r="G643"/>
  <c r="G346"/>
  <c r="F503"/>
  <c r="H503" s="1"/>
  <c r="G612"/>
  <c r="F649"/>
  <c r="H649" s="1"/>
  <c r="G654"/>
  <c r="G276"/>
  <c r="F564"/>
  <c r="F290"/>
  <c r="F163"/>
  <c r="F282"/>
  <c r="G808"/>
  <c r="G157"/>
  <c r="G82"/>
  <c r="G513"/>
  <c r="G463"/>
  <c r="G749"/>
  <c r="G326"/>
  <c r="F654"/>
  <c r="F508"/>
  <c r="F628"/>
  <c r="H628" s="1"/>
  <c r="G564"/>
  <c r="F372"/>
  <c r="G257"/>
  <c r="G99"/>
  <c r="H99" s="1"/>
  <c r="G120"/>
  <c r="F157"/>
  <c r="G784"/>
  <c r="G111"/>
  <c r="F659"/>
  <c r="G793"/>
  <c r="G470"/>
  <c r="G659"/>
  <c r="F733"/>
  <c r="G148"/>
  <c r="G570"/>
  <c r="H570" s="1"/>
  <c r="F691"/>
  <c r="F305"/>
  <c r="G22"/>
  <c r="H22" s="1"/>
  <c r="F644"/>
  <c r="H644" s="1"/>
  <c r="F801"/>
  <c r="G760"/>
  <c r="G616"/>
  <c r="G363"/>
  <c r="G105"/>
  <c r="H105" s="1"/>
  <c r="F778"/>
  <c r="F498"/>
  <c r="F258"/>
  <c r="H258" s="1"/>
  <c r="F9"/>
  <c r="F698"/>
  <c r="G714"/>
  <c r="G163"/>
  <c r="G173"/>
  <c r="G603"/>
  <c r="G740"/>
  <c r="F760"/>
  <c r="F616"/>
  <c r="F363"/>
  <c r="G498"/>
  <c r="F666"/>
  <c r="G124"/>
  <c r="G581"/>
  <c r="F581"/>
  <c r="G61"/>
  <c r="G532"/>
  <c r="G378"/>
  <c r="G666"/>
  <c r="G404"/>
  <c r="F483"/>
  <c r="G483"/>
  <c r="H483" s="1"/>
  <c r="F378"/>
  <c r="G185"/>
  <c r="F404"/>
  <c r="F532"/>
  <c r="G32"/>
  <c r="F185"/>
  <c r="F61"/>
  <c r="F32"/>
  <c r="H326" l="1"/>
  <c r="H808"/>
  <c r="H124"/>
  <c r="H654"/>
  <c r="H691"/>
  <c r="H513"/>
  <c r="H82"/>
  <c r="H32"/>
  <c r="H267"/>
  <c r="H729"/>
  <c r="H666"/>
  <c r="H9"/>
  <c r="H778"/>
  <c r="H532"/>
  <c r="H111"/>
  <c r="H755"/>
  <c r="H745"/>
  <c r="H61"/>
  <c r="H698"/>
  <c r="H350"/>
  <c r="H404"/>
  <c r="H581"/>
  <c r="H740"/>
  <c r="H163"/>
  <c r="H616"/>
  <c r="H793"/>
  <c r="H784"/>
  <c r="H564"/>
  <c r="H463"/>
  <c r="H157"/>
  <c r="H620"/>
  <c r="H337"/>
  <c r="H294"/>
  <c r="G26"/>
  <c r="H27"/>
  <c r="H152"/>
  <c r="H498"/>
  <c r="H173"/>
  <c r="H363"/>
  <c r="H276"/>
  <c r="H612"/>
  <c r="H801"/>
  <c r="H290"/>
  <c r="H137"/>
  <c r="H522"/>
  <c r="H346"/>
  <c r="H282"/>
  <c r="H244"/>
  <c r="H185"/>
  <c r="H378"/>
  <c r="H603"/>
  <c r="H714"/>
  <c r="H760"/>
  <c r="H659"/>
  <c r="H577"/>
  <c r="H367"/>
  <c r="H720"/>
  <c r="H321"/>
  <c r="H372"/>
  <c r="H635"/>
  <c r="G764"/>
  <c r="H765"/>
  <c r="H253"/>
  <c r="H305"/>
  <c r="H148"/>
  <c r="H470"/>
  <c r="H120"/>
  <c r="H749"/>
  <c r="H709"/>
  <c r="H508"/>
  <c r="H332"/>
  <c r="G331"/>
  <c r="F281"/>
  <c r="F658"/>
  <c r="G345"/>
  <c r="F8"/>
  <c r="G98"/>
  <c r="H98" s="1"/>
  <c r="F502"/>
  <c r="H502" s="1"/>
  <c r="F602"/>
  <c r="F739"/>
  <c r="G777"/>
  <c r="F783"/>
  <c r="G156"/>
  <c r="G728"/>
  <c r="F611"/>
  <c r="F521"/>
  <c r="F31"/>
  <c r="F345"/>
  <c r="G281"/>
  <c r="G60"/>
  <c r="F759"/>
  <c r="F697"/>
  <c r="F257"/>
  <c r="H257" s="1"/>
  <c r="G104"/>
  <c r="G759"/>
  <c r="G21"/>
  <c r="G569"/>
  <c r="F627"/>
  <c r="H627" s="1"/>
  <c r="G325"/>
  <c r="G512"/>
  <c r="G807"/>
  <c r="F563"/>
  <c r="F648"/>
  <c r="H648" s="1"/>
  <c r="G265"/>
  <c r="G626"/>
  <c r="G697"/>
  <c r="G8"/>
  <c r="G690"/>
  <c r="F469"/>
  <c r="G602"/>
  <c r="G792"/>
  <c r="H792" s="1"/>
  <c r="G563"/>
  <c r="G653"/>
  <c r="G371"/>
  <c r="F136"/>
  <c r="G634"/>
  <c r="G403"/>
  <c r="F764"/>
  <c r="G754"/>
  <c r="G744"/>
  <c r="F792"/>
  <c r="F156"/>
  <c r="G31"/>
  <c r="G172"/>
  <c r="G658"/>
  <c r="F576"/>
  <c r="F754"/>
  <c r="G336"/>
  <c r="F807"/>
  <c r="G531"/>
  <c r="F777"/>
  <c r="F643"/>
  <c r="G783"/>
  <c r="F653"/>
  <c r="F311"/>
  <c r="F275"/>
  <c r="F634"/>
  <c r="F81"/>
  <c r="F713"/>
  <c r="F60"/>
  <c r="F531"/>
  <c r="F377"/>
  <c r="G377"/>
  <c r="G576"/>
  <c r="G739"/>
  <c r="F800"/>
  <c r="G110"/>
  <c r="F371"/>
  <c r="G81"/>
  <c r="G275"/>
  <c r="G611"/>
  <c r="G800"/>
  <c r="F336"/>
  <c r="F325"/>
  <c r="F728"/>
  <c r="G136"/>
  <c r="F110"/>
  <c r="G521"/>
  <c r="F512"/>
  <c r="F172"/>
  <c r="F403"/>
  <c r="G469"/>
  <c r="G713"/>
  <c r="H713" s="1"/>
  <c r="G119"/>
  <c r="F744"/>
  <c r="F266"/>
  <c r="H266" s="1"/>
  <c r="G733"/>
  <c r="G311"/>
  <c r="F119"/>
  <c r="F690"/>
  <c r="H783" l="1"/>
  <c r="H764"/>
  <c r="H744"/>
  <c r="H690"/>
  <c r="H311"/>
  <c r="H658"/>
  <c r="H281"/>
  <c r="H531"/>
  <c r="H403"/>
  <c r="H371"/>
  <c r="H325"/>
  <c r="H60"/>
  <c r="H275"/>
  <c r="H331"/>
  <c r="H576"/>
  <c r="H754"/>
  <c r="H634"/>
  <c r="H602"/>
  <c r="H8"/>
  <c r="H807"/>
  <c r="H759"/>
  <c r="H345"/>
  <c r="H643"/>
  <c r="H521"/>
  <c r="H800"/>
  <c r="H336"/>
  <c r="H777"/>
  <c r="H733"/>
  <c r="H119"/>
  <c r="H611"/>
  <c r="H81"/>
  <c r="H377"/>
  <c r="H563"/>
  <c r="H697"/>
  <c r="H512"/>
  <c r="H569"/>
  <c r="H104"/>
  <c r="H728"/>
  <c r="H26"/>
  <c r="H172"/>
  <c r="H156"/>
  <c r="H739"/>
  <c r="H21"/>
  <c r="H469"/>
  <c r="H136"/>
  <c r="H31"/>
  <c r="H110"/>
  <c r="H653"/>
  <c r="G135"/>
  <c r="F806"/>
  <c r="G274"/>
  <c r="F7"/>
  <c r="G696"/>
  <c r="G601"/>
  <c r="G264"/>
  <c r="G806"/>
  <c r="H806" s="1"/>
  <c r="F626"/>
  <c r="F696"/>
  <c r="G530"/>
  <c r="G633"/>
  <c r="G776"/>
  <c r="F274"/>
  <c r="F135"/>
  <c r="G310"/>
  <c r="F738"/>
  <c r="G727"/>
  <c r="F310"/>
  <c r="F633"/>
  <c r="G738"/>
  <c r="G97"/>
  <c r="F689"/>
  <c r="G109"/>
  <c r="G610"/>
  <c r="F776"/>
  <c r="F575"/>
  <c r="F610"/>
  <c r="F782"/>
  <c r="F601"/>
  <c r="F109"/>
  <c r="G7"/>
  <c r="F330"/>
  <c r="G376"/>
  <c r="F265"/>
  <c r="H265" s="1"/>
  <c r="G782"/>
  <c r="G330"/>
  <c r="F791"/>
  <c r="F753"/>
  <c r="G562"/>
  <c r="F20"/>
  <c r="G20"/>
  <c r="F376"/>
  <c r="F727"/>
  <c r="G753"/>
  <c r="G575"/>
  <c r="F530"/>
  <c r="G791"/>
  <c r="G689"/>
  <c r="F562"/>
  <c r="H633" l="1"/>
  <c r="H376"/>
  <c r="H310"/>
  <c r="H601"/>
  <c r="H274"/>
  <c r="H753"/>
  <c r="H562"/>
  <c r="H610"/>
  <c r="H791"/>
  <c r="H530"/>
  <c r="H696"/>
  <c r="H109"/>
  <c r="H738"/>
  <c r="H135"/>
  <c r="H782"/>
  <c r="H776"/>
  <c r="H20"/>
  <c r="H7"/>
  <c r="H626"/>
  <c r="H689"/>
  <c r="H575"/>
  <c r="H97"/>
  <c r="H330"/>
  <c r="H727"/>
  <c r="G96"/>
  <c r="G790"/>
  <c r="G632"/>
  <c r="G273"/>
  <c r="G609"/>
  <c r="F96"/>
  <c r="F273"/>
  <c r="G805"/>
  <c r="F264"/>
  <c r="G6"/>
  <c r="F6"/>
  <c r="F790"/>
  <c r="F632"/>
  <c r="F609"/>
  <c r="F805"/>
  <c r="H632" l="1"/>
  <c r="H6"/>
  <c r="H273"/>
  <c r="H264"/>
  <c r="H805"/>
  <c r="H609"/>
  <c r="H790"/>
  <c r="H96"/>
  <c r="F817"/>
  <c r="G817"/>
  <c r="H817" l="1"/>
</calcChain>
</file>

<file path=xl/sharedStrings.xml><?xml version="1.0" encoding="utf-8"?>
<sst xmlns="http://schemas.openxmlformats.org/spreadsheetml/2006/main" count="3449" uniqueCount="697">
  <si>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</si>
  <si>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</si>
  <si>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</si>
  <si>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</si>
  <si>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</si>
  <si>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</si>
  <si>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</si>
  <si>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</si>
  <si>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МУНИЦИПАЛЬНОЕ УЧРЕЖДЕНИЕ "ОТДЕЛ СОЦИАЛЬНОЙ ЗАЩИТЫ НАСЕЛЕНИЯ СВЕТЛОГОРСКОГО ГОРОДСКОГО ОКРУГА"</t>
  </si>
  <si>
    <t>010</t>
  </si>
  <si>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</si>
  <si>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</si>
  <si>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</si>
  <si>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</si>
  <si>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Муниципальная программа "Социальная поддержка населения"</t>
  </si>
  <si>
    <t>0200000000</t>
  </si>
  <si>
    <t xml:space="preserve">        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</si>
  <si>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</si>
  <si>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</si>
  <si>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0220121Ф20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</si>
  <si>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</si>
  <si>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</si>
  <si>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Предоставление мер социальной поддержки в сфере организации отдыха детей в Калининградской области</t>
  </si>
  <si>
    <t>0220170120</t>
  </si>
  <si>
    <t xml:space="preserve">              Организация отдыха, оздоровления и занятости детей из семей Светлогорского городского округа</t>
  </si>
  <si>
    <t>0220182730</t>
  </si>
  <si>
    <t xml:space="preserve">        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</si>
  <si>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</si>
  <si>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</si>
  <si>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</si>
  <si>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</si>
  <si>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</si>
  <si>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</si>
  <si>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</si>
  <si>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</si>
  <si>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</si>
  <si>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      Предоставление ежемесячной доплаты к государственной пенсии за муниципальную службу</t>
  </si>
  <si>
    <t>0210182420</t>
  </si>
  <si>
    <t xml:space="preserve">                Публичные нормативные социальные выплаты гражданам</t>
  </si>
  <si>
    <t>310</t>
  </si>
  <si>
    <t xml:space="preserve">        Социальное обслуживание населения</t>
  </si>
  <si>
    <t>1002</t>
  </si>
  <si>
    <t xml:space="preserve">            Основное мероприятие "Повышение качества и доступности социального обслуживания населения"</t>
  </si>
  <si>
    <t>0210200000</t>
  </si>
  <si>
    <t xml:space="preserve">              Социальное обслуживание граждан</t>
  </si>
  <si>
    <t>0210270710</t>
  </si>
  <si>
    <t xml:space="preserve">                Субсидии бюджетным учреждениям</t>
  </si>
  <si>
    <t>610</t>
  </si>
  <si>
    <t xml:space="preserve">        Социальное обеспечение населения</t>
  </si>
  <si>
    <t>1003</t>
  </si>
  <si>
    <t xml:space="preserve">      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</si>
  <si>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</si>
  <si>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</si>
  <si>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</si>
  <si>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</si>
  <si>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</si>
  <si>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</si>
  <si>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</si>
  <si>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</si>
  <si>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</si>
  <si>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</si>
  <si>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</si>
  <si>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</si>
  <si>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</si>
  <si>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</si>
  <si>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</si>
  <si>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</si>
  <si>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</si>
  <si>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</si>
  <si>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0210182510</t>
  </si>
  <si>
    <t xml:space="preserve">                Субсидии автономным учреждениям</t>
  </si>
  <si>
    <t>620</t>
  </si>
  <si>
    <t xml:space="preserve">        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</si>
  <si>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</si>
  <si>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        Обеспечение участия гражданам, нуждающихся в поддержке государства в социально значимых мероприятиях</t>
  </si>
  <si>
    <t>0210382620</t>
  </si>
  <si>
    <t xml:space="preserve">      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</si>
  <si>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</si>
  <si>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</si>
  <si>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</si>
  <si>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        Предоставление дополнительной меры социальной поддержки гражданам, имеющим трех и более детей, состоящим на учете в целях предоставления земельного участка в собственность бесплатно, получившим единовременную выплату из областного бюджета взамен предоставления им земельного участка.</t>
  </si>
  <si>
    <t>0220182770</t>
  </si>
  <si>
    <t xml:space="preserve">        Охрана семьи и детства</t>
  </si>
  <si>
    <t>1004</t>
  </si>
  <si>
    <t xml:space="preserve">      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</si>
  <si>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</si>
  <si>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      Обеспечение участия семей с детьми, находящимися в трудной жизненной ситуации, в социально значимых мероприятиях</t>
  </si>
  <si>
    <t>0220182750</t>
  </si>
  <si>
    <t xml:space="preserve">      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</si>
  <si>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</si>
  <si>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</si>
  <si>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</si>
  <si>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  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</si>
  <si>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</si>
  <si>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</si>
  <si>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</si>
  <si>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</si>
  <si>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</si>
  <si>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</si>
  <si>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270Б800000</t>
  </si>
  <si>
    <t xml:space="preserve">              Реализация мероприятий по обеспечению жильем молодых семей</t>
  </si>
  <si>
    <t>270Б8L4970</t>
  </si>
  <si>
    <t xml:space="preserve">        Другие вопросы в области социальной политики</t>
  </si>
  <si>
    <t>1006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</si>
  <si>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</si>
  <si>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</si>
  <si>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</si>
  <si>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</si>
  <si>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</si>
  <si>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</si>
  <si>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Осуществление деятельности по опеке и попечительству в отношении совершеннолетних граждан</t>
  </si>
  <si>
    <t>0200170650</t>
  </si>
  <si>
    <t xml:space="preserve">              Обеспечение руководства в сфере социальной поддержки населения</t>
  </si>
  <si>
    <t>0200170670</t>
  </si>
  <si>
    <t xml:space="preserve">              Расходы на обеспечение функций муниципальными органами</t>
  </si>
  <si>
    <t>0200181140</t>
  </si>
  <si>
    <t xml:space="preserve">  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</si>
  <si>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</si>
  <si>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</si>
  <si>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</si>
  <si>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</si>
  <si>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</si>
  <si>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</si>
  <si>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</si>
  <si>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"Предупреждение происшествий на водных объектах округа"</t>
  </si>
  <si>
    <t>0520100000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</si>
  <si>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</si>
  <si>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</si>
  <si>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        Расходы на выплаты персоналу казенных учреждений</t>
  </si>
  <si>
    <t>110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</si>
  <si>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</si>
  <si>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</si>
  <si>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</si>
  <si>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</si>
  <si>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        Обеспечение первичных мер пожарной безопасности в границах городского округа</t>
  </si>
  <si>
    <t>0510184680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</si>
  <si>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</si>
  <si>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</si>
  <si>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</si>
  <si>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</si>
  <si>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Муниципальная программа "Повышение безопасности дорожного движения"</t>
  </si>
  <si>
    <t>2100000000</t>
  </si>
  <si>
    <t xml:space="preserve">            Основное мероприятие "Повышение безопасности дорожных условий для движения транспорта и пешеходов"</t>
  </si>
  <si>
    <t>2100200000</t>
  </si>
  <si>
    <t xml:space="preserve">              Ремонт дорожного покрытия и иных сооружений на них</t>
  </si>
  <si>
    <t>2100284530</t>
  </si>
  <si>
    <t xml:space="preserve">              Установка дорожных знаков со стойками</t>
  </si>
  <si>
    <t>2100284540</t>
  </si>
  <si>
    <t xml:space="preserve">              Нанесение дорожной разметки</t>
  </si>
  <si>
    <t>2100284550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</si>
  <si>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</si>
  <si>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</si>
  <si>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туризма"</t>
  </si>
  <si>
    <t>0700000000</t>
  </si>
  <si>
    <t xml:space="preserve">            Основное мероприятие "Развитие туристско-рекреационного комплекса муниципального образования "Светлогорского городского округа"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</si>
  <si>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</si>
  <si>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</si>
  <si>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</si>
  <si>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Муниципальная программа "Благоустройство территории"</t>
  </si>
  <si>
    <t>2200000000</t>
  </si>
  <si>
    <t xml:space="preserve">        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</si>
  <si>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</si>
  <si>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</si>
  <si>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</si>
  <si>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      Содержание городского пляжа территории Светлогорского городского округа</t>
  </si>
  <si>
    <t>2200185911</t>
  </si>
  <si>
    <t xml:space="preserve">        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</si>
  <si>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</si>
  <si>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 за счет средств резервного фонда Правительства Калининградской области</t>
  </si>
  <si>
    <t>2200521Ф49</t>
  </si>
  <si>
    <t xml:space="preserve">              Приобретение специализированной техники для содержания объектов обеспечивающей и туристической инфраструктуры в целях подготовки к туристическому сезону 2023 года</t>
  </si>
  <si>
    <t>22005М1Ф49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</si>
  <si>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</si>
  <si>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</si>
  <si>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</si>
  <si>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</si>
  <si>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</si>
  <si>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</si>
  <si>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</si>
  <si>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</si>
  <si>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        Оплата взносов на капитальный ремонт за муниципальный фонд в многоквартирных домах</t>
  </si>
  <si>
    <t>1500185430</t>
  </si>
  <si>
    <t xml:space="preserve">              Оплата за содержание (текущий ремонт) муниципального фонда Светлогорского городского округа</t>
  </si>
  <si>
    <t>1500185440</t>
  </si>
  <si>
    <t xml:space="preserve">              Ремонт муниципального жилищного фонда</t>
  </si>
  <si>
    <t>1500185450</t>
  </si>
  <si>
    <t xml:space="preserve">              Разработка проектно-сметной документации на капитальный ремонт и ремонт общего имущества в многоквартирных домах</t>
  </si>
  <si>
    <t>1500185460</t>
  </si>
  <si>
    <t xml:space="preserve">  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</si>
  <si>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</si>
  <si>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"Снос аварийного жилищного фонда"</t>
  </si>
  <si>
    <t>2800200000</t>
  </si>
  <si>
    <t xml:space="preserve">              Разработка проектной документации для сноса и демонтажа аварийного жилищного фонда</t>
  </si>
  <si>
    <t>2800285470</t>
  </si>
  <si>
    <t xml:space="preserve">          Непрограммное направление деятельности</t>
  </si>
  <si>
    <t>9900000000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</si>
  <si>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</si>
  <si>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</si>
  <si>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</si>
  <si>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</si>
  <si>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  Коммунальное хозяйство</t>
  </si>
  <si>
    <t>0502</t>
  </si>
  <si>
    <t xml:space="preserve">          Муниципальная программа "Газификация муниципального образования"</t>
  </si>
  <si>
    <t>1600000000</t>
  </si>
  <si>
    <t xml:space="preserve">        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</si>
  <si>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</si>
  <si>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        Техническая эксплуатация объектов газоснабжения</t>
  </si>
  <si>
    <t>1600185840</t>
  </si>
  <si>
    <t xml:space="preserve">              Проектирование систем газоснабжения</t>
  </si>
  <si>
    <t>1600185860</t>
  </si>
  <si>
    <t xml:space="preserve">  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</si>
  <si>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</si>
  <si>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</si>
  <si>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</si>
  <si>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</si>
  <si>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</si>
  <si>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  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</si>
  <si>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</si>
  <si>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</si>
  <si>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</si>
  <si>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      Обеспечение мероприятий по организации теплоснабжения, водоснабжения, водоотведения</t>
  </si>
  <si>
    <t>22003S1040</t>
  </si>
  <si>
    <t xml:space="preserve">        Благоустройство</t>
  </si>
  <si>
    <t>0503</t>
  </si>
  <si>
    <t xml:space="preserve">              Капитальный ремонт и ремонт тротуаров и пешеходных дорожек</t>
  </si>
  <si>
    <t>2100284560</t>
  </si>
  <si>
    <t xml:space="preserve">              Устройство новых дорожных ограждений различного типа и их совершенствование</t>
  </si>
  <si>
    <t>2100284570</t>
  </si>
  <si>
    <t xml:space="preserve">              Устройство элементов городского благоустройства улично-дорожной сети</t>
  </si>
  <si>
    <t>2100284571</t>
  </si>
  <si>
    <t xml:space="preserve">              Разработка проекта организации дорожного движения</t>
  </si>
  <si>
    <t>2100284590</t>
  </si>
  <si>
    <t xml:space="preserve">              Мероприятия в рамках благоустройства рекреационных территорий</t>
  </si>
  <si>
    <t>2200185540</t>
  </si>
  <si>
    <t xml:space="preserve">              Содержание и текущий ремонт фонтана на центральной площади Светлогорского городского округа</t>
  </si>
  <si>
    <t>2200185912</t>
  </si>
  <si>
    <t xml:space="preserve">        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</si>
  <si>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</si>
  <si>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</si>
  <si>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</si>
  <si>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</si>
  <si>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</si>
  <si>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      Утилизация биологических отходов на территории Светлогорского городского округа</t>
  </si>
  <si>
    <t>2200485934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</si>
  <si>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</si>
  <si>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</si>
  <si>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</si>
  <si>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</si>
  <si>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      Субсидии муниципальным организациям на материально-техническое обеспечение деятельности</t>
  </si>
  <si>
    <t>2200585370</t>
  </si>
  <si>
    <t xml:space="preserve">              Уборка несанкционированных свалок на территории Светлогорского городского округа</t>
  </si>
  <si>
    <t>2200585933</t>
  </si>
  <si>
    <t xml:space="preserve">      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</si>
  <si>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</si>
  <si>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      Обустройство мест (площадок) накопления ТКО</t>
  </si>
  <si>
    <t>2200585942</t>
  </si>
  <si>
    <t xml:space="preserve">              Устройство, капитальный ремонт и ремонт ливневой канализации на территории Светлогорского городского округа</t>
  </si>
  <si>
    <t>2200585980</t>
  </si>
  <si>
    <t xml:space="preserve">              Проведение кадастровых работ с целью постановки на учет системы централизованной канализации</t>
  </si>
  <si>
    <t>2200585981</t>
  </si>
  <si>
    <t xml:space="preserve">        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</si>
  <si>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</si>
  <si>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</si>
  <si>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</si>
  <si>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</si>
  <si>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</si>
  <si>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      Установка и обслуживание биотуалетов на территории Светлогорского городского округа</t>
  </si>
  <si>
    <t>2200685952</t>
  </si>
  <si>
    <t xml:space="preserve">      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</si>
  <si>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</si>
  <si>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  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</si>
  <si>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</si>
  <si>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        Содержание и благоустройство городских захоронений Светлогорского городского округа</t>
  </si>
  <si>
    <t>2200885960</t>
  </si>
  <si>
    <t xml:space="preserve">        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</si>
  <si>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</si>
  <si>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        Оплата электрической энергии наружного уличного освещения в рамках энергосервисного контракта</t>
  </si>
  <si>
    <t>2210185610</t>
  </si>
  <si>
    <t xml:space="preserve">              Оплата электрической энергии уличного освещения</t>
  </si>
  <si>
    <t>2210185620</t>
  </si>
  <si>
    <t xml:space="preserve">              Содержание электроустановок наружного освещения</t>
  </si>
  <si>
    <t>2210185630</t>
  </si>
  <si>
    <t xml:space="preserve">            Основное мероприятие "Техническая инвентаризация объектов энергоснабжения"</t>
  </si>
  <si>
    <t>2210300000</t>
  </si>
  <si>
    <t xml:space="preserve">              Проведение технической инвентаризации сетей электроснабжения</t>
  </si>
  <si>
    <t>2210385680</t>
  </si>
  <si>
    <t xml:space="preserve">        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</si>
  <si>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</si>
  <si>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        Капитальный ремонт и ремонт линий электроснабжения</t>
  </si>
  <si>
    <t>2210485660</t>
  </si>
  <si>
    <t xml:space="preserve">            Основное мероприятие "Развитие и модернизация электроснабжения Светлогорского городского округа"</t>
  </si>
  <si>
    <t>2210500000</t>
  </si>
  <si>
    <t xml:space="preserve">              Техническое обслуживание трансформаторных подстанций</t>
  </si>
  <si>
    <t>2210585670</t>
  </si>
  <si>
    <t xml:space="preserve">          Муниципальная программа "Формирование современной городской среды"</t>
  </si>
  <si>
    <t>2400000000</t>
  </si>
  <si>
    <t xml:space="preserve">        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</si>
  <si>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</si>
  <si>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        Благоустройство общественных территорий (инициативное бюджетирование)</t>
  </si>
  <si>
    <t>2400185550</t>
  </si>
  <si>
    <t xml:space="preserve">              Благоустройство общественных территорий</t>
  </si>
  <si>
    <t>2400185560</t>
  </si>
  <si>
    <t xml:space="preserve">            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</si>
  <si>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</si>
  <si>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 xml:space="preserve">              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</si>
  <si>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</si>
  <si>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 xml:space="preserve">            Исполнение судебных решений по искам</t>
  </si>
  <si>
    <t>9930100000</t>
  </si>
  <si>
    <t xml:space="preserve">              Взыскания за нарушения обязательств по соответствующим платежам</t>
  </si>
  <si>
    <t>9930199320</t>
  </si>
  <si>
    <t xml:space="preserve">                Уплата налогов, сборов и иных платежей</t>
  </si>
  <si>
    <t>850</t>
  </si>
  <si>
    <t xml:space="preserve">        Другие вопросы в области жилищно-коммунального хозяйства</t>
  </si>
  <si>
    <t>0505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</si>
  <si>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</si>
  <si>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</si>
  <si>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</si>
  <si>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</si>
  <si>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</si>
  <si>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</si>
  <si>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</si>
  <si>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</si>
  <si>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</si>
  <si>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</si>
  <si>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</si>
  <si>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</si>
  <si>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        Исполнение судебных актов</t>
  </si>
  <si>
    <t>830</t>
  </si>
  <si>
    <t xml:space="preserve">    Муниципальное учреждение "Отдел по бюджету и финансам Светлогорского городского округа"</t>
  </si>
  <si>
    <t>356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</si>
  <si>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</si>
  <si>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</si>
  <si>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"Управление муниципальными финансами"</t>
  </si>
  <si>
    <t>0800000000</t>
  </si>
  <si>
    <t xml:space="preserve">        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</si>
  <si>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</si>
  <si>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</si>
  <si>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      Муниципальная программа "Энергосбережение и повышение энергетической эффективности"</t>
  </si>
  <si>
    <t>0400000000</t>
  </si>
  <si>
    <t xml:space="preserve">           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</si>
  <si>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</si>
  <si>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 (электрической энергии)</t>
  </si>
  <si>
    <t>0400184410</t>
  </si>
  <si>
    <t xml:space="preserve">              Проведение мероприятий по рациональному использованию энергетических ресурсов (водоснабжение)</t>
  </si>
  <si>
    <t>0400184420</t>
  </si>
  <si>
    <t xml:space="preserve">              Проведение мероприятий по рациональному использованию энергетических ресурсов (теплоснабжения)</t>
  </si>
  <si>
    <t>0400184430</t>
  </si>
  <si>
    <t xml:space="preserve">            Основное мероприятие "Повышение качества туристских услуг"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</si>
  <si>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</si>
  <si>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</si>
  <si>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</si>
  <si>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Проведение иных мероприятий по повышению качества туристских услуг</t>
  </si>
  <si>
    <t>0700284710</t>
  </si>
  <si>
    <t xml:space="preserve">              Мероприятия по продвижению туристического продукта и организации распространения информации о туристских ресурсах</t>
  </si>
  <si>
    <t>0700284770</t>
  </si>
  <si>
    <t xml:space="preserve">            Основное мероприятие "Формирование конкурентоспособного туристского продукта и его продвижение на внутреннем и международном туристских рынках"</t>
  </si>
  <si>
    <t>0700300000</t>
  </si>
  <si>
    <t xml:space="preserve">              Разработка и осуществление проектов в сфере туризма</t>
  </si>
  <si>
    <t>0700384730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</si>
  <si>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</si>
  <si>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</si>
  <si>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Муниципальная программа "Ремонт автомобильных дорог"</t>
  </si>
  <si>
    <t>1100000000</t>
  </si>
  <si>
    <t xml:space="preserve">            Основное мероприятие "Мероприятия по ремонту улично-дорожной сети на территории Светлогорского городского округа"</t>
  </si>
  <si>
    <t>1100100000</t>
  </si>
  <si>
    <t xml:space="preserve">              Разработка проектной и рабочей документации на капитальный ремонт и ремонт дорог</t>
  </si>
  <si>
    <t>1100184510</t>
  </si>
  <si>
    <t xml:space="preserve">              Капитальный ремонт и ремонт дорог и проездов</t>
  </si>
  <si>
    <t>1100184520</t>
  </si>
  <si>
    <t xml:space="preserve">            Основное мероприятие: Региональный проект "Безопасные и качественные автомобильные дороги Калининградской области"</t>
  </si>
  <si>
    <t>110R100000</t>
  </si>
  <si>
    <t xml:space="preserve">              Капитальный ремонт и ремонт автомобильных дорог общего пользования местного значения</t>
  </si>
  <si>
    <t>110R1S1230</t>
  </si>
  <si>
    <t xml:space="preserve">            Основное мероприятие "Обеспечение эффективного управления финансами в области строительства"</t>
  </si>
  <si>
    <t>1100400000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</si>
  <si>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</si>
  <si>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</si>
  <si>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 xml:space="preserve">              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</si>
  <si>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</si>
  <si>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 xml:space="preserve">              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</si>
  <si>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</si>
  <si>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 xml:space="preserve">              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</si>
  <si>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</si>
  <si>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 xml:space="preserve">            Основное мероприятие "Снос (демонтаж) объектов капитального строительства, некапитальных сооружений, включая разработку проектной документации"</t>
  </si>
  <si>
    <t>2200900000</t>
  </si>
  <si>
    <t xml:space="preserve">              Работы по сносу (демонтажу) зданий и сооружений</t>
  </si>
  <si>
    <t>2200985971</t>
  </si>
  <si>
    <t xml:space="preserve">  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</si>
  <si>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</si>
  <si>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</si>
  <si>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</si>
  <si>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</si>
  <si>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</si>
  <si>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Дошкольное образование</t>
  </si>
  <si>
    <t>0701</t>
  </si>
  <si>
    <t xml:space="preserve">          Муниципальная программа "Развитие образования"</t>
  </si>
  <si>
    <t>0100000000</t>
  </si>
  <si>
    <t xml:space="preserve">        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</si>
  <si>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</si>
  <si>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</si>
  <si>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</si>
  <si>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</si>
  <si>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</si>
  <si>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</si>
  <si>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</si>
  <si>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        Выполнение ремонтных работ в образовательных учреждениях</t>
  </si>
  <si>
    <t>0100687810</t>
  </si>
  <si>
    <t xml:space="preserve">              Материально-техническое обеспечение и оснащенность муниципальных образовательных учреждений</t>
  </si>
  <si>
    <t>0100687820</t>
  </si>
  <si>
    <t xml:space="preserve">              Мероприятия, связанные с развитием сети учреждений образования</t>
  </si>
  <si>
    <t>0100687830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</si>
  <si>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</si>
  <si>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</si>
  <si>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округа"</t>
  </si>
  <si>
    <t>01006S4091</t>
  </si>
  <si>
    <t xml:space="preserve">            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воспитанников"</t>
  </si>
  <si>
    <t>0101200000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</si>
  <si>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</si>
  <si>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0101287С10</t>
  </si>
  <si>
    <t xml:space="preserve">        Общее образование</t>
  </si>
  <si>
    <t>0702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</si>
  <si>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</si>
  <si>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</si>
  <si>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      Закупка учебников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</si>
  <si>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0100174120</t>
  </si>
  <si>
    <t xml:space="preserve">      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</si>
  <si>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</si>
  <si>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    Основное мероприятие "Совершенствование организации питания обучающихся"</t>
  </si>
  <si>
    <t>0100200000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</si>
  <si>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</si>
  <si>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</si>
  <si>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Организация питания обучающихся школ</t>
  </si>
  <si>
    <t>0100287410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</si>
  <si>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</si>
  <si>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</si>
  <si>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</si>
  <si>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</si>
  <si>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</si>
  <si>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"Совершенствование организации подвоза обучающихся школ"</t>
  </si>
  <si>
    <t>0100300000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</si>
  <si>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</si>
  <si>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</si>
  <si>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 xml:space="preserve">            Основное мероприятие "Развитие кадрового потенциала муниципальной системы образования"</t>
  </si>
  <si>
    <t>0100500000</t>
  </si>
  <si>
    <t xml:space="preserve">              Стимулирование трудоустройства молодых специалистов в муниципальных общеобразовательных организациях</t>
  </si>
  <si>
    <t>0100574060</t>
  </si>
  <si>
    <t xml:space="preserve">            Основное мероприятие "Патриотическое воспитание граждан Российской Федерации"</t>
  </si>
  <si>
    <t>0101300000</t>
  </si>
  <si>
    <t xml:space="preserve">              Оснащение обмундированием для юнармейского отряда</t>
  </si>
  <si>
    <t>0101387П30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</si>
  <si>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</si>
  <si>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</si>
  <si>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</si>
  <si>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</si>
  <si>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</si>
  <si>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</si>
  <si>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</si>
  <si>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</si>
  <si>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Дополнительное образование детей</t>
  </si>
  <si>
    <t>0703</t>
  </si>
  <si>
    <t xml:space="preserve">      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</si>
  <si>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</si>
  <si>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</si>
  <si>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</si>
  <si>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</si>
  <si>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</si>
  <si>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 xml:space="preserve">            Региональный проект "Успех каждого ребенка"</t>
  </si>
  <si>
    <t>010E200000</t>
  </si>
  <si>
    <t xml:space="preserve">             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</si>
  <si>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010E251710</t>
  </si>
  <si>
    <t xml:space="preserve">          Муниципальная программа "Развитие культуры"</t>
  </si>
  <si>
    <t>0300000000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</si>
  <si>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</si>
  <si>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</si>
  <si>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</si>
  <si>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</si>
  <si>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</si>
  <si>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</si>
  <si>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</si>
  <si>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</si>
  <si>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</si>
  <si>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</si>
  <si>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</si>
  <si>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</si>
  <si>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Выполнение ремонтных работ в учреждениях культуры</t>
  </si>
  <si>
    <t>0330183610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</si>
  <si>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</si>
  <si>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</si>
  <si>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</si>
  <si>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</si>
  <si>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Профессиональный рост педагогических работников</t>
  </si>
  <si>
    <t>0100587710</t>
  </si>
  <si>
    <t xml:space="preserve">              Курсы повышения квалификации работников культуры</t>
  </si>
  <si>
    <t>0320383590</t>
  </si>
  <si>
    <t xml:space="preserve">        Молодежная политика</t>
  </si>
  <si>
    <t>0707</t>
  </si>
  <si>
    <t xml:space="preserve">  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</si>
  <si>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</si>
  <si>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</si>
  <si>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</si>
  <si>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</si>
  <si>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</si>
  <si>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</si>
  <si>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</si>
  <si>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</si>
  <si>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</si>
  <si>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</si>
  <si>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</si>
  <si>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</si>
  <si>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</si>
  <si>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</si>
  <si>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</si>
  <si>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</si>
  <si>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</si>
  <si>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</si>
  <si>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</si>
  <si>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</si>
  <si>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</si>
  <si>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</si>
  <si>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</si>
  <si>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</si>
  <si>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</si>
  <si>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</si>
  <si>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</si>
  <si>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</si>
  <si>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</si>
  <si>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</si>
  <si>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</si>
  <si>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Поддержка учреждений клубного типа, библиотек, музеев и работников указанных учреждений</t>
  </si>
  <si>
    <t>0320274080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</si>
  <si>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</si>
  <si>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</si>
  <si>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</si>
  <si>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</si>
  <si>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</si>
  <si>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</si>
  <si>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</si>
  <si>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</si>
  <si>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</si>
  <si>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</si>
  <si>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</si>
  <si>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</si>
  <si>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</si>
  <si>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</si>
  <si>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Муниципальная программа "Развитие физической культуры и спорта"</t>
  </si>
  <si>
    <t>1000000000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</si>
  <si>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</si>
  <si>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</si>
  <si>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</si>
  <si>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</si>
  <si>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</si>
  <si>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</si>
  <si>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</si>
  <si>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</si>
  <si>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</si>
  <si>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</si>
  <si>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</si>
  <si>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</si>
  <si>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</si>
  <si>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</si>
  <si>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</si>
  <si>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</si>
  <si>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</si>
  <si>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</si>
  <si>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</si>
  <si>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</si>
  <si>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          Капитальный ремонт и устройство спортивных объектов муниципальной собственности</t>
  </si>
  <si>
    <t>10401S1340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</si>
  <si>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</si>
  <si>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</si>
  <si>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</si>
  <si>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</si>
  <si>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</si>
  <si>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</si>
  <si>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</si>
  <si>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</si>
  <si>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</si>
  <si>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</si>
  <si>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</si>
  <si>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</si>
  <si>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АДМИНИСТРАЦИЯ МУНИЦИПАЛЬНОГО ОБРАЗОВАНИЯ "СВЕТЛОГОРСКИЙ ГОРОДСКОЙ ОКРУГ"</t>
  </si>
  <si>
    <t>377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</si>
  <si>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</si>
  <si>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</si>
  <si>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Глава местной администрации</t>
  </si>
  <si>
    <t>9990199130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</si>
  <si>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</si>
  <si>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</si>
  <si>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Судебная система</t>
  </si>
  <si>
    <t>0105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</si>
  <si>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</si>
  <si>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</si>
  <si>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</si>
  <si>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</si>
  <si>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</si>
  <si>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</si>
  <si>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</si>
  <si>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9950300000</t>
  </si>
  <si>
    <t xml:space="preserve">              Проведение выборов в представительные органы муниципальных образований</t>
  </si>
  <si>
    <t>9950399440</t>
  </si>
  <si>
    <t xml:space="preserve">                Специальные расходы</t>
  </si>
  <si>
    <t>880</t>
  </si>
  <si>
    <t xml:space="preserve">        Резервные фонды</t>
  </si>
  <si>
    <t>0111</t>
  </si>
  <si>
    <t xml:space="preserve">                Резервные средства</t>
  </si>
  <si>
    <t>870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</si>
  <si>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</si>
  <si>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</si>
  <si>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</si>
  <si>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</si>
  <si>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</si>
  <si>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</si>
  <si>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</si>
  <si>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</si>
  <si>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</si>
  <si>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</si>
  <si>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</si>
  <si>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</si>
  <si>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Мероприятия в целях приобретения и управления муниципальным имуществом</t>
  </si>
  <si>
    <t>9990499450</t>
  </si>
  <si>
    <t xml:space="preserve">                Бюджетные инвестиции</t>
  </si>
  <si>
    <t>410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</si>
  <si>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</si>
  <si>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</si>
  <si>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</si>
  <si>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</si>
  <si>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</si>
  <si>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</si>
  <si>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        Осуществление первичного воинского учета на территориях, где отсутствуют военные комиссариаты</t>
  </si>
  <si>
    <t>0530151180</t>
  </si>
  <si>
    <t xml:space="preserve">      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</si>
  <si>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</si>
  <si>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</si>
  <si>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</si>
  <si>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        Техническое обслуживание средств АПК "Безопасный город".</t>
  </si>
  <si>
    <t>0530184640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</si>
  <si>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</si>
  <si>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</si>
  <si>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Обучение должностных лиц администрации МО по вопросам ГО и ЧС</t>
  </si>
  <si>
    <t>0510184620</t>
  </si>
  <si>
    <t xml:space="preserve">      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</si>
  <si>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</si>
  <si>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    Муниципальная программа "Профилактика терроризма и экстремизма"</t>
  </si>
  <si>
    <t>3000000000</t>
  </si>
  <si>
    <t xml:space="preserve">        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</si>
  <si>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</si>
  <si>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</si>
  <si>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</si>
  <si>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  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</si>
  <si>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</si>
  <si>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</si>
  <si>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</si>
  <si>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    Общеэкономические вопросы</t>
  </si>
  <si>
    <t>0401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</si>
  <si>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</si>
  <si>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</si>
  <si>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</si>
  <si>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</si>
  <si>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</si>
  <si>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</si>
  <si>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 , круглых столов и обучающих лекций для субъектов МСП</t>
  </si>
  <si>
    <t>1300181410</t>
  </si>
  <si>
    <t xml:space="preserve">            Основное мероприятие "Разработка проектно-сметной документации электроснабжения и технологическое присоединение к электрическим сетям"</t>
  </si>
  <si>
    <t>2210200000</t>
  </si>
  <si>
    <t xml:space="preserve">              Разработка проектно сметной документации, технологическое присоединение к электрическим сетям</t>
  </si>
  <si>
    <t>2210285650</t>
  </si>
  <si>
    <t xml:space="preserve">        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</si>
  <si>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</si>
  <si>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</si>
  <si>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</si>
  <si>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        Совершенствование системы выявления, поддержки и развития способностей и талантов</t>
  </si>
  <si>
    <t>0100487610</t>
  </si>
  <si>
    <t xml:space="preserve">                Премии и гранты</t>
  </si>
  <si>
    <t>350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</si>
  <si>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</si>
  <si>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</si>
  <si>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</si>
  <si>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</si>
  <si>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ОКРУЖНОЙ СОВЕТ ДЕПУТАТОВ МУНИЦИПАЛЬНОГО ОБРАЗОВАНИЯ "СВЕТЛОГОРСКИЙ ГОРОДСКОЙ ОКРУГ"</t>
  </si>
  <si>
    <t>391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</si>
  <si>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</si>
  <si>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</si>
  <si>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Депутаты представительного органа муниципального образования</t>
  </si>
  <si>
    <t>9990199110</t>
  </si>
  <si>
    <t xml:space="preserve">  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</si>
  <si>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</si>
  <si>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</si>
  <si>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</si>
  <si>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</si>
  <si>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</si>
  <si>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ВСЕГО РАСХОДОВ:</t>
  </si>
  <si>
    <t>Исполнение расходов бюджета по ведомственной структуре расходов бюджета за 2023 год</t>
  </si>
  <si>
    <t>Сводная бюджетная роспись</t>
  </si>
  <si>
    <t>Исполнено</t>
  </si>
  <si>
    <t>% исполнения</t>
  </si>
  <si>
    <t>Приложение № 2</t>
  </si>
  <si>
    <t>к решению окружного Совета депутатов МО "Светлогорский городской округ"                                                от "27" мая 2024 года №28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</si>
</sst>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0" fontId="7" fillId="0" borderId="2" xfId="6" applyFont="1">
      <alignment horizontal="center" vertical="center" wrapText="1"/>
    </xf>
    <xf numFmtId="0" fontId="7" fillId="0" borderId="2" xfId="7" applyFont="1">
      <alignment vertical="top" wrapText="1"/>
    </xf>
    <xf numFmtId="1" fontId="7" fillId="0" borderId="2" xfId="8" applyFont="1">
      <alignment horizontal="center" vertical="top" shrinkToFit="1"/>
    </xf>
    <xf numFmtId="4" fontId="7" fillId="2" borderId="2" xfId="9" applyFont="1">
      <alignment horizontal="right" vertical="top" shrinkToFit="1"/>
    </xf>
    <xf numFmtId="4" fontId="7" fillId="3" borderId="2" xfId="12" applyFont="1">
      <alignment horizontal="right" vertical="top" shrinkToFit="1"/>
    </xf>
    <xf numFmtId="0" fontId="7" fillId="0" borderId="1" xfId="14" applyFont="1">
      <alignment horizontal="left" wrapText="1"/>
    </xf>
    <xf numFmtId="4" fontId="7" fillId="0" borderId="2" xfId="6" applyNumberFormat="1" applyFont="1">
      <alignment horizontal="center" vertical="center" wrapText="1"/>
    </xf>
    <xf numFmtId="4" fontId="7" fillId="0" borderId="2" xfId="8" applyNumberFormat="1" applyFont="1">
      <alignment horizontal="center" vertical="top" shrinkToFit="1"/>
    </xf>
    <xf numFmtId="4" fontId="7" fillId="0" borderId="1" xfId="2" applyNumberFormat="1" applyFont="1"/>
    <xf numFmtId="4" fontId="8" fillId="0" borderId="0" xfId="0" applyNumberFormat="1" applyFont="1" applyProtection="1">
      <protection locked="0"/>
    </xf>
    <xf numFmtId="4" fontId="9" fillId="0" borderId="2" xfId="8" applyNumberFormat="1" applyFont="1">
      <alignment horizontal="center" vertical="top" shrinkToFit="1"/>
    </xf>
    <xf numFmtId="0" fontId="9" fillId="0" borderId="2" xfId="7" applyFont="1">
      <alignment vertical="top" wrapText="1"/>
    </xf>
    <xf numFmtId="1" fontId="9" fillId="0" borderId="2" xfId="8" applyFont="1">
      <alignment horizontal="center" vertical="top" shrinkToFit="1"/>
    </xf>
    <xf numFmtId="0" fontId="7" fillId="0" borderId="1" xfId="1" applyFont="1">
      <alignment wrapText="1"/>
    </xf>
    <xf numFmtId="4" fontId="9" fillId="0" borderId="2" xfId="11" applyNumberFormat="1" applyFont="1" applyAlignment="1">
      <alignment horizontal="center"/>
    </xf>
    <xf numFmtId="164" fontId="7" fillId="0" borderId="2" xfId="6" applyNumberFormat="1" applyFont="1">
      <alignment horizontal="center" vertical="center" wrapText="1"/>
    </xf>
    <xf numFmtId="164" fontId="9" fillId="0" borderId="2" xfId="8" applyNumberFormat="1" applyFont="1">
      <alignment horizontal="center" vertical="top" shrinkToFit="1"/>
    </xf>
    <xf numFmtId="164" fontId="7" fillId="0" borderId="2" xfId="8" applyNumberFormat="1" applyFont="1">
      <alignment horizontal="center" vertical="top" shrinkToFit="1"/>
    </xf>
    <xf numFmtId="164" fontId="7" fillId="0" borderId="1" xfId="2" applyNumberFormat="1" applyFont="1"/>
    <xf numFmtId="164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9" fillId="0" borderId="2" xfId="11" applyFont="1">
      <alignment horizontal="left"/>
    </xf>
    <xf numFmtId="0" fontId="7" fillId="0" borderId="1" xfId="14" applyFont="1">
      <alignment horizontal="left" wrapText="1"/>
    </xf>
    <xf numFmtId="0" fontId="10" fillId="0" borderId="1" xfId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19"/>
  <sheetViews>
    <sheetView showGridLines="0" tabSelected="1" zoomScaleNormal="100" zoomScaleSheetLayoutView="100" workbookViewId="0">
      <pane ySplit="5" topLeftCell="A6" activePane="bottomLeft" state="frozen"/>
      <selection pane="bottomLeft" activeCell="E2" sqref="E2:H2"/>
    </sheetView>
  </sheetViews>
  <sheetFormatPr defaultRowHeight="15" outlineLevelRow="6"/>
  <cols>
    <col min="1" max="1" width="40" style="2" customWidth="1"/>
    <col min="2" max="2" width="6.5703125" style="2" customWidth="1"/>
    <col min="3" max="3" width="7.140625" style="2" customWidth="1"/>
    <col min="4" max="4" width="10.7109375" style="2" customWidth="1"/>
    <col min="5" max="5" width="6.140625" style="2" customWidth="1"/>
    <col min="6" max="7" width="14.28515625" style="12" customWidth="1"/>
    <col min="8" max="8" width="12.140625" style="22" customWidth="1"/>
    <col min="9" max="9" width="14.7109375" style="2" hidden="1" customWidth="1"/>
    <col min="10" max="10" width="11.7109375" style="2" hidden="1" customWidth="1"/>
    <col min="11" max="16384" width="9.140625" style="2"/>
  </cols>
  <sheetData>
    <row r="1" spans="1:10">
      <c r="E1" s="25" t="s">
        <v>695</v>
      </c>
      <c r="F1" s="26"/>
      <c r="G1" s="26"/>
      <c r="H1" s="26"/>
    </row>
    <row r="2" spans="1:10" ht="46.5" customHeight="1">
      <c r="E2" s="23" t="s">
        <v>696</v>
      </c>
      <c r="F2" s="24"/>
      <c r="G2" s="24"/>
      <c r="H2" s="24"/>
    </row>
    <row r="3" spans="1:10" ht="39.75" customHeight="1">
      <c r="A3" s="29" t="s">
        <v>691</v>
      </c>
      <c r="B3" s="30"/>
      <c r="C3" s="30"/>
      <c r="D3" s="30"/>
      <c r="E3" s="30"/>
      <c r="F3" s="30"/>
      <c r="G3" s="30"/>
      <c r="H3" s="30"/>
      <c r="I3" s="16"/>
      <c r="J3" s="1"/>
    </row>
    <row r="4" spans="1:10" ht="12.75" customHeight="1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38.25" customHeight="1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9" t="s">
        <v>692</v>
      </c>
      <c r="G5" s="9" t="s">
        <v>693</v>
      </c>
      <c r="H5" s="18" t="s">
        <v>694</v>
      </c>
      <c r="I5" s="3" t="s">
        <v>6</v>
      </c>
      <c r="J5" s="3" t="s">
        <v>7</v>
      </c>
    </row>
    <row r="6" spans="1:10" ht="51">
      <c r="A6" s="14" t="s">
        <v>8</v>
      </c>
      <c r="B6" s="15" t="s">
        <v>9</v>
      </c>
      <c r="C6" s="15"/>
      <c r="D6" s="15"/>
      <c r="E6" s="15"/>
      <c r="F6" s="13">
        <f>F7+F20</f>
        <v>32094.95</v>
      </c>
      <c r="G6" s="13">
        <f>G7+G20</f>
        <v>30478.49</v>
      </c>
      <c r="H6" s="19">
        <f>G6/F6</f>
        <v>0.94963506719904534</v>
      </c>
      <c r="I6" s="6">
        <v>32094958.02</v>
      </c>
      <c r="J6" s="6">
        <v>30478471.640000001</v>
      </c>
    </row>
    <row r="7" spans="1:10" outlineLevel="1">
      <c r="A7" s="4" t="s">
        <v>10</v>
      </c>
      <c r="B7" s="5" t="s">
        <v>9</v>
      </c>
      <c r="C7" s="5" t="s">
        <v>11</v>
      </c>
      <c r="D7" s="5"/>
      <c r="E7" s="5"/>
      <c r="F7" s="10">
        <f>F8</f>
        <v>1742.86</v>
      </c>
      <c r="G7" s="10">
        <f>G8</f>
        <v>1742.86</v>
      </c>
      <c r="H7" s="20">
        <f>G7/F7</f>
        <v>1</v>
      </c>
      <c r="I7" s="6">
        <v>1742857</v>
      </c>
      <c r="J7" s="6">
        <v>1742856.71</v>
      </c>
    </row>
    <row r="8" spans="1:10" outlineLevel="2">
      <c r="A8" s="4" t="s">
        <v>12</v>
      </c>
      <c r="B8" s="5" t="s">
        <v>9</v>
      </c>
      <c r="C8" s="5" t="s">
        <v>13</v>
      </c>
      <c r="D8" s="5"/>
      <c r="E8" s="5"/>
      <c r="F8" s="10">
        <f>F9</f>
        <v>1742.86</v>
      </c>
      <c r="G8" s="10">
        <f>G9</f>
        <v>1742.86</v>
      </c>
      <c r="H8" s="20">
        <f t="shared" ref="H8:H71" si="0">G8/F8</f>
        <v>1</v>
      </c>
      <c r="I8" s="6">
        <v>1742857</v>
      </c>
      <c r="J8" s="6">
        <v>1742856.71</v>
      </c>
    </row>
    <row r="9" spans="1:10" ht="25.5" outlineLevel="3">
      <c r="A9" s="4" t="s">
        <v>14</v>
      </c>
      <c r="B9" s="5" t="s">
        <v>9</v>
      </c>
      <c r="C9" s="5" t="s">
        <v>13</v>
      </c>
      <c r="D9" s="5" t="s">
        <v>15</v>
      </c>
      <c r="E9" s="5"/>
      <c r="F9" s="10">
        <f>F10+F17</f>
        <v>1742.86</v>
      </c>
      <c r="G9" s="10">
        <f>G10+G17</f>
        <v>1742.86</v>
      </c>
      <c r="H9" s="20">
        <f t="shared" si="0"/>
        <v>1</v>
      </c>
      <c r="I9" s="6">
        <v>1742857</v>
      </c>
      <c r="J9" s="6">
        <v>1742856.71</v>
      </c>
    </row>
    <row r="10" spans="1:10" ht="38.25" outlineLevel="4">
      <c r="A10" s="4" t="s">
        <v>16</v>
      </c>
      <c r="B10" s="5" t="s">
        <v>9</v>
      </c>
      <c r="C10" s="5" t="s">
        <v>13</v>
      </c>
      <c r="D10" s="5" t="s">
        <v>17</v>
      </c>
      <c r="E10" s="5"/>
      <c r="F10" s="10">
        <f>F11+F13+F15</f>
        <v>1322.86</v>
      </c>
      <c r="G10" s="10">
        <f>G11+G13+G15</f>
        <v>1322.86</v>
      </c>
      <c r="H10" s="20">
        <f t="shared" si="0"/>
        <v>1</v>
      </c>
      <c r="I10" s="6">
        <v>1322857</v>
      </c>
      <c r="J10" s="6">
        <v>1322856.71</v>
      </c>
    </row>
    <row r="11" spans="1:10" ht="89.25" outlineLevel="5">
      <c r="A11" s="4" t="s">
        <v>18</v>
      </c>
      <c r="B11" s="5" t="s">
        <v>9</v>
      </c>
      <c r="C11" s="5" t="s">
        <v>13</v>
      </c>
      <c r="D11" s="5" t="s">
        <v>19</v>
      </c>
      <c r="E11" s="5"/>
      <c r="F11" s="10">
        <f>F12</f>
        <v>180.1</v>
      </c>
      <c r="G11" s="10">
        <f>G12</f>
        <v>180.1</v>
      </c>
      <c r="H11" s="20">
        <f t="shared" si="0"/>
        <v>1</v>
      </c>
      <c r="I11" s="6">
        <v>180100</v>
      </c>
      <c r="J11" s="6">
        <v>180100</v>
      </c>
    </row>
    <row r="12" spans="1:10" ht="38.25" outlineLevel="6">
      <c r="A12" s="4" t="s">
        <v>20</v>
      </c>
      <c r="B12" s="5" t="s">
        <v>9</v>
      </c>
      <c r="C12" s="5" t="s">
        <v>13</v>
      </c>
      <c r="D12" s="5" t="s">
        <v>19</v>
      </c>
      <c r="E12" s="5" t="s">
        <v>21</v>
      </c>
      <c r="F12" s="10">
        <v>180.1</v>
      </c>
      <c r="G12" s="10">
        <v>180.1</v>
      </c>
      <c r="H12" s="20">
        <f t="shared" si="0"/>
        <v>1</v>
      </c>
      <c r="I12" s="6">
        <v>180100</v>
      </c>
      <c r="J12" s="6">
        <v>180100</v>
      </c>
    </row>
    <row r="13" spans="1:10" ht="38.25" outlineLevel="5">
      <c r="A13" s="4" t="s">
        <v>22</v>
      </c>
      <c r="B13" s="5" t="s">
        <v>9</v>
      </c>
      <c r="C13" s="5" t="s">
        <v>13</v>
      </c>
      <c r="D13" s="5" t="s">
        <v>23</v>
      </c>
      <c r="E13" s="5"/>
      <c r="F13" s="10">
        <f>F14</f>
        <v>1017.76</v>
      </c>
      <c r="G13" s="10">
        <f>G14</f>
        <v>1017.76</v>
      </c>
      <c r="H13" s="20">
        <f t="shared" si="0"/>
        <v>1</v>
      </c>
      <c r="I13" s="6">
        <v>1017757</v>
      </c>
      <c r="J13" s="6">
        <v>1017757</v>
      </c>
    </row>
    <row r="14" spans="1:10" ht="38.25" outlineLevel="6">
      <c r="A14" s="4" t="s">
        <v>20</v>
      </c>
      <c r="B14" s="5" t="s">
        <v>9</v>
      </c>
      <c r="C14" s="5" t="s">
        <v>13</v>
      </c>
      <c r="D14" s="5" t="s">
        <v>23</v>
      </c>
      <c r="E14" s="5" t="s">
        <v>21</v>
      </c>
      <c r="F14" s="10">
        <v>1017.76</v>
      </c>
      <c r="G14" s="10">
        <v>1017.76</v>
      </c>
      <c r="H14" s="20">
        <f t="shared" si="0"/>
        <v>1</v>
      </c>
      <c r="I14" s="6">
        <v>1017757</v>
      </c>
      <c r="J14" s="6">
        <v>1017757</v>
      </c>
    </row>
    <row r="15" spans="1:10" ht="38.25" outlineLevel="5">
      <c r="A15" s="4" t="s">
        <v>24</v>
      </c>
      <c r="B15" s="5" t="s">
        <v>9</v>
      </c>
      <c r="C15" s="5" t="s">
        <v>13</v>
      </c>
      <c r="D15" s="5" t="s">
        <v>25</v>
      </c>
      <c r="E15" s="5"/>
      <c r="F15" s="10">
        <f>F16</f>
        <v>125</v>
      </c>
      <c r="G15" s="10">
        <f>G16</f>
        <v>125</v>
      </c>
      <c r="H15" s="20">
        <f t="shared" si="0"/>
        <v>1</v>
      </c>
      <c r="I15" s="6">
        <v>125000</v>
      </c>
      <c r="J15" s="6">
        <v>124999.71</v>
      </c>
    </row>
    <row r="16" spans="1:10" ht="38.25" outlineLevel="6">
      <c r="A16" s="4" t="s">
        <v>20</v>
      </c>
      <c r="B16" s="5" t="s">
        <v>9</v>
      </c>
      <c r="C16" s="5" t="s">
        <v>13</v>
      </c>
      <c r="D16" s="5" t="s">
        <v>25</v>
      </c>
      <c r="E16" s="5" t="s">
        <v>21</v>
      </c>
      <c r="F16" s="10">
        <v>125</v>
      </c>
      <c r="G16" s="10">
        <v>125</v>
      </c>
      <c r="H16" s="20">
        <f t="shared" si="0"/>
        <v>1</v>
      </c>
      <c r="I16" s="6">
        <v>125000</v>
      </c>
      <c r="J16" s="6">
        <v>124999.71</v>
      </c>
    </row>
    <row r="17" spans="1:10" ht="63.75" outlineLevel="4">
      <c r="A17" s="4" t="s">
        <v>26</v>
      </c>
      <c r="B17" s="5" t="s">
        <v>9</v>
      </c>
      <c r="C17" s="5" t="s">
        <v>13</v>
      </c>
      <c r="D17" s="5" t="s">
        <v>27</v>
      </c>
      <c r="E17" s="5"/>
      <c r="F17" s="10">
        <f>F18</f>
        <v>420</v>
      </c>
      <c r="G17" s="10">
        <f>G18</f>
        <v>420</v>
      </c>
      <c r="H17" s="20">
        <f t="shared" si="0"/>
        <v>1</v>
      </c>
      <c r="I17" s="6">
        <v>420000</v>
      </c>
      <c r="J17" s="6">
        <v>420000</v>
      </c>
    </row>
    <row r="18" spans="1:10" ht="51" outlineLevel="5">
      <c r="A18" s="4" t="s">
        <v>28</v>
      </c>
      <c r="B18" s="5" t="s">
        <v>9</v>
      </c>
      <c r="C18" s="5" t="s">
        <v>13</v>
      </c>
      <c r="D18" s="5" t="s">
        <v>29</v>
      </c>
      <c r="E18" s="5"/>
      <c r="F18" s="10">
        <f>F19</f>
        <v>420</v>
      </c>
      <c r="G18" s="10">
        <f>G19</f>
        <v>420</v>
      </c>
      <c r="H18" s="20">
        <f t="shared" si="0"/>
        <v>1</v>
      </c>
      <c r="I18" s="6">
        <v>420000</v>
      </c>
      <c r="J18" s="6">
        <v>420000</v>
      </c>
    </row>
    <row r="19" spans="1:10" ht="38.25" outlineLevel="6">
      <c r="A19" s="4" t="s">
        <v>20</v>
      </c>
      <c r="B19" s="5" t="s">
        <v>9</v>
      </c>
      <c r="C19" s="5" t="s">
        <v>13</v>
      </c>
      <c r="D19" s="5" t="s">
        <v>29</v>
      </c>
      <c r="E19" s="5" t="s">
        <v>21</v>
      </c>
      <c r="F19" s="10">
        <v>420</v>
      </c>
      <c r="G19" s="10">
        <v>420</v>
      </c>
      <c r="H19" s="20">
        <f t="shared" si="0"/>
        <v>1</v>
      </c>
      <c r="I19" s="6">
        <v>420000</v>
      </c>
      <c r="J19" s="6">
        <v>420000</v>
      </c>
    </row>
    <row r="20" spans="1:10" outlineLevel="1">
      <c r="A20" s="4" t="s">
        <v>30</v>
      </c>
      <c r="B20" s="5" t="s">
        <v>9</v>
      </c>
      <c r="C20" s="5" t="s">
        <v>31</v>
      </c>
      <c r="D20" s="5"/>
      <c r="E20" s="5"/>
      <c r="F20" s="10">
        <f>F21+F26+F31+F60+F81</f>
        <v>30352.09</v>
      </c>
      <c r="G20" s="10">
        <f>G21+G26+G31+G60+G81</f>
        <v>28735.63</v>
      </c>
      <c r="H20" s="20">
        <f t="shared" si="0"/>
        <v>0.94674304141823518</v>
      </c>
      <c r="I20" s="6">
        <v>30352101.02</v>
      </c>
      <c r="J20" s="6">
        <v>28735614.93</v>
      </c>
    </row>
    <row r="21" spans="1:10" outlineLevel="2">
      <c r="A21" s="4" t="s">
        <v>32</v>
      </c>
      <c r="B21" s="5" t="s">
        <v>9</v>
      </c>
      <c r="C21" s="5" t="s">
        <v>33</v>
      </c>
      <c r="D21" s="5"/>
      <c r="E21" s="5"/>
      <c r="F21" s="10">
        <f t="shared" ref="F21:G24" si="1">F22</f>
        <v>623.86</v>
      </c>
      <c r="G21" s="10">
        <f t="shared" si="1"/>
        <v>623.86</v>
      </c>
      <c r="H21" s="20">
        <f t="shared" si="0"/>
        <v>1</v>
      </c>
      <c r="I21" s="6">
        <v>623862</v>
      </c>
      <c r="J21" s="6">
        <v>623861.19999999995</v>
      </c>
    </row>
    <row r="22" spans="1:10" ht="25.5" outlineLevel="3">
      <c r="A22" s="4" t="s">
        <v>14</v>
      </c>
      <c r="B22" s="5" t="s">
        <v>9</v>
      </c>
      <c r="C22" s="5" t="s">
        <v>33</v>
      </c>
      <c r="D22" s="5" t="s">
        <v>15</v>
      </c>
      <c r="E22" s="5"/>
      <c r="F22" s="10">
        <f t="shared" si="1"/>
        <v>623.86</v>
      </c>
      <c r="G22" s="10">
        <f t="shared" si="1"/>
        <v>623.86</v>
      </c>
      <c r="H22" s="20">
        <f t="shared" si="0"/>
        <v>1</v>
      </c>
      <c r="I22" s="6">
        <v>623862</v>
      </c>
      <c r="J22" s="6">
        <v>623861.19999999995</v>
      </c>
    </row>
    <row r="23" spans="1:10" ht="51" outlineLevel="4">
      <c r="A23" s="4" t="s">
        <v>34</v>
      </c>
      <c r="B23" s="5" t="s">
        <v>9</v>
      </c>
      <c r="C23" s="5" t="s">
        <v>33</v>
      </c>
      <c r="D23" s="5" t="s">
        <v>35</v>
      </c>
      <c r="E23" s="5"/>
      <c r="F23" s="10">
        <f t="shared" si="1"/>
        <v>623.86</v>
      </c>
      <c r="G23" s="10">
        <f t="shared" si="1"/>
        <v>623.86</v>
      </c>
      <c r="H23" s="20">
        <f t="shared" si="0"/>
        <v>1</v>
      </c>
      <c r="I23" s="6">
        <v>623862</v>
      </c>
      <c r="J23" s="6">
        <v>623861.19999999995</v>
      </c>
    </row>
    <row r="24" spans="1:10" ht="38.25" outlineLevel="5">
      <c r="A24" s="4" t="s">
        <v>36</v>
      </c>
      <c r="B24" s="5" t="s">
        <v>9</v>
      </c>
      <c r="C24" s="5" t="s">
        <v>33</v>
      </c>
      <c r="D24" s="5" t="s">
        <v>37</v>
      </c>
      <c r="E24" s="5"/>
      <c r="F24" s="10">
        <f t="shared" si="1"/>
        <v>623.86</v>
      </c>
      <c r="G24" s="10">
        <f t="shared" si="1"/>
        <v>623.86</v>
      </c>
      <c r="H24" s="20">
        <f t="shared" si="0"/>
        <v>1</v>
      </c>
      <c r="I24" s="6">
        <v>623862</v>
      </c>
      <c r="J24" s="6">
        <v>623861.19999999995</v>
      </c>
    </row>
    <row r="25" spans="1:10" ht="25.5" outlineLevel="6">
      <c r="A25" s="4" t="s">
        <v>38</v>
      </c>
      <c r="B25" s="5" t="s">
        <v>9</v>
      </c>
      <c r="C25" s="5" t="s">
        <v>33</v>
      </c>
      <c r="D25" s="5" t="s">
        <v>37</v>
      </c>
      <c r="E25" s="5" t="s">
        <v>39</v>
      </c>
      <c r="F25" s="10">
        <v>623.86</v>
      </c>
      <c r="G25" s="10">
        <v>623.86</v>
      </c>
      <c r="H25" s="20">
        <f t="shared" si="0"/>
        <v>1</v>
      </c>
      <c r="I25" s="6">
        <v>623862</v>
      </c>
      <c r="J25" s="6">
        <v>623861.19999999995</v>
      </c>
    </row>
    <row r="26" spans="1:10" outlineLevel="2">
      <c r="A26" s="4" t="s">
        <v>40</v>
      </c>
      <c r="B26" s="5" t="s">
        <v>9</v>
      </c>
      <c r="C26" s="5" t="s">
        <v>41</v>
      </c>
      <c r="D26" s="5"/>
      <c r="E26" s="5"/>
      <c r="F26" s="10">
        <f t="shared" ref="F26:G29" si="2">F27</f>
        <v>5084.1400000000003</v>
      </c>
      <c r="G26" s="10">
        <f t="shared" si="2"/>
        <v>5084.1400000000003</v>
      </c>
      <c r="H26" s="20">
        <f t="shared" si="0"/>
        <v>1</v>
      </c>
      <c r="I26" s="6">
        <v>5084136.78</v>
      </c>
      <c r="J26" s="6">
        <v>5084136.78</v>
      </c>
    </row>
    <row r="27" spans="1:10" ht="25.5" outlineLevel="3">
      <c r="A27" s="4" t="s">
        <v>14</v>
      </c>
      <c r="B27" s="5" t="s">
        <v>9</v>
      </c>
      <c r="C27" s="5" t="s">
        <v>41</v>
      </c>
      <c r="D27" s="5" t="s">
        <v>15</v>
      </c>
      <c r="E27" s="5"/>
      <c r="F27" s="10">
        <f t="shared" si="2"/>
        <v>5084.1400000000003</v>
      </c>
      <c r="G27" s="10">
        <f t="shared" si="2"/>
        <v>5084.1400000000003</v>
      </c>
      <c r="H27" s="20">
        <f t="shared" si="0"/>
        <v>1</v>
      </c>
      <c r="I27" s="6">
        <v>5084136.78</v>
      </c>
      <c r="J27" s="6">
        <v>5084136.78</v>
      </c>
    </row>
    <row r="28" spans="1:10" ht="38.25" outlineLevel="4">
      <c r="A28" s="4" t="s">
        <v>42</v>
      </c>
      <c r="B28" s="5" t="s">
        <v>9</v>
      </c>
      <c r="C28" s="5" t="s">
        <v>41</v>
      </c>
      <c r="D28" s="5" t="s">
        <v>43</v>
      </c>
      <c r="E28" s="5"/>
      <c r="F28" s="10">
        <f t="shared" si="2"/>
        <v>5084.1400000000003</v>
      </c>
      <c r="G28" s="10">
        <f t="shared" si="2"/>
        <v>5084.1400000000003</v>
      </c>
      <c r="H28" s="20">
        <f t="shared" si="0"/>
        <v>1</v>
      </c>
      <c r="I28" s="6">
        <v>5084136.78</v>
      </c>
      <c r="J28" s="6">
        <v>5084136.78</v>
      </c>
    </row>
    <row r="29" spans="1:10" outlineLevel="5">
      <c r="A29" s="4" t="s">
        <v>44</v>
      </c>
      <c r="B29" s="5" t="s">
        <v>9</v>
      </c>
      <c r="C29" s="5" t="s">
        <v>41</v>
      </c>
      <c r="D29" s="5" t="s">
        <v>45</v>
      </c>
      <c r="E29" s="5"/>
      <c r="F29" s="10">
        <f t="shared" si="2"/>
        <v>5084.1400000000003</v>
      </c>
      <c r="G29" s="10">
        <f t="shared" si="2"/>
        <v>5084.1400000000003</v>
      </c>
      <c r="H29" s="20">
        <f t="shared" si="0"/>
        <v>1</v>
      </c>
      <c r="I29" s="6">
        <v>5084136.78</v>
      </c>
      <c r="J29" s="6">
        <v>5084136.78</v>
      </c>
    </row>
    <row r="30" spans="1:10" outlineLevel="6">
      <c r="A30" s="4" t="s">
        <v>46</v>
      </c>
      <c r="B30" s="5" t="s">
        <v>9</v>
      </c>
      <c r="C30" s="5" t="s">
        <v>41</v>
      </c>
      <c r="D30" s="5" t="s">
        <v>45</v>
      </c>
      <c r="E30" s="5" t="s">
        <v>47</v>
      </c>
      <c r="F30" s="10">
        <v>5084.1400000000003</v>
      </c>
      <c r="G30" s="10">
        <v>5084.1400000000003</v>
      </c>
      <c r="H30" s="20">
        <f t="shared" si="0"/>
        <v>1</v>
      </c>
      <c r="I30" s="6">
        <v>5084136.78</v>
      </c>
      <c r="J30" s="6">
        <v>5084136.78</v>
      </c>
    </row>
    <row r="31" spans="1:10" outlineLevel="2">
      <c r="A31" s="4" t="s">
        <v>48</v>
      </c>
      <c r="B31" s="5" t="s">
        <v>9</v>
      </c>
      <c r="C31" s="5" t="s">
        <v>49</v>
      </c>
      <c r="D31" s="5"/>
      <c r="E31" s="5"/>
      <c r="F31" s="10">
        <f>F32</f>
        <v>5140.18</v>
      </c>
      <c r="G31" s="10">
        <f>G32</f>
        <v>3846.08</v>
      </c>
      <c r="H31" s="20">
        <f t="shared" si="0"/>
        <v>0.74823838853892266</v>
      </c>
      <c r="I31" s="6">
        <v>5140187.9400000004</v>
      </c>
      <c r="J31" s="6">
        <v>3846074.38</v>
      </c>
    </row>
    <row r="32" spans="1:10" ht="25.5" outlineLevel="3">
      <c r="A32" s="4" t="s">
        <v>14</v>
      </c>
      <c r="B32" s="5" t="s">
        <v>9</v>
      </c>
      <c r="C32" s="5" t="s">
        <v>49</v>
      </c>
      <c r="D32" s="5" t="s">
        <v>15</v>
      </c>
      <c r="E32" s="5"/>
      <c r="F32" s="10">
        <f>F33+F50+F53</f>
        <v>5140.18</v>
      </c>
      <c r="G32" s="10">
        <f>G33+G50+G53</f>
        <v>3846.08</v>
      </c>
      <c r="H32" s="20">
        <f t="shared" si="0"/>
        <v>0.74823838853892266</v>
      </c>
      <c r="I32" s="6">
        <v>5140187.9400000004</v>
      </c>
      <c r="J32" s="6">
        <v>3846074.38</v>
      </c>
    </row>
    <row r="33" spans="1:10" ht="51" outlineLevel="4">
      <c r="A33" s="4" t="s">
        <v>34</v>
      </c>
      <c r="B33" s="5" t="s">
        <v>9</v>
      </c>
      <c r="C33" s="5" t="s">
        <v>49</v>
      </c>
      <c r="D33" s="5" t="s">
        <v>35</v>
      </c>
      <c r="E33" s="5"/>
      <c r="F33" s="10">
        <f>F34+F36+F38+F40+F43+F45+F47</f>
        <v>1962.0700000000002</v>
      </c>
      <c r="G33" s="10">
        <f>G34+G36+G38+G40+G43+G45+G47</f>
        <v>1143.1500000000001</v>
      </c>
      <c r="H33" s="20">
        <f t="shared" si="0"/>
        <v>0.58262447313296672</v>
      </c>
      <c r="I33" s="6">
        <v>1962074.94</v>
      </c>
      <c r="J33" s="6">
        <v>1143149.2</v>
      </c>
    </row>
    <row r="34" spans="1:10" ht="51" outlineLevel="5">
      <c r="A34" s="4" t="s">
        <v>50</v>
      </c>
      <c r="B34" s="5" t="s">
        <v>9</v>
      </c>
      <c r="C34" s="5" t="s">
        <v>49</v>
      </c>
      <c r="D34" s="5" t="s">
        <v>51</v>
      </c>
      <c r="E34" s="5"/>
      <c r="F34" s="10">
        <f>F35</f>
        <v>1170</v>
      </c>
      <c r="G34" s="10">
        <f>G35</f>
        <v>512.27</v>
      </c>
      <c r="H34" s="20">
        <f t="shared" si="0"/>
        <v>0.43783760683760681</v>
      </c>
      <c r="I34" s="6">
        <v>1170000</v>
      </c>
      <c r="J34" s="6">
        <v>512272</v>
      </c>
    </row>
    <row r="35" spans="1:10" ht="38.25" outlineLevel="6">
      <c r="A35" s="4" t="s">
        <v>20</v>
      </c>
      <c r="B35" s="5" t="s">
        <v>9</v>
      </c>
      <c r="C35" s="5" t="s">
        <v>49</v>
      </c>
      <c r="D35" s="5" t="s">
        <v>51</v>
      </c>
      <c r="E35" s="5" t="s">
        <v>21</v>
      </c>
      <c r="F35" s="10">
        <v>1170</v>
      </c>
      <c r="G35" s="10">
        <v>512.27</v>
      </c>
      <c r="H35" s="20">
        <f t="shared" si="0"/>
        <v>0.43783760683760681</v>
      </c>
      <c r="I35" s="6">
        <v>1170000</v>
      </c>
      <c r="J35" s="6">
        <v>512272</v>
      </c>
    </row>
    <row r="36" spans="1:10" ht="51" outlineLevel="5">
      <c r="A36" s="4" t="s">
        <v>52</v>
      </c>
      <c r="B36" s="5" t="s">
        <v>9</v>
      </c>
      <c r="C36" s="5" t="s">
        <v>49</v>
      </c>
      <c r="D36" s="5" t="s">
        <v>53</v>
      </c>
      <c r="E36" s="5"/>
      <c r="F36" s="10">
        <f>F37</f>
        <v>90</v>
      </c>
      <c r="G36" s="10">
        <f>G37</f>
        <v>85.56</v>
      </c>
      <c r="H36" s="20">
        <f t="shared" si="0"/>
        <v>0.95066666666666666</v>
      </c>
      <c r="I36" s="6">
        <v>90000</v>
      </c>
      <c r="J36" s="6">
        <v>85558.91</v>
      </c>
    </row>
    <row r="37" spans="1:10" ht="38.25" outlineLevel="6">
      <c r="A37" s="4" t="s">
        <v>20</v>
      </c>
      <c r="B37" s="5" t="s">
        <v>9</v>
      </c>
      <c r="C37" s="5" t="s">
        <v>49</v>
      </c>
      <c r="D37" s="5" t="s">
        <v>53</v>
      </c>
      <c r="E37" s="5" t="s">
        <v>21</v>
      </c>
      <c r="F37" s="10">
        <v>90</v>
      </c>
      <c r="G37" s="10">
        <v>85.56</v>
      </c>
      <c r="H37" s="20">
        <f t="shared" si="0"/>
        <v>0.95066666666666666</v>
      </c>
      <c r="I37" s="6">
        <v>90000</v>
      </c>
      <c r="J37" s="6">
        <v>85558.91</v>
      </c>
    </row>
    <row r="38" spans="1:10" ht="51" outlineLevel="5">
      <c r="A38" s="4" t="s">
        <v>54</v>
      </c>
      <c r="B38" s="5" t="s">
        <v>9</v>
      </c>
      <c r="C38" s="5" t="s">
        <v>49</v>
      </c>
      <c r="D38" s="5" t="s">
        <v>55</v>
      </c>
      <c r="E38" s="5"/>
      <c r="F38" s="10">
        <f>F39</f>
        <v>218.05</v>
      </c>
      <c r="G38" s="10">
        <f>G39</f>
        <v>193.08</v>
      </c>
      <c r="H38" s="20">
        <f t="shared" si="0"/>
        <v>0.88548498050905755</v>
      </c>
      <c r="I38" s="6">
        <v>218054.94</v>
      </c>
      <c r="J38" s="6">
        <v>193080.16</v>
      </c>
    </row>
    <row r="39" spans="1:10" outlineLevel="6">
      <c r="A39" s="4" t="s">
        <v>46</v>
      </c>
      <c r="B39" s="5" t="s">
        <v>9</v>
      </c>
      <c r="C39" s="5" t="s">
        <v>49</v>
      </c>
      <c r="D39" s="5" t="s">
        <v>55</v>
      </c>
      <c r="E39" s="5" t="s">
        <v>47</v>
      </c>
      <c r="F39" s="10">
        <v>218.05</v>
      </c>
      <c r="G39" s="10">
        <v>193.08</v>
      </c>
      <c r="H39" s="20">
        <f t="shared" si="0"/>
        <v>0.88548498050905755</v>
      </c>
      <c r="I39" s="6">
        <v>218054.94</v>
      </c>
      <c r="J39" s="6">
        <v>193080.16</v>
      </c>
    </row>
    <row r="40" spans="1:10" ht="76.5" outlineLevel="5">
      <c r="A40" s="4" t="s">
        <v>56</v>
      </c>
      <c r="B40" s="5" t="s">
        <v>9</v>
      </c>
      <c r="C40" s="5" t="s">
        <v>49</v>
      </c>
      <c r="D40" s="5" t="s">
        <v>57</v>
      </c>
      <c r="E40" s="5"/>
      <c r="F40" s="10">
        <f>F41+F42</f>
        <v>35.64</v>
      </c>
      <c r="G40" s="10">
        <f>G41+G42</f>
        <v>23.349999999999998</v>
      </c>
      <c r="H40" s="20">
        <f t="shared" si="0"/>
        <v>0.65516273849607176</v>
      </c>
      <c r="I40" s="6">
        <v>35640</v>
      </c>
      <c r="J40" s="6">
        <v>23348.13</v>
      </c>
    </row>
    <row r="41" spans="1:10" outlineLevel="6">
      <c r="A41" s="4" t="s">
        <v>46</v>
      </c>
      <c r="B41" s="5" t="s">
        <v>9</v>
      </c>
      <c r="C41" s="5" t="s">
        <v>49</v>
      </c>
      <c r="D41" s="5" t="s">
        <v>57</v>
      </c>
      <c r="E41" s="5" t="s">
        <v>47</v>
      </c>
      <c r="F41" s="10">
        <v>16.96</v>
      </c>
      <c r="G41" s="10">
        <v>5.54</v>
      </c>
      <c r="H41" s="20">
        <f t="shared" si="0"/>
        <v>0.32665094339622641</v>
      </c>
      <c r="I41" s="6">
        <v>16960</v>
      </c>
      <c r="J41" s="6">
        <v>5536.51</v>
      </c>
    </row>
    <row r="42" spans="1:10" ht="63.75" outlineLevel="6">
      <c r="A42" s="4" t="s">
        <v>58</v>
      </c>
      <c r="B42" s="5" t="s">
        <v>9</v>
      </c>
      <c r="C42" s="5" t="s">
        <v>49</v>
      </c>
      <c r="D42" s="5" t="s">
        <v>57</v>
      </c>
      <c r="E42" s="5" t="s">
        <v>59</v>
      </c>
      <c r="F42" s="10">
        <v>18.68</v>
      </c>
      <c r="G42" s="10">
        <v>17.809999999999999</v>
      </c>
      <c r="H42" s="20">
        <f t="shared" si="0"/>
        <v>0.95342612419700212</v>
      </c>
      <c r="I42" s="6">
        <v>18680</v>
      </c>
      <c r="J42" s="6">
        <v>17811.62</v>
      </c>
    </row>
    <row r="43" spans="1:10" ht="38.25" outlineLevel="5">
      <c r="A43" s="4" t="s">
        <v>60</v>
      </c>
      <c r="B43" s="5" t="s">
        <v>9</v>
      </c>
      <c r="C43" s="5" t="s">
        <v>49</v>
      </c>
      <c r="D43" s="5" t="s">
        <v>61</v>
      </c>
      <c r="E43" s="5"/>
      <c r="F43" s="10">
        <f>F44</f>
        <v>20</v>
      </c>
      <c r="G43" s="10">
        <f>G44</f>
        <v>19</v>
      </c>
      <c r="H43" s="20">
        <f t="shared" si="0"/>
        <v>0.95</v>
      </c>
      <c r="I43" s="6">
        <v>20000</v>
      </c>
      <c r="J43" s="6">
        <v>19000</v>
      </c>
    </row>
    <row r="44" spans="1:10" ht="38.25" outlineLevel="6">
      <c r="A44" s="4" t="s">
        <v>62</v>
      </c>
      <c r="B44" s="5" t="s">
        <v>9</v>
      </c>
      <c r="C44" s="5" t="s">
        <v>49</v>
      </c>
      <c r="D44" s="5" t="s">
        <v>61</v>
      </c>
      <c r="E44" s="5" t="s">
        <v>63</v>
      </c>
      <c r="F44" s="10">
        <v>20</v>
      </c>
      <c r="G44" s="10">
        <v>19</v>
      </c>
      <c r="H44" s="20">
        <f t="shared" si="0"/>
        <v>0.95</v>
      </c>
      <c r="I44" s="6">
        <v>20000</v>
      </c>
      <c r="J44" s="6">
        <v>19000</v>
      </c>
    </row>
    <row r="45" spans="1:10" ht="51" outlineLevel="5">
      <c r="A45" s="4" t="s">
        <v>64</v>
      </c>
      <c r="B45" s="5" t="s">
        <v>9</v>
      </c>
      <c r="C45" s="5" t="s">
        <v>49</v>
      </c>
      <c r="D45" s="5" t="s">
        <v>65</v>
      </c>
      <c r="E45" s="5"/>
      <c r="F45" s="10">
        <f>F46</f>
        <v>73.239999999999995</v>
      </c>
      <c r="G45" s="10">
        <f>G46</f>
        <v>66.599999999999994</v>
      </c>
      <c r="H45" s="20">
        <f t="shared" si="0"/>
        <v>0.90933915892954664</v>
      </c>
      <c r="I45" s="6">
        <v>73240</v>
      </c>
      <c r="J45" s="6">
        <v>66600</v>
      </c>
    </row>
    <row r="46" spans="1:10" ht="63.75" outlineLevel="6">
      <c r="A46" s="4" t="s">
        <v>66</v>
      </c>
      <c r="B46" s="5" t="s">
        <v>9</v>
      </c>
      <c r="C46" s="5" t="s">
        <v>49</v>
      </c>
      <c r="D46" s="5" t="s">
        <v>65</v>
      </c>
      <c r="E46" s="5" t="s">
        <v>67</v>
      </c>
      <c r="F46" s="10">
        <v>73.239999999999995</v>
      </c>
      <c r="G46" s="10">
        <v>66.599999999999994</v>
      </c>
      <c r="H46" s="20">
        <f t="shared" si="0"/>
        <v>0.90933915892954664</v>
      </c>
      <c r="I46" s="6">
        <v>73240</v>
      </c>
      <c r="J46" s="6">
        <v>66600</v>
      </c>
    </row>
    <row r="47" spans="1:10" ht="76.5" outlineLevel="5">
      <c r="A47" s="4" t="s">
        <v>68</v>
      </c>
      <c r="B47" s="5" t="s">
        <v>9</v>
      </c>
      <c r="C47" s="5" t="s">
        <v>49</v>
      </c>
      <c r="D47" s="5" t="s">
        <v>69</v>
      </c>
      <c r="E47" s="5"/>
      <c r="F47" s="10">
        <f>F48+F49</f>
        <v>355.14</v>
      </c>
      <c r="G47" s="10">
        <f>G48+G49</f>
        <v>243.29000000000002</v>
      </c>
      <c r="H47" s="20">
        <f t="shared" si="0"/>
        <v>0.68505378160725361</v>
      </c>
      <c r="I47" s="6">
        <v>355140</v>
      </c>
      <c r="J47" s="6">
        <v>243290</v>
      </c>
    </row>
    <row r="48" spans="1:10" outlineLevel="6">
      <c r="A48" s="4" t="s">
        <v>46</v>
      </c>
      <c r="B48" s="5" t="s">
        <v>9</v>
      </c>
      <c r="C48" s="5" t="s">
        <v>49</v>
      </c>
      <c r="D48" s="5" t="s">
        <v>69</v>
      </c>
      <c r="E48" s="5" t="s">
        <v>47</v>
      </c>
      <c r="F48" s="10">
        <v>44.14</v>
      </c>
      <c r="G48" s="10">
        <v>44.14</v>
      </c>
      <c r="H48" s="20">
        <f t="shared" si="0"/>
        <v>1</v>
      </c>
      <c r="I48" s="6">
        <v>44140</v>
      </c>
      <c r="J48" s="6">
        <v>44140</v>
      </c>
    </row>
    <row r="49" spans="1:10" outlineLevel="6">
      <c r="A49" s="4" t="s">
        <v>70</v>
      </c>
      <c r="B49" s="5" t="s">
        <v>9</v>
      </c>
      <c r="C49" s="5" t="s">
        <v>49</v>
      </c>
      <c r="D49" s="5" t="s">
        <v>69</v>
      </c>
      <c r="E49" s="5" t="s">
        <v>71</v>
      </c>
      <c r="F49" s="10">
        <v>311</v>
      </c>
      <c r="G49" s="10">
        <v>199.15</v>
      </c>
      <c r="H49" s="20">
        <f t="shared" si="0"/>
        <v>0.64035369774919615</v>
      </c>
      <c r="I49" s="6">
        <v>311000</v>
      </c>
      <c r="J49" s="6">
        <v>199150</v>
      </c>
    </row>
    <row r="50" spans="1:10" ht="51" outlineLevel="4">
      <c r="A50" s="4" t="s">
        <v>72</v>
      </c>
      <c r="B50" s="5" t="s">
        <v>9</v>
      </c>
      <c r="C50" s="5" t="s">
        <v>49</v>
      </c>
      <c r="D50" s="5" t="s">
        <v>73</v>
      </c>
      <c r="E50" s="5"/>
      <c r="F50" s="10">
        <f>F51</f>
        <v>1642</v>
      </c>
      <c r="G50" s="10">
        <f>G51</f>
        <v>1640.93</v>
      </c>
      <c r="H50" s="20">
        <f t="shared" si="0"/>
        <v>0.99934835566382463</v>
      </c>
      <c r="I50" s="6">
        <v>1642000</v>
      </c>
      <c r="J50" s="6">
        <v>1640925.18</v>
      </c>
    </row>
    <row r="51" spans="1:10" ht="38.25" outlineLevel="5">
      <c r="A51" s="4" t="s">
        <v>74</v>
      </c>
      <c r="B51" s="5" t="s">
        <v>9</v>
      </c>
      <c r="C51" s="5" t="s">
        <v>49</v>
      </c>
      <c r="D51" s="5" t="s">
        <v>75</v>
      </c>
      <c r="E51" s="5"/>
      <c r="F51" s="10">
        <f>F52</f>
        <v>1642</v>
      </c>
      <c r="G51" s="10">
        <f>G52</f>
        <v>1640.93</v>
      </c>
      <c r="H51" s="20">
        <f t="shared" si="0"/>
        <v>0.99934835566382463</v>
      </c>
      <c r="I51" s="6">
        <v>1642000</v>
      </c>
      <c r="J51" s="6">
        <v>1640925.18</v>
      </c>
    </row>
    <row r="52" spans="1:10" ht="38.25" outlineLevel="6">
      <c r="A52" s="4" t="s">
        <v>20</v>
      </c>
      <c r="B52" s="5" t="s">
        <v>9</v>
      </c>
      <c r="C52" s="5" t="s">
        <v>49</v>
      </c>
      <c r="D52" s="5" t="s">
        <v>75</v>
      </c>
      <c r="E52" s="5" t="s">
        <v>21</v>
      </c>
      <c r="F52" s="10">
        <v>1642</v>
      </c>
      <c r="G52" s="10">
        <v>1640.93</v>
      </c>
      <c r="H52" s="20">
        <f t="shared" si="0"/>
        <v>0.99934835566382463</v>
      </c>
      <c r="I52" s="6">
        <v>1642000</v>
      </c>
      <c r="J52" s="6">
        <v>1640925.18</v>
      </c>
    </row>
    <row r="53" spans="1:10" ht="38.25" outlineLevel="4">
      <c r="A53" s="4" t="s">
        <v>16</v>
      </c>
      <c r="B53" s="5" t="s">
        <v>9</v>
      </c>
      <c r="C53" s="5" t="s">
        <v>49</v>
      </c>
      <c r="D53" s="5" t="s">
        <v>17</v>
      </c>
      <c r="E53" s="5"/>
      <c r="F53" s="10">
        <f>F54+F56+F58</f>
        <v>1536.1100000000001</v>
      </c>
      <c r="G53" s="10">
        <f>G54+G56+G58</f>
        <v>1062</v>
      </c>
      <c r="H53" s="20">
        <f t="shared" si="0"/>
        <v>0.69135673877521786</v>
      </c>
      <c r="I53" s="6">
        <v>1536113</v>
      </c>
      <c r="J53" s="6">
        <v>1062000</v>
      </c>
    </row>
    <row r="54" spans="1:10" ht="51" outlineLevel="5">
      <c r="A54" s="4" t="s">
        <v>76</v>
      </c>
      <c r="B54" s="5" t="s">
        <v>9</v>
      </c>
      <c r="C54" s="5" t="s">
        <v>49</v>
      </c>
      <c r="D54" s="5" t="s">
        <v>77</v>
      </c>
      <c r="E54" s="5"/>
      <c r="F54" s="10">
        <f>F55</f>
        <v>386.11</v>
      </c>
      <c r="G54" s="10">
        <f>G55</f>
        <v>222</v>
      </c>
      <c r="H54" s="20">
        <f t="shared" si="0"/>
        <v>0.5749656833544845</v>
      </c>
      <c r="I54" s="6">
        <v>386113</v>
      </c>
      <c r="J54" s="6">
        <v>222000</v>
      </c>
    </row>
    <row r="55" spans="1:10" ht="38.25" outlineLevel="6">
      <c r="A55" s="4" t="s">
        <v>20</v>
      </c>
      <c r="B55" s="5" t="s">
        <v>9</v>
      </c>
      <c r="C55" s="5" t="s">
        <v>49</v>
      </c>
      <c r="D55" s="5" t="s">
        <v>77</v>
      </c>
      <c r="E55" s="5" t="s">
        <v>21</v>
      </c>
      <c r="F55" s="10">
        <v>386.11</v>
      </c>
      <c r="G55" s="10">
        <v>222</v>
      </c>
      <c r="H55" s="20">
        <f t="shared" si="0"/>
        <v>0.5749656833544845</v>
      </c>
      <c r="I55" s="6">
        <v>386113</v>
      </c>
      <c r="J55" s="6">
        <v>222000</v>
      </c>
    </row>
    <row r="56" spans="1:10" ht="38.25" outlineLevel="5">
      <c r="A56" s="4" t="s">
        <v>78</v>
      </c>
      <c r="B56" s="5" t="s">
        <v>9</v>
      </c>
      <c r="C56" s="5" t="s">
        <v>49</v>
      </c>
      <c r="D56" s="5" t="s">
        <v>79</v>
      </c>
      <c r="E56" s="5"/>
      <c r="F56" s="10">
        <f>F57</f>
        <v>450</v>
      </c>
      <c r="G56" s="10">
        <f>G57</f>
        <v>240</v>
      </c>
      <c r="H56" s="20">
        <f t="shared" si="0"/>
        <v>0.53333333333333333</v>
      </c>
      <c r="I56" s="6">
        <v>450000</v>
      </c>
      <c r="J56" s="6">
        <v>240000</v>
      </c>
    </row>
    <row r="57" spans="1:10" ht="38.25" outlineLevel="6">
      <c r="A57" s="4" t="s">
        <v>20</v>
      </c>
      <c r="B57" s="5" t="s">
        <v>9</v>
      </c>
      <c r="C57" s="5" t="s">
        <v>49</v>
      </c>
      <c r="D57" s="5" t="s">
        <v>79</v>
      </c>
      <c r="E57" s="5" t="s">
        <v>21</v>
      </c>
      <c r="F57" s="10">
        <v>450</v>
      </c>
      <c r="G57" s="10">
        <v>240</v>
      </c>
      <c r="H57" s="20">
        <f t="shared" si="0"/>
        <v>0.53333333333333333</v>
      </c>
      <c r="I57" s="6">
        <v>450000</v>
      </c>
      <c r="J57" s="6">
        <v>240000</v>
      </c>
    </row>
    <row r="58" spans="1:10" ht="102" outlineLevel="5">
      <c r="A58" s="4" t="s">
        <v>80</v>
      </c>
      <c r="B58" s="5" t="s">
        <v>9</v>
      </c>
      <c r="C58" s="5" t="s">
        <v>49</v>
      </c>
      <c r="D58" s="5" t="s">
        <v>81</v>
      </c>
      <c r="E58" s="5"/>
      <c r="F58" s="10">
        <f>F59</f>
        <v>700</v>
      </c>
      <c r="G58" s="10">
        <f>G59</f>
        <v>600</v>
      </c>
      <c r="H58" s="20">
        <f t="shared" si="0"/>
        <v>0.8571428571428571</v>
      </c>
      <c r="I58" s="6">
        <v>700000</v>
      </c>
      <c r="J58" s="6">
        <v>600000</v>
      </c>
    </row>
    <row r="59" spans="1:10" ht="38.25" outlineLevel="6">
      <c r="A59" s="4" t="s">
        <v>20</v>
      </c>
      <c r="B59" s="5" t="s">
        <v>9</v>
      </c>
      <c r="C59" s="5" t="s">
        <v>49</v>
      </c>
      <c r="D59" s="5" t="s">
        <v>81</v>
      </c>
      <c r="E59" s="5" t="s">
        <v>21</v>
      </c>
      <c r="F59" s="10">
        <v>700</v>
      </c>
      <c r="G59" s="10">
        <v>600</v>
      </c>
      <c r="H59" s="20">
        <f t="shared" si="0"/>
        <v>0.8571428571428571</v>
      </c>
      <c r="I59" s="6">
        <v>700000</v>
      </c>
      <c r="J59" s="6">
        <v>600000</v>
      </c>
    </row>
    <row r="60" spans="1:10" outlineLevel="2">
      <c r="A60" s="4" t="s">
        <v>82</v>
      </c>
      <c r="B60" s="5" t="s">
        <v>9</v>
      </c>
      <c r="C60" s="5" t="s">
        <v>83</v>
      </c>
      <c r="D60" s="5"/>
      <c r="E60" s="5"/>
      <c r="F60" s="10">
        <f>F61+F77</f>
        <v>11228</v>
      </c>
      <c r="G60" s="10">
        <f>G61+G77</f>
        <v>11192.76</v>
      </c>
      <c r="H60" s="20">
        <f t="shared" si="0"/>
        <v>0.99686141788386184</v>
      </c>
      <c r="I60" s="6">
        <v>11228000.439999999</v>
      </c>
      <c r="J60" s="6">
        <v>11192748.09</v>
      </c>
    </row>
    <row r="61" spans="1:10" ht="25.5" outlineLevel="3">
      <c r="A61" s="4" t="s">
        <v>14</v>
      </c>
      <c r="B61" s="5" t="s">
        <v>9</v>
      </c>
      <c r="C61" s="5" t="s">
        <v>83</v>
      </c>
      <c r="D61" s="5" t="s">
        <v>15</v>
      </c>
      <c r="E61" s="5"/>
      <c r="F61" s="10">
        <f>F62+F68+F74</f>
        <v>9190.35</v>
      </c>
      <c r="G61" s="10">
        <f>G62+G68+G74</f>
        <v>9155.11</v>
      </c>
      <c r="H61" s="20">
        <f t="shared" si="0"/>
        <v>0.9961655432056451</v>
      </c>
      <c r="I61" s="6">
        <v>9190353.6400000006</v>
      </c>
      <c r="J61" s="6">
        <v>9155101.2899999991</v>
      </c>
    </row>
    <row r="62" spans="1:10" ht="38.25" outlineLevel="4">
      <c r="A62" s="4" t="s">
        <v>16</v>
      </c>
      <c r="B62" s="5" t="s">
        <v>9</v>
      </c>
      <c r="C62" s="5" t="s">
        <v>83</v>
      </c>
      <c r="D62" s="5" t="s">
        <v>17</v>
      </c>
      <c r="E62" s="5"/>
      <c r="F62" s="10">
        <f>F63+F66</f>
        <v>1877</v>
      </c>
      <c r="G62" s="10">
        <f>G63+G66</f>
        <v>1841.8700000000001</v>
      </c>
      <c r="H62" s="20">
        <f t="shared" si="0"/>
        <v>0.98128396377197658</v>
      </c>
      <c r="I62" s="6">
        <v>1877000</v>
      </c>
      <c r="J62" s="6">
        <v>1841866.58</v>
      </c>
    </row>
    <row r="63" spans="1:10" ht="63.75" outlineLevel="5">
      <c r="A63" s="4" t="s">
        <v>84</v>
      </c>
      <c r="B63" s="5" t="s">
        <v>9</v>
      </c>
      <c r="C63" s="5" t="s">
        <v>83</v>
      </c>
      <c r="D63" s="5" t="s">
        <v>85</v>
      </c>
      <c r="E63" s="5"/>
      <c r="F63" s="10">
        <f>F64+F65</f>
        <v>1627</v>
      </c>
      <c r="G63" s="10">
        <f>G64+G65</f>
        <v>1603.68</v>
      </c>
      <c r="H63" s="20">
        <f t="shared" si="0"/>
        <v>0.9856668715427167</v>
      </c>
      <c r="I63" s="6">
        <v>1627000</v>
      </c>
      <c r="J63" s="6">
        <v>1603679</v>
      </c>
    </row>
    <row r="64" spans="1:10" outlineLevel="6">
      <c r="A64" s="4" t="s">
        <v>46</v>
      </c>
      <c r="B64" s="5" t="s">
        <v>9</v>
      </c>
      <c r="C64" s="5" t="s">
        <v>83</v>
      </c>
      <c r="D64" s="5" t="s">
        <v>85</v>
      </c>
      <c r="E64" s="5" t="s">
        <v>47</v>
      </c>
      <c r="F64" s="10">
        <v>173.29</v>
      </c>
      <c r="G64" s="10">
        <v>171.22</v>
      </c>
      <c r="H64" s="20">
        <f t="shared" si="0"/>
        <v>0.98805470598418843</v>
      </c>
      <c r="I64" s="6">
        <v>173285</v>
      </c>
      <c r="J64" s="6">
        <v>171218</v>
      </c>
    </row>
    <row r="65" spans="1:10" outlineLevel="6">
      <c r="A65" s="4" t="s">
        <v>70</v>
      </c>
      <c r="B65" s="5" t="s">
        <v>9</v>
      </c>
      <c r="C65" s="5" t="s">
        <v>83</v>
      </c>
      <c r="D65" s="5" t="s">
        <v>85</v>
      </c>
      <c r="E65" s="5" t="s">
        <v>71</v>
      </c>
      <c r="F65" s="10">
        <v>1453.71</v>
      </c>
      <c r="G65" s="10">
        <v>1432.46</v>
      </c>
      <c r="H65" s="20">
        <f t="shared" si="0"/>
        <v>0.98538222891773464</v>
      </c>
      <c r="I65" s="6">
        <v>1453715</v>
      </c>
      <c r="J65" s="6">
        <v>1432461</v>
      </c>
    </row>
    <row r="66" spans="1:10" ht="38.25" outlineLevel="5">
      <c r="A66" s="4" t="s">
        <v>86</v>
      </c>
      <c r="B66" s="5" t="s">
        <v>9</v>
      </c>
      <c r="C66" s="5" t="s">
        <v>83</v>
      </c>
      <c r="D66" s="5" t="s">
        <v>87</v>
      </c>
      <c r="E66" s="5"/>
      <c r="F66" s="10">
        <f>F67</f>
        <v>250</v>
      </c>
      <c r="G66" s="10">
        <f>G67</f>
        <v>238.19</v>
      </c>
      <c r="H66" s="20">
        <f t="shared" si="0"/>
        <v>0.95275999999999994</v>
      </c>
      <c r="I66" s="6">
        <v>250000</v>
      </c>
      <c r="J66" s="6">
        <v>238187.58</v>
      </c>
    </row>
    <row r="67" spans="1:10" ht="38.25" outlineLevel="6">
      <c r="A67" s="4" t="s">
        <v>20</v>
      </c>
      <c r="B67" s="5" t="s">
        <v>9</v>
      </c>
      <c r="C67" s="5" t="s">
        <v>83</v>
      </c>
      <c r="D67" s="5" t="s">
        <v>87</v>
      </c>
      <c r="E67" s="5" t="s">
        <v>21</v>
      </c>
      <c r="F67" s="10">
        <v>250</v>
      </c>
      <c r="G67" s="10">
        <v>238.19</v>
      </c>
      <c r="H67" s="20">
        <f t="shared" si="0"/>
        <v>0.95275999999999994</v>
      </c>
      <c r="I67" s="6">
        <v>250000</v>
      </c>
      <c r="J67" s="6">
        <v>238187.58</v>
      </c>
    </row>
    <row r="68" spans="1:10" ht="63.75" outlineLevel="4">
      <c r="A68" s="4" t="s">
        <v>26</v>
      </c>
      <c r="B68" s="5" t="s">
        <v>9</v>
      </c>
      <c r="C68" s="5" t="s">
        <v>83</v>
      </c>
      <c r="D68" s="5" t="s">
        <v>27</v>
      </c>
      <c r="E68" s="5"/>
      <c r="F68" s="10">
        <f>F69+F72</f>
        <v>950</v>
      </c>
      <c r="G68" s="10">
        <f>G69+G72</f>
        <v>950</v>
      </c>
      <c r="H68" s="20">
        <f t="shared" si="0"/>
        <v>1</v>
      </c>
      <c r="I68" s="6">
        <v>949999.64</v>
      </c>
      <c r="J68" s="6">
        <v>949999.51</v>
      </c>
    </row>
    <row r="69" spans="1:10" ht="38.25" outlineLevel="5">
      <c r="A69" s="4" t="s">
        <v>88</v>
      </c>
      <c r="B69" s="5" t="s">
        <v>9</v>
      </c>
      <c r="C69" s="5" t="s">
        <v>83</v>
      </c>
      <c r="D69" s="5" t="s">
        <v>89</v>
      </c>
      <c r="E69" s="5"/>
      <c r="F69" s="10">
        <f>F70+F71</f>
        <v>650</v>
      </c>
      <c r="G69" s="10">
        <f>G70+G71</f>
        <v>650</v>
      </c>
      <c r="H69" s="20">
        <f t="shared" si="0"/>
        <v>1</v>
      </c>
      <c r="I69" s="6">
        <v>649999.64</v>
      </c>
      <c r="J69" s="6">
        <v>649999.51</v>
      </c>
    </row>
    <row r="70" spans="1:10" ht="38.25" outlineLevel="6">
      <c r="A70" s="4" t="s">
        <v>62</v>
      </c>
      <c r="B70" s="5" t="s">
        <v>9</v>
      </c>
      <c r="C70" s="5" t="s">
        <v>83</v>
      </c>
      <c r="D70" s="5" t="s">
        <v>89</v>
      </c>
      <c r="E70" s="5" t="s">
        <v>63</v>
      </c>
      <c r="F70" s="10">
        <v>57.84</v>
      </c>
      <c r="G70" s="10">
        <v>57.84</v>
      </c>
      <c r="H70" s="20">
        <f t="shared" si="0"/>
        <v>1</v>
      </c>
      <c r="I70" s="6">
        <v>57840</v>
      </c>
      <c r="J70" s="6">
        <v>57840</v>
      </c>
    </row>
    <row r="71" spans="1:10" ht="38.25" outlineLevel="6">
      <c r="A71" s="4" t="s">
        <v>20</v>
      </c>
      <c r="B71" s="5" t="s">
        <v>9</v>
      </c>
      <c r="C71" s="5" t="s">
        <v>83</v>
      </c>
      <c r="D71" s="5" t="s">
        <v>89</v>
      </c>
      <c r="E71" s="5" t="s">
        <v>21</v>
      </c>
      <c r="F71" s="10">
        <v>592.16</v>
      </c>
      <c r="G71" s="10">
        <v>592.16</v>
      </c>
      <c r="H71" s="20">
        <f t="shared" si="0"/>
        <v>1</v>
      </c>
      <c r="I71" s="6">
        <v>592159.64</v>
      </c>
      <c r="J71" s="6">
        <v>592159.51</v>
      </c>
    </row>
    <row r="72" spans="1:10" ht="63.75" outlineLevel="5">
      <c r="A72" s="4" t="s">
        <v>90</v>
      </c>
      <c r="B72" s="5" t="s">
        <v>9</v>
      </c>
      <c r="C72" s="5" t="s">
        <v>83</v>
      </c>
      <c r="D72" s="5" t="s">
        <v>91</v>
      </c>
      <c r="E72" s="5"/>
      <c r="F72" s="10">
        <f>F73</f>
        <v>300</v>
      </c>
      <c r="G72" s="10">
        <f>G73</f>
        <v>300</v>
      </c>
      <c r="H72" s="20">
        <f t="shared" ref="H72:H135" si="3">G72/F72</f>
        <v>1</v>
      </c>
      <c r="I72" s="6">
        <v>300000</v>
      </c>
      <c r="J72" s="6">
        <v>300000</v>
      </c>
    </row>
    <row r="73" spans="1:10" ht="38.25" outlineLevel="6">
      <c r="A73" s="4" t="s">
        <v>20</v>
      </c>
      <c r="B73" s="5" t="s">
        <v>9</v>
      </c>
      <c r="C73" s="5" t="s">
        <v>83</v>
      </c>
      <c r="D73" s="5" t="s">
        <v>91</v>
      </c>
      <c r="E73" s="5" t="s">
        <v>21</v>
      </c>
      <c r="F73" s="10">
        <v>300</v>
      </c>
      <c r="G73" s="10">
        <v>300</v>
      </c>
      <c r="H73" s="20">
        <f t="shared" si="3"/>
        <v>1</v>
      </c>
      <c r="I73" s="6">
        <v>300000</v>
      </c>
      <c r="J73" s="6">
        <v>300000</v>
      </c>
    </row>
    <row r="74" spans="1:10" ht="76.5" outlineLevel="4">
      <c r="A74" s="4" t="s">
        <v>92</v>
      </c>
      <c r="B74" s="5" t="s">
        <v>9</v>
      </c>
      <c r="C74" s="5" t="s">
        <v>83</v>
      </c>
      <c r="D74" s="5" t="s">
        <v>93</v>
      </c>
      <c r="E74" s="5"/>
      <c r="F74" s="10">
        <f>F75</f>
        <v>6363.35</v>
      </c>
      <c r="G74" s="10">
        <f>G75</f>
        <v>6363.24</v>
      </c>
      <c r="H74" s="20">
        <f t="shared" si="3"/>
        <v>0.99998271350782209</v>
      </c>
      <c r="I74" s="6">
        <v>6363354</v>
      </c>
      <c r="J74" s="6">
        <v>6363235.2000000002</v>
      </c>
    </row>
    <row r="75" spans="1:10" ht="89.25" outlineLevel="5">
      <c r="A75" s="4" t="s">
        <v>94</v>
      </c>
      <c r="B75" s="5" t="s">
        <v>9</v>
      </c>
      <c r="C75" s="5" t="s">
        <v>83</v>
      </c>
      <c r="D75" s="5" t="s">
        <v>95</v>
      </c>
      <c r="E75" s="5"/>
      <c r="F75" s="10">
        <f>F76</f>
        <v>6363.35</v>
      </c>
      <c r="G75" s="10">
        <f>G76</f>
        <v>6363.24</v>
      </c>
      <c r="H75" s="20">
        <f t="shared" si="3"/>
        <v>0.99998271350782209</v>
      </c>
      <c r="I75" s="6">
        <v>6363354</v>
      </c>
      <c r="J75" s="6">
        <v>6363235.2000000002</v>
      </c>
    </row>
    <row r="76" spans="1:10" ht="38.25" outlineLevel="6">
      <c r="A76" s="4" t="s">
        <v>20</v>
      </c>
      <c r="B76" s="5" t="s">
        <v>9</v>
      </c>
      <c r="C76" s="5" t="s">
        <v>83</v>
      </c>
      <c r="D76" s="5" t="s">
        <v>95</v>
      </c>
      <c r="E76" s="5" t="s">
        <v>21</v>
      </c>
      <c r="F76" s="10">
        <v>6363.35</v>
      </c>
      <c r="G76" s="10">
        <v>6363.24</v>
      </c>
      <c r="H76" s="20">
        <f t="shared" si="3"/>
        <v>0.99998271350782209</v>
      </c>
      <c r="I76" s="6">
        <v>6363354</v>
      </c>
      <c r="J76" s="6">
        <v>6363235.2000000002</v>
      </c>
    </row>
    <row r="77" spans="1:10" ht="25.5" outlineLevel="3">
      <c r="A77" s="4" t="s">
        <v>96</v>
      </c>
      <c r="B77" s="5" t="s">
        <v>9</v>
      </c>
      <c r="C77" s="5" t="s">
        <v>83</v>
      </c>
      <c r="D77" s="5" t="s">
        <v>97</v>
      </c>
      <c r="E77" s="5"/>
      <c r="F77" s="10">
        <f t="shared" ref="F77:G79" si="4">F78</f>
        <v>2037.65</v>
      </c>
      <c r="G77" s="10">
        <f t="shared" si="4"/>
        <v>2037.65</v>
      </c>
      <c r="H77" s="20">
        <f t="shared" si="3"/>
        <v>1</v>
      </c>
      <c r="I77" s="6">
        <v>2037646.8</v>
      </c>
      <c r="J77" s="6">
        <v>2037646.8</v>
      </c>
    </row>
    <row r="78" spans="1:10" ht="25.5" outlineLevel="4">
      <c r="A78" s="4" t="s">
        <v>98</v>
      </c>
      <c r="B78" s="5" t="s">
        <v>9</v>
      </c>
      <c r="C78" s="5" t="s">
        <v>83</v>
      </c>
      <c r="D78" s="5" t="s">
        <v>99</v>
      </c>
      <c r="E78" s="5"/>
      <c r="F78" s="10">
        <f t="shared" si="4"/>
        <v>2037.65</v>
      </c>
      <c r="G78" s="10">
        <f t="shared" si="4"/>
        <v>2037.65</v>
      </c>
      <c r="H78" s="20">
        <f t="shared" si="3"/>
        <v>1</v>
      </c>
      <c r="I78" s="6">
        <v>2037646.8</v>
      </c>
      <c r="J78" s="6">
        <v>2037646.8</v>
      </c>
    </row>
    <row r="79" spans="1:10" ht="25.5" outlineLevel="5">
      <c r="A79" s="4" t="s">
        <v>100</v>
      </c>
      <c r="B79" s="5" t="s">
        <v>9</v>
      </c>
      <c r="C79" s="5" t="s">
        <v>83</v>
      </c>
      <c r="D79" s="5" t="s">
        <v>101</v>
      </c>
      <c r="E79" s="5"/>
      <c r="F79" s="10">
        <f t="shared" si="4"/>
        <v>2037.65</v>
      </c>
      <c r="G79" s="10">
        <f t="shared" si="4"/>
        <v>2037.65</v>
      </c>
      <c r="H79" s="20">
        <f t="shared" si="3"/>
        <v>1</v>
      </c>
      <c r="I79" s="6">
        <v>2037646.8</v>
      </c>
      <c r="J79" s="6">
        <v>2037646.8</v>
      </c>
    </row>
    <row r="80" spans="1:10" ht="38.25" outlineLevel="6">
      <c r="A80" s="4" t="s">
        <v>20</v>
      </c>
      <c r="B80" s="5" t="s">
        <v>9</v>
      </c>
      <c r="C80" s="5" t="s">
        <v>83</v>
      </c>
      <c r="D80" s="5" t="s">
        <v>101</v>
      </c>
      <c r="E80" s="5" t="s">
        <v>21</v>
      </c>
      <c r="F80" s="10">
        <v>2037.65</v>
      </c>
      <c r="G80" s="10">
        <v>2037.65</v>
      </c>
      <c r="H80" s="20">
        <f t="shared" si="3"/>
        <v>1</v>
      </c>
      <c r="I80" s="6">
        <v>2037646.8</v>
      </c>
      <c r="J80" s="6">
        <v>2037646.8</v>
      </c>
    </row>
    <row r="81" spans="1:10" ht="25.5" outlineLevel="2">
      <c r="A81" s="4" t="s">
        <v>102</v>
      </c>
      <c r="B81" s="5" t="s">
        <v>9</v>
      </c>
      <c r="C81" s="5" t="s">
        <v>103</v>
      </c>
      <c r="D81" s="5"/>
      <c r="E81" s="5"/>
      <c r="F81" s="10">
        <f>F82</f>
        <v>8275.91</v>
      </c>
      <c r="G81" s="10">
        <f>G82</f>
        <v>7988.79</v>
      </c>
      <c r="H81" s="20">
        <f t="shared" si="3"/>
        <v>0.9653065342663224</v>
      </c>
      <c r="I81" s="6">
        <v>8275913.8600000003</v>
      </c>
      <c r="J81" s="6">
        <v>7988794.4800000004</v>
      </c>
    </row>
    <row r="82" spans="1:10" ht="25.5" outlineLevel="3">
      <c r="A82" s="4" t="s">
        <v>14</v>
      </c>
      <c r="B82" s="5" t="s">
        <v>9</v>
      </c>
      <c r="C82" s="5" t="s">
        <v>103</v>
      </c>
      <c r="D82" s="5" t="s">
        <v>15</v>
      </c>
      <c r="E82" s="5"/>
      <c r="F82" s="10">
        <f>F83</f>
        <v>8275.91</v>
      </c>
      <c r="G82" s="10">
        <f>G83</f>
        <v>7988.79</v>
      </c>
      <c r="H82" s="20">
        <f t="shared" si="3"/>
        <v>0.9653065342663224</v>
      </c>
      <c r="I82" s="6">
        <v>8275913.8600000003</v>
      </c>
      <c r="J82" s="6">
        <v>7988794.4800000004</v>
      </c>
    </row>
    <row r="83" spans="1:10" ht="38.25" outlineLevel="4">
      <c r="A83" s="4" t="s">
        <v>104</v>
      </c>
      <c r="B83" s="5" t="s">
        <v>9</v>
      </c>
      <c r="C83" s="5" t="s">
        <v>103</v>
      </c>
      <c r="D83" s="5" t="s">
        <v>105</v>
      </c>
      <c r="E83" s="5"/>
      <c r="F83" s="10">
        <f>F84+F87+F90+F93</f>
        <v>8275.91</v>
      </c>
      <c r="G83" s="10">
        <f>G84+G87+G90+G93</f>
        <v>7988.79</v>
      </c>
      <c r="H83" s="20">
        <f t="shared" si="3"/>
        <v>0.9653065342663224</v>
      </c>
      <c r="I83" s="6">
        <v>8275913.8600000003</v>
      </c>
      <c r="J83" s="6">
        <v>7988794.4800000004</v>
      </c>
    </row>
    <row r="84" spans="1:10" ht="51" outlineLevel="5">
      <c r="A84" s="4" t="s">
        <v>106</v>
      </c>
      <c r="B84" s="5" t="s">
        <v>9</v>
      </c>
      <c r="C84" s="5" t="s">
        <v>103</v>
      </c>
      <c r="D84" s="5" t="s">
        <v>107</v>
      </c>
      <c r="E84" s="5"/>
      <c r="F84" s="10">
        <f>F85+F86</f>
        <v>1493.77</v>
      </c>
      <c r="G84" s="10">
        <f>G85+G86</f>
        <v>1484.6200000000001</v>
      </c>
      <c r="H84" s="20">
        <f t="shared" si="3"/>
        <v>0.99387455900172061</v>
      </c>
      <c r="I84" s="6">
        <v>1493770</v>
      </c>
      <c r="J84" s="6">
        <v>1484622.78</v>
      </c>
    </row>
    <row r="85" spans="1:10" ht="25.5" outlineLevel="6">
      <c r="A85" s="4" t="s">
        <v>108</v>
      </c>
      <c r="B85" s="5" t="s">
        <v>9</v>
      </c>
      <c r="C85" s="5" t="s">
        <v>103</v>
      </c>
      <c r="D85" s="5" t="s">
        <v>107</v>
      </c>
      <c r="E85" s="5" t="s">
        <v>109</v>
      </c>
      <c r="F85" s="10">
        <v>1482.04</v>
      </c>
      <c r="G85" s="10">
        <v>1472.89</v>
      </c>
      <c r="H85" s="20">
        <f t="shared" si="3"/>
        <v>0.99382607756875663</v>
      </c>
      <c r="I85" s="6">
        <v>1482040</v>
      </c>
      <c r="J85" s="6">
        <v>1472892.78</v>
      </c>
    </row>
    <row r="86" spans="1:10" ht="38.25" outlineLevel="6">
      <c r="A86" s="4" t="s">
        <v>62</v>
      </c>
      <c r="B86" s="5" t="s">
        <v>9</v>
      </c>
      <c r="C86" s="5" t="s">
        <v>103</v>
      </c>
      <c r="D86" s="5" t="s">
        <v>107</v>
      </c>
      <c r="E86" s="5" t="s">
        <v>63</v>
      </c>
      <c r="F86" s="10">
        <v>11.73</v>
      </c>
      <c r="G86" s="10">
        <v>11.73</v>
      </c>
      <c r="H86" s="20">
        <f t="shared" si="3"/>
        <v>1</v>
      </c>
      <c r="I86" s="6">
        <v>11730</v>
      </c>
      <c r="J86" s="6">
        <v>11730</v>
      </c>
    </row>
    <row r="87" spans="1:10" ht="38.25" outlineLevel="5">
      <c r="A87" s="4" t="s">
        <v>110</v>
      </c>
      <c r="B87" s="5" t="s">
        <v>9</v>
      </c>
      <c r="C87" s="5" t="s">
        <v>103</v>
      </c>
      <c r="D87" s="5" t="s">
        <v>111</v>
      </c>
      <c r="E87" s="5"/>
      <c r="F87" s="10">
        <f>F88+F89</f>
        <v>173.27</v>
      </c>
      <c r="G87" s="10">
        <f>G88+G89</f>
        <v>173.27</v>
      </c>
      <c r="H87" s="20">
        <f t="shared" si="3"/>
        <v>1</v>
      </c>
      <c r="I87" s="6">
        <v>173273.86</v>
      </c>
      <c r="J87" s="6">
        <v>173273.86</v>
      </c>
    </row>
    <row r="88" spans="1:10" ht="25.5" outlineLevel="6">
      <c r="A88" s="4" t="s">
        <v>108</v>
      </c>
      <c r="B88" s="5" t="s">
        <v>9</v>
      </c>
      <c r="C88" s="5" t="s">
        <v>103</v>
      </c>
      <c r="D88" s="5" t="s">
        <v>111</v>
      </c>
      <c r="E88" s="5" t="s">
        <v>109</v>
      </c>
      <c r="F88" s="10">
        <v>162.53</v>
      </c>
      <c r="G88" s="10">
        <v>162.53</v>
      </c>
      <c r="H88" s="20">
        <f t="shared" si="3"/>
        <v>1</v>
      </c>
      <c r="I88" s="6">
        <v>162532</v>
      </c>
      <c r="J88" s="6">
        <v>162532</v>
      </c>
    </row>
    <row r="89" spans="1:10" ht="38.25" outlineLevel="6">
      <c r="A89" s="4" t="s">
        <v>62</v>
      </c>
      <c r="B89" s="5" t="s">
        <v>9</v>
      </c>
      <c r="C89" s="5" t="s">
        <v>103</v>
      </c>
      <c r="D89" s="5" t="s">
        <v>111</v>
      </c>
      <c r="E89" s="5" t="s">
        <v>63</v>
      </c>
      <c r="F89" s="10">
        <v>10.74</v>
      </c>
      <c r="G89" s="10">
        <v>10.74</v>
      </c>
      <c r="H89" s="20">
        <f t="shared" si="3"/>
        <v>1</v>
      </c>
      <c r="I89" s="6">
        <v>10741.86</v>
      </c>
      <c r="J89" s="6">
        <v>10741.86</v>
      </c>
    </row>
    <row r="90" spans="1:10" ht="25.5" outlineLevel="5">
      <c r="A90" s="4" t="s">
        <v>112</v>
      </c>
      <c r="B90" s="5" t="s">
        <v>9</v>
      </c>
      <c r="C90" s="5" t="s">
        <v>103</v>
      </c>
      <c r="D90" s="5" t="s">
        <v>113</v>
      </c>
      <c r="E90" s="5"/>
      <c r="F90" s="10">
        <f>F91+F92</f>
        <v>2341.7399999999998</v>
      </c>
      <c r="G90" s="10">
        <f>G91+G92</f>
        <v>2083.4500000000003</v>
      </c>
      <c r="H90" s="20">
        <f t="shared" si="3"/>
        <v>0.88970167482299511</v>
      </c>
      <c r="I90" s="6">
        <v>2341740</v>
      </c>
      <c r="J90" s="6">
        <v>2083452.51</v>
      </c>
    </row>
    <row r="91" spans="1:10" ht="25.5" outlineLevel="6">
      <c r="A91" s="4" t="s">
        <v>108</v>
      </c>
      <c r="B91" s="5" t="s">
        <v>9</v>
      </c>
      <c r="C91" s="5" t="s">
        <v>103</v>
      </c>
      <c r="D91" s="5" t="s">
        <v>113</v>
      </c>
      <c r="E91" s="5" t="s">
        <v>109</v>
      </c>
      <c r="F91" s="10">
        <v>2128.1799999999998</v>
      </c>
      <c r="G91" s="10">
        <v>1869.89</v>
      </c>
      <c r="H91" s="20">
        <f t="shared" si="3"/>
        <v>0.87863338627371756</v>
      </c>
      <c r="I91" s="6">
        <v>2128180</v>
      </c>
      <c r="J91" s="6">
        <v>1869892.51</v>
      </c>
    </row>
    <row r="92" spans="1:10" ht="38.25" outlineLevel="6">
      <c r="A92" s="4" t="s">
        <v>62</v>
      </c>
      <c r="B92" s="5" t="s">
        <v>9</v>
      </c>
      <c r="C92" s="5" t="s">
        <v>103</v>
      </c>
      <c r="D92" s="5" t="s">
        <v>113</v>
      </c>
      <c r="E92" s="5" t="s">
        <v>63</v>
      </c>
      <c r="F92" s="10">
        <v>213.56</v>
      </c>
      <c r="G92" s="10">
        <v>213.56</v>
      </c>
      <c r="H92" s="20">
        <f t="shared" si="3"/>
        <v>1</v>
      </c>
      <c r="I92" s="6">
        <v>213560</v>
      </c>
      <c r="J92" s="6">
        <v>213560</v>
      </c>
    </row>
    <row r="93" spans="1:10" ht="25.5" outlineLevel="5">
      <c r="A93" s="4" t="s">
        <v>114</v>
      </c>
      <c r="B93" s="5" t="s">
        <v>9</v>
      </c>
      <c r="C93" s="5" t="s">
        <v>103</v>
      </c>
      <c r="D93" s="5" t="s">
        <v>115</v>
      </c>
      <c r="E93" s="5"/>
      <c r="F93" s="10">
        <f>F94+F95</f>
        <v>4267.13</v>
      </c>
      <c r="G93" s="10">
        <f>G94+G95</f>
        <v>4247.45</v>
      </c>
      <c r="H93" s="20">
        <f t="shared" si="3"/>
        <v>0.99538800083428436</v>
      </c>
      <c r="I93" s="6">
        <v>4267130</v>
      </c>
      <c r="J93" s="6">
        <v>4247445.33</v>
      </c>
    </row>
    <row r="94" spans="1:10" ht="25.5" outlineLevel="6">
      <c r="A94" s="4" t="s">
        <v>108</v>
      </c>
      <c r="B94" s="5" t="s">
        <v>9</v>
      </c>
      <c r="C94" s="5" t="s">
        <v>103</v>
      </c>
      <c r="D94" s="5" t="s">
        <v>115</v>
      </c>
      <c r="E94" s="5" t="s">
        <v>109</v>
      </c>
      <c r="F94" s="10">
        <v>4048.1</v>
      </c>
      <c r="G94" s="10">
        <v>4028.42</v>
      </c>
      <c r="H94" s="20">
        <f t="shared" si="3"/>
        <v>0.99513846001828021</v>
      </c>
      <c r="I94" s="6">
        <v>4048100</v>
      </c>
      <c r="J94" s="6">
        <v>4028415.33</v>
      </c>
    </row>
    <row r="95" spans="1:10" ht="38.25" outlineLevel="6">
      <c r="A95" s="4" t="s">
        <v>62</v>
      </c>
      <c r="B95" s="5" t="s">
        <v>9</v>
      </c>
      <c r="C95" s="5" t="s">
        <v>103</v>
      </c>
      <c r="D95" s="5" t="s">
        <v>115</v>
      </c>
      <c r="E95" s="5" t="s">
        <v>63</v>
      </c>
      <c r="F95" s="10">
        <v>219.03</v>
      </c>
      <c r="G95" s="10">
        <v>219.03</v>
      </c>
      <c r="H95" s="20">
        <f t="shared" si="3"/>
        <v>1</v>
      </c>
      <c r="I95" s="6">
        <v>219030</v>
      </c>
      <c r="J95" s="6">
        <v>219030</v>
      </c>
    </row>
    <row r="96" spans="1:10" ht="63.75">
      <c r="A96" s="14" t="s">
        <v>116</v>
      </c>
      <c r="B96" s="15" t="s">
        <v>117</v>
      </c>
      <c r="C96" s="15"/>
      <c r="D96" s="15"/>
      <c r="E96" s="15"/>
      <c r="F96" s="13">
        <f>F97+F109+F135</f>
        <v>212325.33</v>
      </c>
      <c r="G96" s="13">
        <f>G97+G109+G135</f>
        <v>195546.27</v>
      </c>
      <c r="H96" s="19">
        <f t="shared" si="3"/>
        <v>0.92097476075982077</v>
      </c>
      <c r="I96" s="6">
        <v>212325326.38</v>
      </c>
      <c r="J96" s="6">
        <v>195546270.19999999</v>
      </c>
    </row>
    <row r="97" spans="1:10" ht="25.5" outlineLevel="1">
      <c r="A97" s="4" t="s">
        <v>118</v>
      </c>
      <c r="B97" s="5" t="s">
        <v>117</v>
      </c>
      <c r="C97" s="5" t="s">
        <v>119</v>
      </c>
      <c r="D97" s="5"/>
      <c r="E97" s="5"/>
      <c r="F97" s="10">
        <f>F98+F104</f>
        <v>7483.5700000000006</v>
      </c>
      <c r="G97" s="10">
        <f>G98+G104</f>
        <v>7136.35</v>
      </c>
      <c r="H97" s="20">
        <f t="shared" si="3"/>
        <v>0.95360235823276851</v>
      </c>
      <c r="I97" s="6">
        <v>7483570</v>
      </c>
      <c r="J97" s="6">
        <v>7136349.0499999998</v>
      </c>
    </row>
    <row r="98" spans="1:10" outlineLevel="2">
      <c r="A98" s="4" t="s">
        <v>120</v>
      </c>
      <c r="B98" s="5" t="s">
        <v>117</v>
      </c>
      <c r="C98" s="5" t="s">
        <v>121</v>
      </c>
      <c r="D98" s="5"/>
      <c r="E98" s="5"/>
      <c r="F98" s="10">
        <f t="shared" ref="F98:G100" si="5">F99</f>
        <v>6581.56</v>
      </c>
      <c r="G98" s="10">
        <f t="shared" si="5"/>
        <v>6284.35</v>
      </c>
      <c r="H98" s="20">
        <f t="shared" si="3"/>
        <v>0.95484201313974193</v>
      </c>
      <c r="I98" s="6">
        <v>6581560</v>
      </c>
      <c r="J98" s="6">
        <v>6284345.0599999996</v>
      </c>
    </row>
    <row r="99" spans="1:10" ht="38.25" outlineLevel="3">
      <c r="A99" s="4" t="s">
        <v>122</v>
      </c>
      <c r="B99" s="5" t="s">
        <v>117</v>
      </c>
      <c r="C99" s="5" t="s">
        <v>121</v>
      </c>
      <c r="D99" s="5" t="s">
        <v>123</v>
      </c>
      <c r="E99" s="5"/>
      <c r="F99" s="10">
        <f t="shared" si="5"/>
        <v>6581.56</v>
      </c>
      <c r="G99" s="10">
        <f t="shared" si="5"/>
        <v>6284.35</v>
      </c>
      <c r="H99" s="20">
        <f t="shared" si="3"/>
        <v>0.95484201313974193</v>
      </c>
      <c r="I99" s="6">
        <v>6581560</v>
      </c>
      <c r="J99" s="6">
        <v>6284345.0599999996</v>
      </c>
    </row>
    <row r="100" spans="1:10" ht="38.25" outlineLevel="4">
      <c r="A100" s="4" t="s">
        <v>124</v>
      </c>
      <c r="B100" s="5" t="s">
        <v>117</v>
      </c>
      <c r="C100" s="5" t="s">
        <v>121</v>
      </c>
      <c r="D100" s="5" t="s">
        <v>125</v>
      </c>
      <c r="E100" s="5"/>
      <c r="F100" s="10">
        <f t="shared" si="5"/>
        <v>6581.56</v>
      </c>
      <c r="G100" s="10">
        <f t="shared" si="5"/>
        <v>6284.35</v>
      </c>
      <c r="H100" s="20">
        <f t="shared" si="3"/>
        <v>0.95484201313974193</v>
      </c>
      <c r="I100" s="6">
        <v>6581560</v>
      </c>
      <c r="J100" s="6">
        <v>6284345.0599999996</v>
      </c>
    </row>
    <row r="101" spans="1:10" ht="38.25" outlineLevel="5">
      <c r="A101" s="4" t="s">
        <v>126</v>
      </c>
      <c r="B101" s="5" t="s">
        <v>117</v>
      </c>
      <c r="C101" s="5" t="s">
        <v>121</v>
      </c>
      <c r="D101" s="5" t="s">
        <v>127</v>
      </c>
      <c r="E101" s="5"/>
      <c r="F101" s="10">
        <f>F102+F103</f>
        <v>6581.56</v>
      </c>
      <c r="G101" s="10">
        <f>G102+G103</f>
        <v>6284.35</v>
      </c>
      <c r="H101" s="20">
        <f t="shared" si="3"/>
        <v>0.95484201313974193</v>
      </c>
      <c r="I101" s="6">
        <v>6581560</v>
      </c>
      <c r="J101" s="6">
        <v>6284345.0599999996</v>
      </c>
    </row>
    <row r="102" spans="1:10" ht="25.5" outlineLevel="6">
      <c r="A102" s="4" t="s">
        <v>128</v>
      </c>
      <c r="B102" s="5" t="s">
        <v>117</v>
      </c>
      <c r="C102" s="5" t="s">
        <v>121</v>
      </c>
      <c r="D102" s="5" t="s">
        <v>127</v>
      </c>
      <c r="E102" s="5" t="s">
        <v>129</v>
      </c>
      <c r="F102" s="10">
        <v>5696.59</v>
      </c>
      <c r="G102" s="10">
        <v>5691.52</v>
      </c>
      <c r="H102" s="20">
        <f t="shared" si="3"/>
        <v>0.99910999387352795</v>
      </c>
      <c r="I102" s="6">
        <v>5696590</v>
      </c>
      <c r="J102" s="6">
        <v>5691516.2599999998</v>
      </c>
    </row>
    <row r="103" spans="1:10" ht="38.25" outlineLevel="6">
      <c r="A103" s="4" t="s">
        <v>62</v>
      </c>
      <c r="B103" s="5" t="s">
        <v>117</v>
      </c>
      <c r="C103" s="5" t="s">
        <v>121</v>
      </c>
      <c r="D103" s="5" t="s">
        <v>127</v>
      </c>
      <c r="E103" s="5" t="s">
        <v>63</v>
      </c>
      <c r="F103" s="10">
        <v>884.97</v>
      </c>
      <c r="G103" s="10">
        <v>592.83000000000004</v>
      </c>
      <c r="H103" s="20">
        <f t="shared" si="3"/>
        <v>0.66988711481745145</v>
      </c>
      <c r="I103" s="6">
        <v>884970</v>
      </c>
      <c r="J103" s="6">
        <v>592828.80000000005</v>
      </c>
    </row>
    <row r="104" spans="1:10" ht="51" outlineLevel="2">
      <c r="A104" s="4" t="s">
        <v>130</v>
      </c>
      <c r="B104" s="5" t="s">
        <v>117</v>
      </c>
      <c r="C104" s="5" t="s">
        <v>131</v>
      </c>
      <c r="D104" s="5"/>
      <c r="E104" s="5"/>
      <c r="F104" s="10">
        <f t="shared" ref="F104:G107" si="6">F105</f>
        <v>902.01</v>
      </c>
      <c r="G104" s="10">
        <f t="shared" si="6"/>
        <v>852</v>
      </c>
      <c r="H104" s="20">
        <f t="shared" si="3"/>
        <v>0.94455715568563547</v>
      </c>
      <c r="I104" s="6">
        <v>902010</v>
      </c>
      <c r="J104" s="6">
        <v>852003.99</v>
      </c>
    </row>
    <row r="105" spans="1:10" ht="38.25" outlineLevel="3">
      <c r="A105" s="4" t="s">
        <v>122</v>
      </c>
      <c r="B105" s="5" t="s">
        <v>117</v>
      </c>
      <c r="C105" s="5" t="s">
        <v>131</v>
      </c>
      <c r="D105" s="5" t="s">
        <v>123</v>
      </c>
      <c r="E105" s="5"/>
      <c r="F105" s="10">
        <f t="shared" si="6"/>
        <v>902.01</v>
      </c>
      <c r="G105" s="10">
        <f t="shared" si="6"/>
        <v>852</v>
      </c>
      <c r="H105" s="20">
        <f t="shared" si="3"/>
        <v>0.94455715568563547</v>
      </c>
      <c r="I105" s="6">
        <v>902010</v>
      </c>
      <c r="J105" s="6">
        <v>852003.99</v>
      </c>
    </row>
    <row r="106" spans="1:10" ht="51" outlineLevel="4">
      <c r="A106" s="4" t="s">
        <v>132</v>
      </c>
      <c r="B106" s="5" t="s">
        <v>117</v>
      </c>
      <c r="C106" s="5" t="s">
        <v>131</v>
      </c>
      <c r="D106" s="5" t="s">
        <v>133</v>
      </c>
      <c r="E106" s="5"/>
      <c r="F106" s="10">
        <f t="shared" si="6"/>
        <v>902.01</v>
      </c>
      <c r="G106" s="10">
        <f t="shared" si="6"/>
        <v>852</v>
      </c>
      <c r="H106" s="20">
        <f t="shared" si="3"/>
        <v>0.94455715568563547</v>
      </c>
      <c r="I106" s="6">
        <v>902010</v>
      </c>
      <c r="J106" s="6">
        <v>852003.99</v>
      </c>
    </row>
    <row r="107" spans="1:10" ht="25.5" outlineLevel="5">
      <c r="A107" s="4" t="s">
        <v>134</v>
      </c>
      <c r="B107" s="5" t="s">
        <v>117</v>
      </c>
      <c r="C107" s="5" t="s">
        <v>131</v>
      </c>
      <c r="D107" s="5" t="s">
        <v>135</v>
      </c>
      <c r="E107" s="5"/>
      <c r="F107" s="10">
        <f t="shared" si="6"/>
        <v>902.01</v>
      </c>
      <c r="G107" s="10">
        <f t="shared" si="6"/>
        <v>852</v>
      </c>
      <c r="H107" s="20">
        <f t="shared" si="3"/>
        <v>0.94455715568563547</v>
      </c>
      <c r="I107" s="6">
        <v>902010</v>
      </c>
      <c r="J107" s="6">
        <v>852003.99</v>
      </c>
    </row>
    <row r="108" spans="1:10" ht="38.25" outlineLevel="6">
      <c r="A108" s="4" t="s">
        <v>62</v>
      </c>
      <c r="B108" s="5" t="s">
        <v>117</v>
      </c>
      <c r="C108" s="5" t="s">
        <v>131</v>
      </c>
      <c r="D108" s="5" t="s">
        <v>135</v>
      </c>
      <c r="E108" s="5" t="s">
        <v>63</v>
      </c>
      <c r="F108" s="10">
        <v>902.01</v>
      </c>
      <c r="G108" s="10">
        <v>852</v>
      </c>
      <c r="H108" s="20">
        <f t="shared" si="3"/>
        <v>0.94455715568563547</v>
      </c>
      <c r="I108" s="6">
        <v>902010</v>
      </c>
      <c r="J108" s="6">
        <v>852003.99</v>
      </c>
    </row>
    <row r="109" spans="1:10" outlineLevel="1">
      <c r="A109" s="4" t="s">
        <v>136</v>
      </c>
      <c r="B109" s="5" t="s">
        <v>117</v>
      </c>
      <c r="C109" s="5" t="s">
        <v>137</v>
      </c>
      <c r="D109" s="5"/>
      <c r="E109" s="5"/>
      <c r="F109" s="10">
        <f>F110+F119</f>
        <v>13201.609999999999</v>
      </c>
      <c r="G109" s="10">
        <f>G110+G119</f>
        <v>13024.06</v>
      </c>
      <c r="H109" s="20">
        <f t="shared" si="3"/>
        <v>0.98655088280899073</v>
      </c>
      <c r="I109" s="6">
        <v>13201610</v>
      </c>
      <c r="J109" s="6">
        <v>13024049.689999999</v>
      </c>
    </row>
    <row r="110" spans="1:10" outlineLevel="2">
      <c r="A110" s="4" t="s">
        <v>138</v>
      </c>
      <c r="B110" s="5" t="s">
        <v>117</v>
      </c>
      <c r="C110" s="5" t="s">
        <v>139</v>
      </c>
      <c r="D110" s="5"/>
      <c r="E110" s="5"/>
      <c r="F110" s="10">
        <f>F111</f>
        <v>4544.42</v>
      </c>
      <c r="G110" s="10">
        <f>G111</f>
        <v>4376.33</v>
      </c>
      <c r="H110" s="20">
        <f t="shared" si="3"/>
        <v>0.96301178148146516</v>
      </c>
      <c r="I110" s="6">
        <v>4544422</v>
      </c>
      <c r="J110" s="6">
        <v>4376330.04</v>
      </c>
    </row>
    <row r="111" spans="1:10" ht="25.5" outlineLevel="3">
      <c r="A111" s="4" t="s">
        <v>140</v>
      </c>
      <c r="B111" s="5" t="s">
        <v>117</v>
      </c>
      <c r="C111" s="5" t="s">
        <v>139</v>
      </c>
      <c r="D111" s="5" t="s">
        <v>141</v>
      </c>
      <c r="E111" s="5"/>
      <c r="F111" s="10">
        <f>F112</f>
        <v>4544.42</v>
      </c>
      <c r="G111" s="10">
        <f>G112</f>
        <v>4376.33</v>
      </c>
      <c r="H111" s="20">
        <f t="shared" si="3"/>
        <v>0.96301178148146516</v>
      </c>
      <c r="I111" s="6">
        <v>4544422</v>
      </c>
      <c r="J111" s="6">
        <v>4376330.04</v>
      </c>
    </row>
    <row r="112" spans="1:10" ht="38.25" outlineLevel="4">
      <c r="A112" s="4" t="s">
        <v>142</v>
      </c>
      <c r="B112" s="5" t="s">
        <v>117</v>
      </c>
      <c r="C112" s="5" t="s">
        <v>139</v>
      </c>
      <c r="D112" s="5" t="s">
        <v>143</v>
      </c>
      <c r="E112" s="5"/>
      <c r="F112" s="10">
        <f>F113+F115+F117</f>
        <v>4544.42</v>
      </c>
      <c r="G112" s="10">
        <f>G113+G115+G117</f>
        <v>4376.33</v>
      </c>
      <c r="H112" s="20">
        <f t="shared" si="3"/>
        <v>0.96301178148146516</v>
      </c>
      <c r="I112" s="6">
        <v>4544422</v>
      </c>
      <c r="J112" s="6">
        <v>4376330.04</v>
      </c>
    </row>
    <row r="113" spans="1:10" ht="25.5" outlineLevel="5">
      <c r="A113" s="4" t="s">
        <v>144</v>
      </c>
      <c r="B113" s="5" t="s">
        <v>117</v>
      </c>
      <c r="C113" s="5" t="s">
        <v>139</v>
      </c>
      <c r="D113" s="5" t="s">
        <v>145</v>
      </c>
      <c r="E113" s="5"/>
      <c r="F113" s="10">
        <f>F114</f>
        <v>389.94</v>
      </c>
      <c r="G113" s="10">
        <f>G114</f>
        <v>380.18</v>
      </c>
      <c r="H113" s="20">
        <f t="shared" si="3"/>
        <v>0.97497050828332565</v>
      </c>
      <c r="I113" s="6">
        <v>389940</v>
      </c>
      <c r="J113" s="6">
        <v>380183.78</v>
      </c>
    </row>
    <row r="114" spans="1:10" ht="38.25" outlineLevel="6">
      <c r="A114" s="4" t="s">
        <v>62</v>
      </c>
      <c r="B114" s="5" t="s">
        <v>117</v>
      </c>
      <c r="C114" s="5" t="s">
        <v>139</v>
      </c>
      <c r="D114" s="5" t="s">
        <v>145</v>
      </c>
      <c r="E114" s="5" t="s">
        <v>63</v>
      </c>
      <c r="F114" s="10">
        <v>389.94</v>
      </c>
      <c r="G114" s="10">
        <v>380.18</v>
      </c>
      <c r="H114" s="20">
        <f t="shared" si="3"/>
        <v>0.97497050828332565</v>
      </c>
      <c r="I114" s="6">
        <v>389940</v>
      </c>
      <c r="J114" s="6">
        <v>380183.78</v>
      </c>
    </row>
    <row r="115" spans="1:10" ht="25.5" outlineLevel="5">
      <c r="A115" s="4" t="s">
        <v>146</v>
      </c>
      <c r="B115" s="5" t="s">
        <v>117</v>
      </c>
      <c r="C115" s="5" t="s">
        <v>139</v>
      </c>
      <c r="D115" s="5" t="s">
        <v>147</v>
      </c>
      <c r="E115" s="5"/>
      <c r="F115" s="10">
        <f>F116</f>
        <v>2435.79</v>
      </c>
      <c r="G115" s="10">
        <f>G116</f>
        <v>2376.09</v>
      </c>
      <c r="H115" s="20">
        <f t="shared" si="3"/>
        <v>0.97549049794933074</v>
      </c>
      <c r="I115" s="6">
        <v>2435790</v>
      </c>
      <c r="J115" s="6">
        <v>2376086</v>
      </c>
    </row>
    <row r="116" spans="1:10" ht="38.25" outlineLevel="6">
      <c r="A116" s="4" t="s">
        <v>62</v>
      </c>
      <c r="B116" s="5" t="s">
        <v>117</v>
      </c>
      <c r="C116" s="5" t="s">
        <v>139</v>
      </c>
      <c r="D116" s="5" t="s">
        <v>147</v>
      </c>
      <c r="E116" s="5" t="s">
        <v>63</v>
      </c>
      <c r="F116" s="10">
        <v>2435.79</v>
      </c>
      <c r="G116" s="10">
        <v>2376.09</v>
      </c>
      <c r="H116" s="20">
        <f t="shared" si="3"/>
        <v>0.97549049794933074</v>
      </c>
      <c r="I116" s="6">
        <v>2435790</v>
      </c>
      <c r="J116" s="6">
        <v>2376086</v>
      </c>
    </row>
    <row r="117" spans="1:10" outlineLevel="5">
      <c r="A117" s="4" t="s">
        <v>148</v>
      </c>
      <c r="B117" s="5" t="s">
        <v>117</v>
      </c>
      <c r="C117" s="5" t="s">
        <v>139</v>
      </c>
      <c r="D117" s="5" t="s">
        <v>149</v>
      </c>
      <c r="E117" s="5"/>
      <c r="F117" s="10">
        <f>F118</f>
        <v>1718.69</v>
      </c>
      <c r="G117" s="10">
        <f>G118</f>
        <v>1620.06</v>
      </c>
      <c r="H117" s="20">
        <f t="shared" si="3"/>
        <v>0.94261326940867751</v>
      </c>
      <c r="I117" s="6">
        <v>1718692</v>
      </c>
      <c r="J117" s="6">
        <v>1620060.26</v>
      </c>
    </row>
    <row r="118" spans="1:10" ht="38.25" outlineLevel="6">
      <c r="A118" s="4" t="s">
        <v>62</v>
      </c>
      <c r="B118" s="5" t="s">
        <v>117</v>
      </c>
      <c r="C118" s="5" t="s">
        <v>139</v>
      </c>
      <c r="D118" s="5" t="s">
        <v>149</v>
      </c>
      <c r="E118" s="5" t="s">
        <v>63</v>
      </c>
      <c r="F118" s="10">
        <v>1718.69</v>
      </c>
      <c r="G118" s="10">
        <v>1620.06</v>
      </c>
      <c r="H118" s="20">
        <f t="shared" si="3"/>
        <v>0.94261326940867751</v>
      </c>
      <c r="I118" s="6">
        <v>1718692</v>
      </c>
      <c r="J118" s="6">
        <v>1620060.26</v>
      </c>
    </row>
    <row r="119" spans="1:10" ht="25.5" outlineLevel="2">
      <c r="A119" s="4" t="s">
        <v>150</v>
      </c>
      <c r="B119" s="5" t="s">
        <v>117</v>
      </c>
      <c r="C119" s="5" t="s">
        <v>151</v>
      </c>
      <c r="D119" s="5"/>
      <c r="E119" s="5"/>
      <c r="F119" s="10">
        <f>F120+F124</f>
        <v>8657.1899999999987</v>
      </c>
      <c r="G119" s="10">
        <f>G120+G124</f>
        <v>8647.73</v>
      </c>
      <c r="H119" s="20">
        <f t="shared" si="3"/>
        <v>0.99890726667660068</v>
      </c>
      <c r="I119" s="6">
        <v>8657188</v>
      </c>
      <c r="J119" s="6">
        <v>8647719.6500000004</v>
      </c>
    </row>
    <row r="120" spans="1:10" ht="25.5" outlineLevel="3">
      <c r="A120" s="4" t="s">
        <v>152</v>
      </c>
      <c r="B120" s="5" t="s">
        <v>117</v>
      </c>
      <c r="C120" s="5" t="s">
        <v>151</v>
      </c>
      <c r="D120" s="5" t="s">
        <v>153</v>
      </c>
      <c r="E120" s="5"/>
      <c r="F120" s="10">
        <f t="shared" ref="F120:G122" si="7">F121</f>
        <v>3703.7</v>
      </c>
      <c r="G120" s="10">
        <f t="shared" si="7"/>
        <v>3694.24</v>
      </c>
      <c r="H120" s="20">
        <f t="shared" si="3"/>
        <v>0.99744579744579742</v>
      </c>
      <c r="I120" s="6">
        <v>3703704</v>
      </c>
      <c r="J120" s="6">
        <v>3694236.33</v>
      </c>
    </row>
    <row r="121" spans="1:10" ht="51" outlineLevel="4">
      <c r="A121" s="4" t="s">
        <v>154</v>
      </c>
      <c r="B121" s="5" t="s">
        <v>117</v>
      </c>
      <c r="C121" s="5" t="s">
        <v>151</v>
      </c>
      <c r="D121" s="5" t="s">
        <v>155</v>
      </c>
      <c r="E121" s="5"/>
      <c r="F121" s="10">
        <f t="shared" si="7"/>
        <v>3703.7</v>
      </c>
      <c r="G121" s="10">
        <f t="shared" si="7"/>
        <v>3694.24</v>
      </c>
      <c r="H121" s="20">
        <f t="shared" si="3"/>
        <v>0.99744579744579742</v>
      </c>
      <c r="I121" s="6">
        <v>3703704</v>
      </c>
      <c r="J121" s="6">
        <v>3694236.33</v>
      </c>
    </row>
    <row r="122" spans="1:10" ht="38.25" outlineLevel="5">
      <c r="A122" s="4" t="s">
        <v>156</v>
      </c>
      <c r="B122" s="5" t="s">
        <v>117</v>
      </c>
      <c r="C122" s="5" t="s">
        <v>151</v>
      </c>
      <c r="D122" s="5" t="s">
        <v>157</v>
      </c>
      <c r="E122" s="5"/>
      <c r="F122" s="10">
        <f t="shared" si="7"/>
        <v>3703.7</v>
      </c>
      <c r="G122" s="10">
        <f t="shared" si="7"/>
        <v>3694.24</v>
      </c>
      <c r="H122" s="20">
        <f t="shared" si="3"/>
        <v>0.99744579744579742</v>
      </c>
      <c r="I122" s="6">
        <v>3703704</v>
      </c>
      <c r="J122" s="6">
        <v>3694236.33</v>
      </c>
    </row>
    <row r="123" spans="1:10" ht="38.25" outlineLevel="6">
      <c r="A123" s="4" t="s">
        <v>62</v>
      </c>
      <c r="B123" s="5" t="s">
        <v>117</v>
      </c>
      <c r="C123" s="5" t="s">
        <v>151</v>
      </c>
      <c r="D123" s="5" t="s">
        <v>157</v>
      </c>
      <c r="E123" s="5" t="s">
        <v>63</v>
      </c>
      <c r="F123" s="10">
        <v>3703.7</v>
      </c>
      <c r="G123" s="10">
        <v>3694.24</v>
      </c>
      <c r="H123" s="20">
        <f t="shared" si="3"/>
        <v>0.99744579744579742</v>
      </c>
      <c r="I123" s="6">
        <v>3703704</v>
      </c>
      <c r="J123" s="6">
        <v>3694236.33</v>
      </c>
    </row>
    <row r="124" spans="1:10" ht="25.5" outlineLevel="3">
      <c r="A124" s="4" t="s">
        <v>158</v>
      </c>
      <c r="B124" s="5" t="s">
        <v>117</v>
      </c>
      <c r="C124" s="5" t="s">
        <v>151</v>
      </c>
      <c r="D124" s="5" t="s">
        <v>159</v>
      </c>
      <c r="E124" s="5"/>
      <c r="F124" s="10">
        <f>F125+F130</f>
        <v>4953.49</v>
      </c>
      <c r="G124" s="10">
        <f>G125+G130</f>
        <v>4953.49</v>
      </c>
      <c r="H124" s="20">
        <f t="shared" si="3"/>
        <v>1</v>
      </c>
      <c r="I124" s="6">
        <v>4953484</v>
      </c>
      <c r="J124" s="6">
        <v>4953483.32</v>
      </c>
    </row>
    <row r="125" spans="1:10" ht="63.75" outlineLevel="4">
      <c r="A125" s="4" t="s">
        <v>160</v>
      </c>
      <c r="B125" s="5" t="s">
        <v>117</v>
      </c>
      <c r="C125" s="5" t="s">
        <v>151</v>
      </c>
      <c r="D125" s="5" t="s">
        <v>161</v>
      </c>
      <c r="E125" s="5"/>
      <c r="F125" s="10">
        <f>F126+F128</f>
        <v>1653.49</v>
      </c>
      <c r="G125" s="10">
        <f>G126+G128</f>
        <v>1653.49</v>
      </c>
      <c r="H125" s="20">
        <f t="shared" si="3"/>
        <v>1</v>
      </c>
      <c r="I125" s="6">
        <v>1653484</v>
      </c>
      <c r="J125" s="6">
        <v>1653483.32</v>
      </c>
    </row>
    <row r="126" spans="1:10" ht="51" outlineLevel="5">
      <c r="A126" s="4" t="s">
        <v>162</v>
      </c>
      <c r="B126" s="5" t="s">
        <v>117</v>
      </c>
      <c r="C126" s="5" t="s">
        <v>151</v>
      </c>
      <c r="D126" s="5" t="s">
        <v>163</v>
      </c>
      <c r="E126" s="5"/>
      <c r="F126" s="10">
        <f>F127</f>
        <v>1463.55</v>
      </c>
      <c r="G126" s="10">
        <f>G127</f>
        <v>1463.55</v>
      </c>
      <c r="H126" s="20">
        <f t="shared" si="3"/>
        <v>1</v>
      </c>
      <c r="I126" s="6">
        <v>1463545</v>
      </c>
      <c r="J126" s="6">
        <v>1463545</v>
      </c>
    </row>
    <row r="127" spans="1:10" outlineLevel="6">
      <c r="A127" s="4" t="s">
        <v>46</v>
      </c>
      <c r="B127" s="5" t="s">
        <v>117</v>
      </c>
      <c r="C127" s="5" t="s">
        <v>151</v>
      </c>
      <c r="D127" s="5" t="s">
        <v>163</v>
      </c>
      <c r="E127" s="5" t="s">
        <v>47</v>
      </c>
      <c r="F127" s="10">
        <v>1463.55</v>
      </c>
      <c r="G127" s="10">
        <v>1463.55</v>
      </c>
      <c r="H127" s="20">
        <f t="shared" si="3"/>
        <v>1</v>
      </c>
      <c r="I127" s="6">
        <v>1463545</v>
      </c>
      <c r="J127" s="6">
        <v>1463545</v>
      </c>
    </row>
    <row r="128" spans="1:10" ht="25.5" outlineLevel="5">
      <c r="A128" s="4" t="s">
        <v>164</v>
      </c>
      <c r="B128" s="5" t="s">
        <v>117</v>
      </c>
      <c r="C128" s="5" t="s">
        <v>151</v>
      </c>
      <c r="D128" s="5" t="s">
        <v>165</v>
      </c>
      <c r="E128" s="5"/>
      <c r="F128" s="10">
        <f>F129</f>
        <v>189.94</v>
      </c>
      <c r="G128" s="10">
        <f>G129</f>
        <v>189.94</v>
      </c>
      <c r="H128" s="20">
        <f t="shared" si="3"/>
        <v>1</v>
      </c>
      <c r="I128" s="6">
        <v>189939</v>
      </c>
      <c r="J128" s="6">
        <v>189938.32</v>
      </c>
    </row>
    <row r="129" spans="1:10" ht="38.25" outlineLevel="6">
      <c r="A129" s="4" t="s">
        <v>62</v>
      </c>
      <c r="B129" s="5" t="s">
        <v>117</v>
      </c>
      <c r="C129" s="5" t="s">
        <v>151</v>
      </c>
      <c r="D129" s="5" t="s">
        <v>165</v>
      </c>
      <c r="E129" s="5" t="s">
        <v>63</v>
      </c>
      <c r="F129" s="10">
        <v>189.94</v>
      </c>
      <c r="G129" s="10">
        <v>189.94</v>
      </c>
      <c r="H129" s="20">
        <f t="shared" si="3"/>
        <v>1</v>
      </c>
      <c r="I129" s="6">
        <v>189939</v>
      </c>
      <c r="J129" s="6">
        <v>189938.32</v>
      </c>
    </row>
    <row r="130" spans="1:10" ht="51" outlineLevel="4">
      <c r="A130" s="4" t="s">
        <v>166</v>
      </c>
      <c r="B130" s="5" t="s">
        <v>117</v>
      </c>
      <c r="C130" s="5" t="s">
        <v>151</v>
      </c>
      <c r="D130" s="5" t="s">
        <v>167</v>
      </c>
      <c r="E130" s="5"/>
      <c r="F130" s="10">
        <f>F131+F133</f>
        <v>3300</v>
      </c>
      <c r="G130" s="10">
        <f>G131+G133</f>
        <v>3300</v>
      </c>
      <c r="H130" s="20">
        <f t="shared" si="3"/>
        <v>1</v>
      </c>
      <c r="I130" s="6">
        <v>3300000</v>
      </c>
      <c r="J130" s="6">
        <v>3300000</v>
      </c>
    </row>
    <row r="131" spans="1:10" ht="89.25" outlineLevel="5">
      <c r="A131" s="4" t="s">
        <v>168</v>
      </c>
      <c r="B131" s="5" t="s">
        <v>117</v>
      </c>
      <c r="C131" s="5" t="s">
        <v>151</v>
      </c>
      <c r="D131" s="5" t="s">
        <v>169</v>
      </c>
      <c r="E131" s="5"/>
      <c r="F131" s="10">
        <f>F132</f>
        <v>2858</v>
      </c>
      <c r="G131" s="10">
        <f>G132</f>
        <v>2858</v>
      </c>
      <c r="H131" s="20">
        <f t="shared" si="3"/>
        <v>1</v>
      </c>
      <c r="I131" s="6">
        <v>2858000</v>
      </c>
      <c r="J131" s="6">
        <v>2858000</v>
      </c>
    </row>
    <row r="132" spans="1:10" ht="38.25" outlineLevel="6">
      <c r="A132" s="4" t="s">
        <v>62</v>
      </c>
      <c r="B132" s="5" t="s">
        <v>117</v>
      </c>
      <c r="C132" s="5" t="s">
        <v>151</v>
      </c>
      <c r="D132" s="5" t="s">
        <v>169</v>
      </c>
      <c r="E132" s="5" t="s">
        <v>63</v>
      </c>
      <c r="F132" s="10">
        <v>2858</v>
      </c>
      <c r="G132" s="10">
        <v>2858</v>
      </c>
      <c r="H132" s="20">
        <f t="shared" si="3"/>
        <v>1</v>
      </c>
      <c r="I132" s="6">
        <v>2858000</v>
      </c>
      <c r="J132" s="6">
        <v>2858000</v>
      </c>
    </row>
    <row r="133" spans="1:10" ht="63.75" outlineLevel="5">
      <c r="A133" s="4" t="s">
        <v>170</v>
      </c>
      <c r="B133" s="5" t="s">
        <v>117</v>
      </c>
      <c r="C133" s="5" t="s">
        <v>151</v>
      </c>
      <c r="D133" s="5" t="s">
        <v>171</v>
      </c>
      <c r="E133" s="5"/>
      <c r="F133" s="10">
        <f>F134</f>
        <v>442</v>
      </c>
      <c r="G133" s="10">
        <f>G134</f>
        <v>442</v>
      </c>
      <c r="H133" s="20">
        <f t="shared" si="3"/>
        <v>1</v>
      </c>
      <c r="I133" s="6">
        <v>442000</v>
      </c>
      <c r="J133" s="6">
        <v>442000</v>
      </c>
    </row>
    <row r="134" spans="1:10" ht="38.25" outlineLevel="6">
      <c r="A134" s="4" t="s">
        <v>62</v>
      </c>
      <c r="B134" s="5" t="s">
        <v>117</v>
      </c>
      <c r="C134" s="5" t="s">
        <v>151</v>
      </c>
      <c r="D134" s="5" t="s">
        <v>171</v>
      </c>
      <c r="E134" s="5" t="s">
        <v>63</v>
      </c>
      <c r="F134" s="10">
        <v>442</v>
      </c>
      <c r="G134" s="10">
        <v>442</v>
      </c>
      <c r="H134" s="20">
        <f t="shared" si="3"/>
        <v>1</v>
      </c>
      <c r="I134" s="6">
        <v>442000</v>
      </c>
      <c r="J134" s="6">
        <v>442000</v>
      </c>
    </row>
    <row r="135" spans="1:10" ht="25.5" outlineLevel="1">
      <c r="A135" s="4" t="s">
        <v>172</v>
      </c>
      <c r="B135" s="5" t="s">
        <v>117</v>
      </c>
      <c r="C135" s="5" t="s">
        <v>173</v>
      </c>
      <c r="D135" s="5"/>
      <c r="E135" s="5"/>
      <c r="F135" s="10">
        <f>F136+F156+F172+F257</f>
        <v>191640.15</v>
      </c>
      <c r="G135" s="10">
        <f>G136+G156+G172+G257</f>
        <v>175385.86</v>
      </c>
      <c r="H135" s="20">
        <f t="shared" si="3"/>
        <v>0.91518327448606152</v>
      </c>
      <c r="I135" s="6">
        <v>191640146.38</v>
      </c>
      <c r="J135" s="6">
        <v>175385871.46000001</v>
      </c>
    </row>
    <row r="136" spans="1:10" outlineLevel="2">
      <c r="A136" s="4" t="s">
        <v>174</v>
      </c>
      <c r="B136" s="5" t="s">
        <v>117</v>
      </c>
      <c r="C136" s="5" t="s">
        <v>175</v>
      </c>
      <c r="D136" s="5"/>
      <c r="E136" s="5"/>
      <c r="F136" s="10">
        <f>F137+F148+F152</f>
        <v>13168.35</v>
      </c>
      <c r="G136" s="10">
        <f>G137+G148+G152</f>
        <v>7622.08</v>
      </c>
      <c r="H136" s="20">
        <f t="shared" ref="H136:H199" si="8">G136/F136</f>
        <v>0.57881815109713819</v>
      </c>
      <c r="I136" s="6">
        <v>13168345.32</v>
      </c>
      <c r="J136" s="6">
        <v>7622077.0499999998</v>
      </c>
    </row>
    <row r="137" spans="1:10" ht="51" outlineLevel="3">
      <c r="A137" s="4" t="s">
        <v>176</v>
      </c>
      <c r="B137" s="5" t="s">
        <v>117</v>
      </c>
      <c r="C137" s="5" t="s">
        <v>175</v>
      </c>
      <c r="D137" s="5" t="s">
        <v>177</v>
      </c>
      <c r="E137" s="5"/>
      <c r="F137" s="10">
        <f>F138</f>
        <v>12671.51</v>
      </c>
      <c r="G137" s="10">
        <f>G138</f>
        <v>7125.24</v>
      </c>
      <c r="H137" s="20">
        <f t="shared" si="8"/>
        <v>0.56230394009869378</v>
      </c>
      <c r="I137" s="6">
        <v>12671504</v>
      </c>
      <c r="J137" s="6">
        <v>7125235.7300000004</v>
      </c>
    </row>
    <row r="138" spans="1:10" ht="51" outlineLevel="4">
      <c r="A138" s="4" t="s">
        <v>178</v>
      </c>
      <c r="B138" s="5" t="s">
        <v>117</v>
      </c>
      <c r="C138" s="5" t="s">
        <v>175</v>
      </c>
      <c r="D138" s="5" t="s">
        <v>179</v>
      </c>
      <c r="E138" s="5"/>
      <c r="F138" s="10">
        <f>F139+F141+F143+F146</f>
        <v>12671.51</v>
      </c>
      <c r="G138" s="10">
        <f>G139+G141+G143+G146</f>
        <v>7125.24</v>
      </c>
      <c r="H138" s="20">
        <f t="shared" si="8"/>
        <v>0.56230394009869378</v>
      </c>
      <c r="I138" s="6">
        <v>12671504</v>
      </c>
      <c r="J138" s="6">
        <v>7125235.7300000004</v>
      </c>
    </row>
    <row r="139" spans="1:10" ht="38.25" outlineLevel="5">
      <c r="A139" s="4" t="s">
        <v>180</v>
      </c>
      <c r="B139" s="5" t="s">
        <v>117</v>
      </c>
      <c r="C139" s="5" t="s">
        <v>175</v>
      </c>
      <c r="D139" s="5" t="s">
        <v>181</v>
      </c>
      <c r="E139" s="5"/>
      <c r="F139" s="10">
        <f>F140</f>
        <v>2063.58</v>
      </c>
      <c r="G139" s="10">
        <f>G140</f>
        <v>2063.41</v>
      </c>
      <c r="H139" s="20">
        <f t="shared" si="8"/>
        <v>0.99991761889531783</v>
      </c>
      <c r="I139" s="6">
        <v>2063579</v>
      </c>
      <c r="J139" s="6">
        <v>2063411.74</v>
      </c>
    </row>
    <row r="140" spans="1:10" ht="38.25" outlineLevel="6">
      <c r="A140" s="4" t="s">
        <v>62</v>
      </c>
      <c r="B140" s="5" t="s">
        <v>117</v>
      </c>
      <c r="C140" s="5" t="s">
        <v>175</v>
      </c>
      <c r="D140" s="5" t="s">
        <v>181</v>
      </c>
      <c r="E140" s="5" t="s">
        <v>63</v>
      </c>
      <c r="F140" s="10">
        <v>2063.58</v>
      </c>
      <c r="G140" s="10">
        <v>2063.41</v>
      </c>
      <c r="H140" s="20">
        <f t="shared" si="8"/>
        <v>0.99991761889531783</v>
      </c>
      <c r="I140" s="6">
        <v>2063579</v>
      </c>
      <c r="J140" s="6">
        <v>2063411.74</v>
      </c>
    </row>
    <row r="141" spans="1:10" ht="38.25" outlineLevel="5">
      <c r="A141" s="4" t="s">
        <v>182</v>
      </c>
      <c r="B141" s="5" t="s">
        <v>117</v>
      </c>
      <c r="C141" s="5" t="s">
        <v>175</v>
      </c>
      <c r="D141" s="5" t="s">
        <v>183</v>
      </c>
      <c r="E141" s="5"/>
      <c r="F141" s="10">
        <f>F142</f>
        <v>641.83000000000004</v>
      </c>
      <c r="G141" s="10">
        <f>G142</f>
        <v>641.16999999999996</v>
      </c>
      <c r="H141" s="20">
        <f t="shared" si="8"/>
        <v>0.99897169032298261</v>
      </c>
      <c r="I141" s="6">
        <v>641825</v>
      </c>
      <c r="J141" s="6">
        <v>641171.30000000005</v>
      </c>
    </row>
    <row r="142" spans="1:10" ht="38.25" outlineLevel="6">
      <c r="A142" s="4" t="s">
        <v>62</v>
      </c>
      <c r="B142" s="5" t="s">
        <v>117</v>
      </c>
      <c r="C142" s="5" t="s">
        <v>175</v>
      </c>
      <c r="D142" s="5" t="s">
        <v>183</v>
      </c>
      <c r="E142" s="5" t="s">
        <v>63</v>
      </c>
      <c r="F142" s="10">
        <v>641.83000000000004</v>
      </c>
      <c r="G142" s="10">
        <v>641.16999999999996</v>
      </c>
      <c r="H142" s="20">
        <f t="shared" si="8"/>
        <v>0.99897169032298261</v>
      </c>
      <c r="I142" s="6">
        <v>641825</v>
      </c>
      <c r="J142" s="6">
        <v>641171.30000000005</v>
      </c>
    </row>
    <row r="143" spans="1:10" ht="25.5" outlineLevel="5">
      <c r="A143" s="4" t="s">
        <v>184</v>
      </c>
      <c r="B143" s="5" t="s">
        <v>117</v>
      </c>
      <c r="C143" s="5" t="s">
        <v>175</v>
      </c>
      <c r="D143" s="5" t="s">
        <v>185</v>
      </c>
      <c r="E143" s="5"/>
      <c r="F143" s="10">
        <f>F144+F145</f>
        <v>8837.1</v>
      </c>
      <c r="G143" s="10">
        <f>G144+G145</f>
        <v>4377.3599999999997</v>
      </c>
      <c r="H143" s="20">
        <f t="shared" si="8"/>
        <v>0.49533896866619131</v>
      </c>
      <c r="I143" s="6">
        <v>8837100</v>
      </c>
      <c r="J143" s="6">
        <v>4377356.6900000004</v>
      </c>
    </row>
    <row r="144" spans="1:10" ht="38.25" outlineLevel="6">
      <c r="A144" s="4" t="s">
        <v>62</v>
      </c>
      <c r="B144" s="5" t="s">
        <v>117</v>
      </c>
      <c r="C144" s="5" t="s">
        <v>175</v>
      </c>
      <c r="D144" s="5" t="s">
        <v>185</v>
      </c>
      <c r="E144" s="5" t="s">
        <v>63</v>
      </c>
      <c r="F144" s="10">
        <v>3984.75</v>
      </c>
      <c r="G144" s="10">
        <v>1214.74</v>
      </c>
      <c r="H144" s="20">
        <f t="shared" si="8"/>
        <v>0.30484723006462139</v>
      </c>
      <c r="I144" s="6">
        <v>3984753.78</v>
      </c>
      <c r="J144" s="6">
        <v>1214740.75</v>
      </c>
    </row>
    <row r="145" spans="1:10" ht="63.75" outlineLevel="6">
      <c r="A145" s="4" t="s">
        <v>58</v>
      </c>
      <c r="B145" s="5" t="s">
        <v>117</v>
      </c>
      <c r="C145" s="5" t="s">
        <v>175</v>
      </c>
      <c r="D145" s="5" t="s">
        <v>185</v>
      </c>
      <c r="E145" s="5" t="s">
        <v>59</v>
      </c>
      <c r="F145" s="10">
        <v>4852.3500000000004</v>
      </c>
      <c r="G145" s="10">
        <v>3162.62</v>
      </c>
      <c r="H145" s="20">
        <f t="shared" si="8"/>
        <v>0.65177079147217321</v>
      </c>
      <c r="I145" s="6">
        <v>4852346.22</v>
      </c>
      <c r="J145" s="6">
        <v>3162615.94</v>
      </c>
    </row>
    <row r="146" spans="1:10" ht="51" outlineLevel="5">
      <c r="A146" s="4" t="s">
        <v>186</v>
      </c>
      <c r="B146" s="5" t="s">
        <v>117</v>
      </c>
      <c r="C146" s="5" t="s">
        <v>175</v>
      </c>
      <c r="D146" s="5" t="s">
        <v>187</v>
      </c>
      <c r="E146" s="5"/>
      <c r="F146" s="10">
        <f>F147</f>
        <v>1129</v>
      </c>
      <c r="G146" s="10">
        <f>G147</f>
        <v>43.3</v>
      </c>
      <c r="H146" s="20">
        <f t="shared" si="8"/>
        <v>3.8352524357838792E-2</v>
      </c>
      <c r="I146" s="6">
        <v>1129000</v>
      </c>
      <c r="J146" s="6">
        <v>43296</v>
      </c>
    </row>
    <row r="147" spans="1:10" ht="38.25" outlineLevel="6">
      <c r="A147" s="4" t="s">
        <v>62</v>
      </c>
      <c r="B147" s="5" t="s">
        <v>117</v>
      </c>
      <c r="C147" s="5" t="s">
        <v>175</v>
      </c>
      <c r="D147" s="5" t="s">
        <v>187</v>
      </c>
      <c r="E147" s="5" t="s">
        <v>63</v>
      </c>
      <c r="F147" s="10">
        <v>1129</v>
      </c>
      <c r="G147" s="10">
        <v>43.3</v>
      </c>
      <c r="H147" s="20">
        <f t="shared" si="8"/>
        <v>3.8352524357838792E-2</v>
      </c>
      <c r="I147" s="6">
        <v>1129000</v>
      </c>
      <c r="J147" s="6">
        <v>43296</v>
      </c>
    </row>
    <row r="148" spans="1:10" ht="38.25" outlineLevel="3">
      <c r="A148" s="4" t="s">
        <v>188</v>
      </c>
      <c r="B148" s="5" t="s">
        <v>117</v>
      </c>
      <c r="C148" s="5" t="s">
        <v>175</v>
      </c>
      <c r="D148" s="5" t="s">
        <v>189</v>
      </c>
      <c r="E148" s="5"/>
      <c r="F148" s="10">
        <f t="shared" ref="F148:G150" si="9">F149</f>
        <v>197</v>
      </c>
      <c r="G148" s="10">
        <f t="shared" si="9"/>
        <v>197</v>
      </c>
      <c r="H148" s="20">
        <f t="shared" si="8"/>
        <v>1</v>
      </c>
      <c r="I148" s="6">
        <v>197000</v>
      </c>
      <c r="J148" s="6">
        <v>197000</v>
      </c>
    </row>
    <row r="149" spans="1:10" ht="25.5" outlineLevel="4">
      <c r="A149" s="4" t="s">
        <v>190</v>
      </c>
      <c r="B149" s="5" t="s">
        <v>117</v>
      </c>
      <c r="C149" s="5" t="s">
        <v>175</v>
      </c>
      <c r="D149" s="5" t="s">
        <v>191</v>
      </c>
      <c r="E149" s="5"/>
      <c r="F149" s="10">
        <f t="shared" si="9"/>
        <v>197</v>
      </c>
      <c r="G149" s="10">
        <f t="shared" si="9"/>
        <v>197</v>
      </c>
      <c r="H149" s="20">
        <f t="shared" si="8"/>
        <v>1</v>
      </c>
      <c r="I149" s="6">
        <v>197000</v>
      </c>
      <c r="J149" s="6">
        <v>197000</v>
      </c>
    </row>
    <row r="150" spans="1:10" ht="38.25" outlineLevel="5">
      <c r="A150" s="4" t="s">
        <v>192</v>
      </c>
      <c r="B150" s="5" t="s">
        <v>117</v>
      </c>
      <c r="C150" s="5" t="s">
        <v>175</v>
      </c>
      <c r="D150" s="5" t="s">
        <v>193</v>
      </c>
      <c r="E150" s="5"/>
      <c r="F150" s="10">
        <f t="shared" si="9"/>
        <v>197</v>
      </c>
      <c r="G150" s="10">
        <f t="shared" si="9"/>
        <v>197</v>
      </c>
      <c r="H150" s="20">
        <f t="shared" si="8"/>
        <v>1</v>
      </c>
      <c r="I150" s="6">
        <v>197000</v>
      </c>
      <c r="J150" s="6">
        <v>197000</v>
      </c>
    </row>
    <row r="151" spans="1:10" ht="38.25" outlineLevel="6">
      <c r="A151" s="4" t="s">
        <v>62</v>
      </c>
      <c r="B151" s="5" t="s">
        <v>117</v>
      </c>
      <c r="C151" s="5" t="s">
        <v>175</v>
      </c>
      <c r="D151" s="5" t="s">
        <v>193</v>
      </c>
      <c r="E151" s="5" t="s">
        <v>63</v>
      </c>
      <c r="F151" s="10">
        <v>197</v>
      </c>
      <c r="G151" s="10">
        <v>197</v>
      </c>
      <c r="H151" s="20">
        <f t="shared" si="8"/>
        <v>1</v>
      </c>
      <c r="I151" s="6">
        <v>197000</v>
      </c>
      <c r="J151" s="6">
        <v>197000</v>
      </c>
    </row>
    <row r="152" spans="1:10" ht="25.5" outlineLevel="3">
      <c r="A152" s="4" t="s">
        <v>194</v>
      </c>
      <c r="B152" s="5" t="s">
        <v>117</v>
      </c>
      <c r="C152" s="5" t="s">
        <v>175</v>
      </c>
      <c r="D152" s="5" t="s">
        <v>195</v>
      </c>
      <c r="E152" s="5"/>
      <c r="F152" s="10">
        <f t="shared" ref="F152:G154" si="10">F153</f>
        <v>299.83999999999997</v>
      </c>
      <c r="G152" s="10">
        <f t="shared" si="10"/>
        <v>299.83999999999997</v>
      </c>
      <c r="H152" s="20">
        <f t="shared" si="8"/>
        <v>1</v>
      </c>
      <c r="I152" s="6">
        <v>299841.32</v>
      </c>
      <c r="J152" s="6">
        <v>299841.32</v>
      </c>
    </row>
    <row r="153" spans="1:10" ht="25.5" outlineLevel="4">
      <c r="A153" s="4" t="s">
        <v>196</v>
      </c>
      <c r="B153" s="5" t="s">
        <v>117</v>
      </c>
      <c r="C153" s="5" t="s">
        <v>175</v>
      </c>
      <c r="D153" s="5" t="s">
        <v>197</v>
      </c>
      <c r="E153" s="5"/>
      <c r="F153" s="10">
        <f t="shared" si="10"/>
        <v>299.83999999999997</v>
      </c>
      <c r="G153" s="10">
        <f t="shared" si="10"/>
        <v>299.83999999999997</v>
      </c>
      <c r="H153" s="20">
        <f t="shared" si="8"/>
        <v>1</v>
      </c>
      <c r="I153" s="6">
        <v>299841.32</v>
      </c>
      <c r="J153" s="6">
        <v>299841.32</v>
      </c>
    </row>
    <row r="154" spans="1:10" ht="25.5" outlineLevel="5">
      <c r="A154" s="4" t="s">
        <v>198</v>
      </c>
      <c r="B154" s="5" t="s">
        <v>117</v>
      </c>
      <c r="C154" s="5" t="s">
        <v>175</v>
      </c>
      <c r="D154" s="5" t="s">
        <v>199</v>
      </c>
      <c r="E154" s="5"/>
      <c r="F154" s="10">
        <f t="shared" si="10"/>
        <v>299.83999999999997</v>
      </c>
      <c r="G154" s="10">
        <f t="shared" si="10"/>
        <v>299.83999999999997</v>
      </c>
      <c r="H154" s="20">
        <f t="shared" si="8"/>
        <v>1</v>
      </c>
      <c r="I154" s="6">
        <v>299841.32</v>
      </c>
      <c r="J154" s="6">
        <v>299841.32</v>
      </c>
    </row>
    <row r="155" spans="1:10" ht="38.25" outlineLevel="6">
      <c r="A155" s="4" t="s">
        <v>62</v>
      </c>
      <c r="B155" s="5" t="s">
        <v>117</v>
      </c>
      <c r="C155" s="5" t="s">
        <v>175</v>
      </c>
      <c r="D155" s="5" t="s">
        <v>199</v>
      </c>
      <c r="E155" s="5" t="s">
        <v>63</v>
      </c>
      <c r="F155" s="10">
        <v>299.83999999999997</v>
      </c>
      <c r="G155" s="10">
        <v>299.83999999999997</v>
      </c>
      <c r="H155" s="20">
        <f t="shared" si="8"/>
        <v>1</v>
      </c>
      <c r="I155" s="6">
        <v>299841.32</v>
      </c>
      <c r="J155" s="6">
        <v>299841.32</v>
      </c>
    </row>
    <row r="156" spans="1:10" outlineLevel="2">
      <c r="A156" s="4" t="s">
        <v>200</v>
      </c>
      <c r="B156" s="5" t="s">
        <v>117</v>
      </c>
      <c r="C156" s="5" t="s">
        <v>201</v>
      </c>
      <c r="D156" s="5"/>
      <c r="E156" s="5"/>
      <c r="F156" s="10">
        <f>F157+F163</f>
        <v>44953.58</v>
      </c>
      <c r="G156" s="10">
        <f>G157+G163</f>
        <v>44947.47</v>
      </c>
      <c r="H156" s="20">
        <f t="shared" si="8"/>
        <v>0.99986408201526999</v>
      </c>
      <c r="I156" s="6">
        <v>44953576.369999997</v>
      </c>
      <c r="J156" s="6">
        <v>44947467.439999998</v>
      </c>
    </row>
    <row r="157" spans="1:10" ht="25.5" outlineLevel="3">
      <c r="A157" s="4" t="s">
        <v>202</v>
      </c>
      <c r="B157" s="5" t="s">
        <v>117</v>
      </c>
      <c r="C157" s="5" t="s">
        <v>201</v>
      </c>
      <c r="D157" s="5" t="s">
        <v>203</v>
      </c>
      <c r="E157" s="5"/>
      <c r="F157" s="10">
        <f>F158</f>
        <v>1346.78</v>
      </c>
      <c r="G157" s="10">
        <f>G158</f>
        <v>1346.78</v>
      </c>
      <c r="H157" s="20">
        <f t="shared" si="8"/>
        <v>1</v>
      </c>
      <c r="I157" s="6">
        <v>1346780</v>
      </c>
      <c r="J157" s="6">
        <v>1346778.02</v>
      </c>
    </row>
    <row r="158" spans="1:10" ht="38.25" outlineLevel="4">
      <c r="A158" s="4" t="s">
        <v>204</v>
      </c>
      <c r="B158" s="5" t="s">
        <v>117</v>
      </c>
      <c r="C158" s="5" t="s">
        <v>201</v>
      </c>
      <c r="D158" s="5" t="s">
        <v>205</v>
      </c>
      <c r="E158" s="5"/>
      <c r="F158" s="10">
        <f>F159+F161</f>
        <v>1346.78</v>
      </c>
      <c r="G158" s="10">
        <f>G159+G161</f>
        <v>1346.78</v>
      </c>
      <c r="H158" s="20">
        <f t="shared" si="8"/>
        <v>1</v>
      </c>
      <c r="I158" s="6">
        <v>1346780</v>
      </c>
      <c r="J158" s="6">
        <v>1346778.02</v>
      </c>
    </row>
    <row r="159" spans="1:10" ht="25.5" outlineLevel="5">
      <c r="A159" s="4" t="s">
        <v>206</v>
      </c>
      <c r="B159" s="5" t="s">
        <v>117</v>
      </c>
      <c r="C159" s="5" t="s">
        <v>201</v>
      </c>
      <c r="D159" s="5" t="s">
        <v>207</v>
      </c>
      <c r="E159" s="5"/>
      <c r="F159" s="10">
        <f>F160</f>
        <v>980</v>
      </c>
      <c r="G159" s="10">
        <f>G160</f>
        <v>980</v>
      </c>
      <c r="H159" s="20">
        <f t="shared" si="8"/>
        <v>1</v>
      </c>
      <c r="I159" s="6">
        <v>980000</v>
      </c>
      <c r="J159" s="6">
        <v>980000</v>
      </c>
    </row>
    <row r="160" spans="1:10" ht="38.25" outlineLevel="6">
      <c r="A160" s="4" t="s">
        <v>62</v>
      </c>
      <c r="B160" s="5" t="s">
        <v>117</v>
      </c>
      <c r="C160" s="5" t="s">
        <v>201</v>
      </c>
      <c r="D160" s="5" t="s">
        <v>207</v>
      </c>
      <c r="E160" s="5" t="s">
        <v>63</v>
      </c>
      <c r="F160" s="10">
        <v>980</v>
      </c>
      <c r="G160" s="10">
        <v>980</v>
      </c>
      <c r="H160" s="20">
        <f t="shared" si="8"/>
        <v>1</v>
      </c>
      <c r="I160" s="6">
        <v>980000</v>
      </c>
      <c r="J160" s="6">
        <v>980000</v>
      </c>
    </row>
    <row r="161" spans="1:10" outlineLevel="5">
      <c r="A161" s="4" t="s">
        <v>208</v>
      </c>
      <c r="B161" s="5" t="s">
        <v>117</v>
      </c>
      <c r="C161" s="5" t="s">
        <v>201</v>
      </c>
      <c r="D161" s="5" t="s">
        <v>209</v>
      </c>
      <c r="E161" s="5"/>
      <c r="F161" s="10">
        <f>F162</f>
        <v>366.78</v>
      </c>
      <c r="G161" s="10">
        <f>G162</f>
        <v>366.78</v>
      </c>
      <c r="H161" s="20">
        <f t="shared" si="8"/>
        <v>1</v>
      </c>
      <c r="I161" s="6">
        <v>366780</v>
      </c>
      <c r="J161" s="6">
        <v>366778.02</v>
      </c>
    </row>
    <row r="162" spans="1:10" ht="38.25" outlineLevel="6">
      <c r="A162" s="4" t="s">
        <v>62</v>
      </c>
      <c r="B162" s="5" t="s">
        <v>117</v>
      </c>
      <c r="C162" s="5" t="s">
        <v>201</v>
      </c>
      <c r="D162" s="5" t="s">
        <v>209</v>
      </c>
      <c r="E162" s="5" t="s">
        <v>63</v>
      </c>
      <c r="F162" s="10">
        <v>366.78</v>
      </c>
      <c r="G162" s="10">
        <v>366.78</v>
      </c>
      <c r="H162" s="20">
        <f t="shared" si="8"/>
        <v>1</v>
      </c>
      <c r="I162" s="6">
        <v>366780</v>
      </c>
      <c r="J162" s="6">
        <v>366778.02</v>
      </c>
    </row>
    <row r="163" spans="1:10" ht="25.5" outlineLevel="3">
      <c r="A163" s="4" t="s">
        <v>158</v>
      </c>
      <c r="B163" s="5" t="s">
        <v>117</v>
      </c>
      <c r="C163" s="5" t="s">
        <v>201</v>
      </c>
      <c r="D163" s="5" t="s">
        <v>159</v>
      </c>
      <c r="E163" s="5"/>
      <c r="F163" s="10">
        <f>F164+F167</f>
        <v>43606.8</v>
      </c>
      <c r="G163" s="10">
        <f>G164+G167</f>
        <v>43600.69</v>
      </c>
      <c r="H163" s="20">
        <f t="shared" si="8"/>
        <v>0.99985988423823802</v>
      </c>
      <c r="I163" s="6">
        <v>43606796.369999997</v>
      </c>
      <c r="J163" s="6">
        <v>43600689.420000002</v>
      </c>
    </row>
    <row r="164" spans="1:10" ht="51" outlineLevel="4">
      <c r="A164" s="4" t="s">
        <v>212</v>
      </c>
      <c r="B164" s="5" t="s">
        <v>117</v>
      </c>
      <c r="C164" s="5" t="s">
        <v>201</v>
      </c>
      <c r="D164" s="5" t="s">
        <v>213</v>
      </c>
      <c r="E164" s="5"/>
      <c r="F164" s="10">
        <f>F165</f>
        <v>9722.59</v>
      </c>
      <c r="G164" s="10">
        <f>G165</f>
        <v>9722.59</v>
      </c>
      <c r="H164" s="20">
        <f t="shared" si="8"/>
        <v>1</v>
      </c>
      <c r="I164" s="6">
        <v>9722591.3699999992</v>
      </c>
      <c r="J164" s="6">
        <v>9722591.3699999992</v>
      </c>
    </row>
    <row r="165" spans="1:10" ht="51" outlineLevel="5">
      <c r="A165" s="4" t="s">
        <v>214</v>
      </c>
      <c r="B165" s="5" t="s">
        <v>117</v>
      </c>
      <c r="C165" s="5" t="s">
        <v>201</v>
      </c>
      <c r="D165" s="5" t="s">
        <v>215</v>
      </c>
      <c r="E165" s="5"/>
      <c r="F165" s="10">
        <f>F166</f>
        <v>9722.59</v>
      </c>
      <c r="G165" s="10">
        <f>G166</f>
        <v>9722.59</v>
      </c>
      <c r="H165" s="20">
        <f t="shared" si="8"/>
        <v>1</v>
      </c>
      <c r="I165" s="6">
        <v>9722591.3699999992</v>
      </c>
      <c r="J165" s="6">
        <v>9722591.3699999992</v>
      </c>
    </row>
    <row r="166" spans="1:10" ht="38.25" outlineLevel="6">
      <c r="A166" s="4" t="s">
        <v>62</v>
      </c>
      <c r="B166" s="5" t="s">
        <v>117</v>
      </c>
      <c r="C166" s="5" t="s">
        <v>201</v>
      </c>
      <c r="D166" s="5" t="s">
        <v>215</v>
      </c>
      <c r="E166" s="5" t="s">
        <v>63</v>
      </c>
      <c r="F166" s="10">
        <v>9722.59</v>
      </c>
      <c r="G166" s="10">
        <v>9722.59</v>
      </c>
      <c r="H166" s="20">
        <f t="shared" si="8"/>
        <v>1</v>
      </c>
      <c r="I166" s="6">
        <v>9722591.3699999992</v>
      </c>
      <c r="J166" s="6">
        <v>9722591.3699999992</v>
      </c>
    </row>
    <row r="167" spans="1:10" ht="51" outlineLevel="4">
      <c r="A167" s="4" t="s">
        <v>216</v>
      </c>
      <c r="B167" s="5" t="s">
        <v>117</v>
      </c>
      <c r="C167" s="5" t="s">
        <v>201</v>
      </c>
      <c r="D167" s="5" t="s">
        <v>217</v>
      </c>
      <c r="E167" s="5"/>
      <c r="F167" s="10">
        <f>F168+F170</f>
        <v>33884.21</v>
      </c>
      <c r="G167" s="10">
        <f>G168+G170</f>
        <v>33878.1</v>
      </c>
      <c r="H167" s="20">
        <f t="shared" si="8"/>
        <v>0.99981968002205157</v>
      </c>
      <c r="I167" s="6">
        <v>33884205</v>
      </c>
      <c r="J167" s="6">
        <v>33878098.049999997</v>
      </c>
    </row>
    <row r="168" spans="1:10" ht="51" outlineLevel="5">
      <c r="A168" s="4" t="s">
        <v>218</v>
      </c>
      <c r="B168" s="5" t="s">
        <v>117</v>
      </c>
      <c r="C168" s="5" t="s">
        <v>201</v>
      </c>
      <c r="D168" s="5" t="s">
        <v>219</v>
      </c>
      <c r="E168" s="5"/>
      <c r="F168" s="10">
        <f>F169</f>
        <v>21115.18</v>
      </c>
      <c r="G168" s="10">
        <f>G169</f>
        <v>21109.07</v>
      </c>
      <c r="H168" s="20">
        <f t="shared" si="8"/>
        <v>0.9997106347187189</v>
      </c>
      <c r="I168" s="6">
        <v>21115175</v>
      </c>
      <c r="J168" s="6">
        <v>21109068.050000001</v>
      </c>
    </row>
    <row r="169" spans="1:10" ht="63.75" outlineLevel="6">
      <c r="A169" s="4" t="s">
        <v>66</v>
      </c>
      <c r="B169" s="5" t="s">
        <v>117</v>
      </c>
      <c r="C169" s="5" t="s">
        <v>201</v>
      </c>
      <c r="D169" s="5" t="s">
        <v>219</v>
      </c>
      <c r="E169" s="5" t="s">
        <v>67</v>
      </c>
      <c r="F169" s="10">
        <v>21115.18</v>
      </c>
      <c r="G169" s="10">
        <v>21109.07</v>
      </c>
      <c r="H169" s="20">
        <f t="shared" si="8"/>
        <v>0.9997106347187189</v>
      </c>
      <c r="I169" s="6">
        <v>21115175</v>
      </c>
      <c r="J169" s="6">
        <v>21109068.050000001</v>
      </c>
    </row>
    <row r="170" spans="1:10" ht="38.25" outlineLevel="5">
      <c r="A170" s="4" t="s">
        <v>220</v>
      </c>
      <c r="B170" s="5" t="s">
        <v>117</v>
      </c>
      <c r="C170" s="5" t="s">
        <v>201</v>
      </c>
      <c r="D170" s="5" t="s">
        <v>221</v>
      </c>
      <c r="E170" s="5"/>
      <c r="F170" s="10">
        <f>F171</f>
        <v>12769.03</v>
      </c>
      <c r="G170" s="10">
        <f>G171</f>
        <v>12769.03</v>
      </c>
      <c r="H170" s="20">
        <f t="shared" si="8"/>
        <v>1</v>
      </c>
      <c r="I170" s="6">
        <v>12769030</v>
      </c>
      <c r="J170" s="6">
        <v>12769030</v>
      </c>
    </row>
    <row r="171" spans="1:10" ht="63.75" outlineLevel="6">
      <c r="A171" s="4" t="s">
        <v>66</v>
      </c>
      <c r="B171" s="5" t="s">
        <v>117</v>
      </c>
      <c r="C171" s="5" t="s">
        <v>201</v>
      </c>
      <c r="D171" s="5" t="s">
        <v>221</v>
      </c>
      <c r="E171" s="5" t="s">
        <v>67</v>
      </c>
      <c r="F171" s="10">
        <v>12769.03</v>
      </c>
      <c r="G171" s="10">
        <v>12769.03</v>
      </c>
      <c r="H171" s="20">
        <f t="shared" si="8"/>
        <v>1</v>
      </c>
      <c r="I171" s="6">
        <v>12769030</v>
      </c>
      <c r="J171" s="6">
        <v>12769030</v>
      </c>
    </row>
    <row r="172" spans="1:10" outlineLevel="2">
      <c r="A172" s="4" t="s">
        <v>222</v>
      </c>
      <c r="B172" s="5" t="s">
        <v>117</v>
      </c>
      <c r="C172" s="5" t="s">
        <v>223</v>
      </c>
      <c r="D172" s="5"/>
      <c r="E172" s="5"/>
      <c r="F172" s="10">
        <f>F173+F185+F244+F253</f>
        <v>118669.13</v>
      </c>
      <c r="G172" s="10">
        <f>G173+G185+G244+G253</f>
        <v>109548.01</v>
      </c>
      <c r="H172" s="20">
        <f t="shared" si="8"/>
        <v>0.9231382247430312</v>
      </c>
      <c r="I172" s="6">
        <v>118669134.69</v>
      </c>
      <c r="J172" s="6">
        <v>109548029.37</v>
      </c>
    </row>
    <row r="173" spans="1:10" ht="25.5" outlineLevel="3">
      <c r="A173" s="4" t="s">
        <v>140</v>
      </c>
      <c r="B173" s="5" t="s">
        <v>117</v>
      </c>
      <c r="C173" s="5" t="s">
        <v>223</v>
      </c>
      <c r="D173" s="5" t="s">
        <v>141</v>
      </c>
      <c r="E173" s="5"/>
      <c r="F173" s="10">
        <f>F174</f>
        <v>6996.74</v>
      </c>
      <c r="G173" s="10">
        <f>G174</f>
        <v>6100.6399999999994</v>
      </c>
      <c r="H173" s="20">
        <f t="shared" si="8"/>
        <v>0.87192606842615272</v>
      </c>
      <c r="I173" s="6">
        <v>6996737</v>
      </c>
      <c r="J173" s="6">
        <v>6100651</v>
      </c>
    </row>
    <row r="174" spans="1:10" ht="38.25" outlineLevel="4">
      <c r="A174" s="4" t="s">
        <v>142</v>
      </c>
      <c r="B174" s="5" t="s">
        <v>117</v>
      </c>
      <c r="C174" s="5" t="s">
        <v>223</v>
      </c>
      <c r="D174" s="5" t="s">
        <v>143</v>
      </c>
      <c r="E174" s="5"/>
      <c r="F174" s="10">
        <f>F175+F177+F179+F181+F183</f>
        <v>6996.74</v>
      </c>
      <c r="G174" s="10">
        <f>G175+G177+G179+G181+G183</f>
        <v>6100.6399999999994</v>
      </c>
      <c r="H174" s="20">
        <f t="shared" si="8"/>
        <v>0.87192606842615272</v>
      </c>
      <c r="I174" s="6">
        <v>6996737</v>
      </c>
      <c r="J174" s="6">
        <v>6100651</v>
      </c>
    </row>
    <row r="175" spans="1:10" ht="25.5" outlineLevel="5">
      <c r="A175" s="4" t="s">
        <v>144</v>
      </c>
      <c r="B175" s="5" t="s">
        <v>117</v>
      </c>
      <c r="C175" s="5" t="s">
        <v>223</v>
      </c>
      <c r="D175" s="5" t="s">
        <v>145</v>
      </c>
      <c r="E175" s="5"/>
      <c r="F175" s="10">
        <f>F176</f>
        <v>612.41999999999996</v>
      </c>
      <c r="G175" s="10">
        <f>G176</f>
        <v>612.4</v>
      </c>
      <c r="H175" s="20">
        <f t="shared" si="8"/>
        <v>0.99996734267332876</v>
      </c>
      <c r="I175" s="6">
        <v>612420</v>
      </c>
      <c r="J175" s="6">
        <v>612405.1</v>
      </c>
    </row>
    <row r="176" spans="1:10" ht="38.25" outlineLevel="6">
      <c r="A176" s="4" t="s">
        <v>62</v>
      </c>
      <c r="B176" s="5" t="s">
        <v>117</v>
      </c>
      <c r="C176" s="5" t="s">
        <v>223</v>
      </c>
      <c r="D176" s="5" t="s">
        <v>145</v>
      </c>
      <c r="E176" s="5" t="s">
        <v>63</v>
      </c>
      <c r="F176" s="10">
        <v>612.41999999999996</v>
      </c>
      <c r="G176" s="10">
        <v>612.4</v>
      </c>
      <c r="H176" s="20">
        <f t="shared" si="8"/>
        <v>0.99996734267332876</v>
      </c>
      <c r="I176" s="6">
        <v>612420</v>
      </c>
      <c r="J176" s="6">
        <v>612405.1</v>
      </c>
    </row>
    <row r="177" spans="1:10" ht="25.5" outlineLevel="5">
      <c r="A177" s="4" t="s">
        <v>224</v>
      </c>
      <c r="B177" s="5" t="s">
        <v>117</v>
      </c>
      <c r="C177" s="5" t="s">
        <v>223</v>
      </c>
      <c r="D177" s="5" t="s">
        <v>225</v>
      </c>
      <c r="E177" s="5"/>
      <c r="F177" s="10">
        <f>F178</f>
        <v>3551.81</v>
      </c>
      <c r="G177" s="10">
        <f>G178</f>
        <v>3478.65</v>
      </c>
      <c r="H177" s="20">
        <f t="shared" si="8"/>
        <v>0.97940205134846747</v>
      </c>
      <c r="I177" s="6">
        <v>3551805</v>
      </c>
      <c r="J177" s="6">
        <v>3478654.89</v>
      </c>
    </row>
    <row r="178" spans="1:10" ht="38.25" outlineLevel="6">
      <c r="A178" s="4" t="s">
        <v>62</v>
      </c>
      <c r="B178" s="5" t="s">
        <v>117</v>
      </c>
      <c r="C178" s="5" t="s">
        <v>223</v>
      </c>
      <c r="D178" s="5" t="s">
        <v>225</v>
      </c>
      <c r="E178" s="5" t="s">
        <v>63</v>
      </c>
      <c r="F178" s="10">
        <v>3551.81</v>
      </c>
      <c r="G178" s="10">
        <v>3478.65</v>
      </c>
      <c r="H178" s="20">
        <f t="shared" si="8"/>
        <v>0.97940205134846747</v>
      </c>
      <c r="I178" s="6">
        <v>3551805</v>
      </c>
      <c r="J178" s="6">
        <v>3478654.89</v>
      </c>
    </row>
    <row r="179" spans="1:10" ht="38.25" outlineLevel="5">
      <c r="A179" s="4" t="s">
        <v>226</v>
      </c>
      <c r="B179" s="5" t="s">
        <v>117</v>
      </c>
      <c r="C179" s="5" t="s">
        <v>223</v>
      </c>
      <c r="D179" s="5" t="s">
        <v>227</v>
      </c>
      <c r="E179" s="5"/>
      <c r="F179" s="10">
        <f>F180</f>
        <v>781.27</v>
      </c>
      <c r="G179" s="10">
        <f>G180</f>
        <v>781.27</v>
      </c>
      <c r="H179" s="20">
        <f t="shared" si="8"/>
        <v>1</v>
      </c>
      <c r="I179" s="6">
        <v>781270</v>
      </c>
      <c r="J179" s="6">
        <v>781269</v>
      </c>
    </row>
    <row r="180" spans="1:10" ht="38.25" outlineLevel="6">
      <c r="A180" s="4" t="s">
        <v>62</v>
      </c>
      <c r="B180" s="5" t="s">
        <v>117</v>
      </c>
      <c r="C180" s="5" t="s">
        <v>223</v>
      </c>
      <c r="D180" s="5" t="s">
        <v>227</v>
      </c>
      <c r="E180" s="5" t="s">
        <v>63</v>
      </c>
      <c r="F180" s="10">
        <v>781.27</v>
      </c>
      <c r="G180" s="10">
        <v>781.27</v>
      </c>
      <c r="H180" s="20">
        <f t="shared" si="8"/>
        <v>1</v>
      </c>
      <c r="I180" s="6">
        <v>781270</v>
      </c>
      <c r="J180" s="6">
        <v>781269</v>
      </c>
    </row>
    <row r="181" spans="1:10" ht="25.5" outlineLevel="5">
      <c r="A181" s="4" t="s">
        <v>228</v>
      </c>
      <c r="B181" s="5" t="s">
        <v>117</v>
      </c>
      <c r="C181" s="5" t="s">
        <v>223</v>
      </c>
      <c r="D181" s="5" t="s">
        <v>229</v>
      </c>
      <c r="E181" s="5"/>
      <c r="F181" s="10">
        <f>F182</f>
        <v>1454.24</v>
      </c>
      <c r="G181" s="10">
        <f>G182</f>
        <v>1228.32</v>
      </c>
      <c r="H181" s="20">
        <f t="shared" si="8"/>
        <v>0.84464737594894923</v>
      </c>
      <c r="I181" s="6">
        <v>1454242</v>
      </c>
      <c r="J181" s="6">
        <v>1228322.01</v>
      </c>
    </row>
    <row r="182" spans="1:10" ht="38.25" outlineLevel="6">
      <c r="A182" s="4" t="s">
        <v>62</v>
      </c>
      <c r="B182" s="5" t="s">
        <v>117</v>
      </c>
      <c r="C182" s="5" t="s">
        <v>223</v>
      </c>
      <c r="D182" s="5" t="s">
        <v>229</v>
      </c>
      <c r="E182" s="5" t="s">
        <v>63</v>
      </c>
      <c r="F182" s="10">
        <v>1454.24</v>
      </c>
      <c r="G182" s="10">
        <v>1228.32</v>
      </c>
      <c r="H182" s="20">
        <f t="shared" si="8"/>
        <v>0.84464737594894923</v>
      </c>
      <c r="I182" s="6">
        <v>1454242</v>
      </c>
      <c r="J182" s="6">
        <v>1228322.01</v>
      </c>
    </row>
    <row r="183" spans="1:10" ht="25.5" outlineLevel="5">
      <c r="A183" s="4" t="s">
        <v>230</v>
      </c>
      <c r="B183" s="5" t="s">
        <v>117</v>
      </c>
      <c r="C183" s="5" t="s">
        <v>223</v>
      </c>
      <c r="D183" s="5" t="s">
        <v>231</v>
      </c>
      <c r="E183" s="5"/>
      <c r="F183" s="10">
        <f>F184</f>
        <v>597</v>
      </c>
      <c r="G183" s="10">
        <f>G184</f>
        <v>0</v>
      </c>
      <c r="H183" s="20">
        <f t="shared" si="8"/>
        <v>0</v>
      </c>
      <c r="I183" s="6">
        <v>597000</v>
      </c>
      <c r="J183" s="6">
        <v>0</v>
      </c>
    </row>
    <row r="184" spans="1:10" ht="38.25" outlineLevel="6">
      <c r="A184" s="4" t="s">
        <v>62</v>
      </c>
      <c r="B184" s="5" t="s">
        <v>117</v>
      </c>
      <c r="C184" s="5" t="s">
        <v>223</v>
      </c>
      <c r="D184" s="5" t="s">
        <v>231</v>
      </c>
      <c r="E184" s="5" t="s">
        <v>63</v>
      </c>
      <c r="F184" s="10">
        <v>597</v>
      </c>
      <c r="G184" s="10">
        <v>0</v>
      </c>
      <c r="H184" s="20">
        <f t="shared" si="8"/>
        <v>0</v>
      </c>
      <c r="I184" s="6">
        <v>597000</v>
      </c>
      <c r="J184" s="6">
        <v>0</v>
      </c>
    </row>
    <row r="185" spans="1:10" ht="25.5" outlineLevel="3">
      <c r="A185" s="4" t="s">
        <v>158</v>
      </c>
      <c r="B185" s="5" t="s">
        <v>117</v>
      </c>
      <c r="C185" s="5" t="s">
        <v>223</v>
      </c>
      <c r="D185" s="5" t="s">
        <v>159</v>
      </c>
      <c r="E185" s="5"/>
      <c r="F185" s="10">
        <f>F186+F191+F199+F216+F225+F228+F235+F238+F241</f>
        <v>101959.58</v>
      </c>
      <c r="G185" s="10">
        <f>G186+G191+G199+G216+G225+G228+G235+G238+G241</f>
        <v>95522.739999999991</v>
      </c>
      <c r="H185" s="20">
        <f t="shared" si="8"/>
        <v>0.93686870816847212</v>
      </c>
      <c r="I185" s="6">
        <v>101959587.52</v>
      </c>
      <c r="J185" s="6">
        <v>95522749.900000006</v>
      </c>
    </row>
    <row r="186" spans="1:10" ht="63.75" outlineLevel="4">
      <c r="A186" s="4" t="s">
        <v>160</v>
      </c>
      <c r="B186" s="5" t="s">
        <v>117</v>
      </c>
      <c r="C186" s="5" t="s">
        <v>223</v>
      </c>
      <c r="D186" s="5" t="s">
        <v>161</v>
      </c>
      <c r="E186" s="5"/>
      <c r="F186" s="10">
        <f>F187+F189</f>
        <v>1086.44</v>
      </c>
      <c r="G186" s="10">
        <f>G187+G189</f>
        <v>1086.44</v>
      </c>
      <c r="H186" s="20">
        <f t="shared" si="8"/>
        <v>1</v>
      </c>
      <c r="I186" s="6">
        <v>1086441</v>
      </c>
      <c r="J186" s="6">
        <v>1086439.57</v>
      </c>
    </row>
    <row r="187" spans="1:10" ht="25.5" outlineLevel="5">
      <c r="A187" s="4" t="s">
        <v>232</v>
      </c>
      <c r="B187" s="5" t="s">
        <v>117</v>
      </c>
      <c r="C187" s="5" t="s">
        <v>223</v>
      </c>
      <c r="D187" s="5" t="s">
        <v>233</v>
      </c>
      <c r="E187" s="5"/>
      <c r="F187" s="10">
        <f>F188</f>
        <v>951.5</v>
      </c>
      <c r="G187" s="10">
        <f>G188</f>
        <v>951.5</v>
      </c>
      <c r="H187" s="20">
        <f t="shared" si="8"/>
        <v>1</v>
      </c>
      <c r="I187" s="6">
        <v>951500</v>
      </c>
      <c r="J187" s="6">
        <v>951500</v>
      </c>
    </row>
    <row r="188" spans="1:10" ht="38.25" outlineLevel="6">
      <c r="A188" s="4" t="s">
        <v>62</v>
      </c>
      <c r="B188" s="5" t="s">
        <v>117</v>
      </c>
      <c r="C188" s="5" t="s">
        <v>223</v>
      </c>
      <c r="D188" s="5" t="s">
        <v>233</v>
      </c>
      <c r="E188" s="5" t="s">
        <v>63</v>
      </c>
      <c r="F188" s="10">
        <v>951.5</v>
      </c>
      <c r="G188" s="10">
        <v>951.5</v>
      </c>
      <c r="H188" s="20">
        <f t="shared" si="8"/>
        <v>1</v>
      </c>
      <c r="I188" s="6">
        <v>951500</v>
      </c>
      <c r="J188" s="6">
        <v>951500</v>
      </c>
    </row>
    <row r="189" spans="1:10" ht="38.25" outlineLevel="5">
      <c r="A189" s="4" t="s">
        <v>234</v>
      </c>
      <c r="B189" s="5" t="s">
        <v>117</v>
      </c>
      <c r="C189" s="5" t="s">
        <v>223</v>
      </c>
      <c r="D189" s="5" t="s">
        <v>235</v>
      </c>
      <c r="E189" s="5"/>
      <c r="F189" s="10">
        <f>F190</f>
        <v>134.94</v>
      </c>
      <c r="G189" s="10">
        <f>G190</f>
        <v>134.94</v>
      </c>
      <c r="H189" s="20">
        <f t="shared" si="8"/>
        <v>1</v>
      </c>
      <c r="I189" s="6">
        <v>134941</v>
      </c>
      <c r="J189" s="6">
        <v>134939.57</v>
      </c>
    </row>
    <row r="190" spans="1:10" ht="38.25" outlineLevel="6">
      <c r="A190" s="4" t="s">
        <v>62</v>
      </c>
      <c r="B190" s="5" t="s">
        <v>117</v>
      </c>
      <c r="C190" s="5" t="s">
        <v>223</v>
      </c>
      <c r="D190" s="5" t="s">
        <v>235</v>
      </c>
      <c r="E190" s="5" t="s">
        <v>63</v>
      </c>
      <c r="F190" s="10">
        <v>134.94</v>
      </c>
      <c r="G190" s="10">
        <v>134.94</v>
      </c>
      <c r="H190" s="20">
        <f t="shared" si="8"/>
        <v>1</v>
      </c>
      <c r="I190" s="6">
        <v>134941</v>
      </c>
      <c r="J190" s="6">
        <v>134939.57</v>
      </c>
    </row>
    <row r="191" spans="1:10" ht="51" outlineLevel="4">
      <c r="A191" s="4" t="s">
        <v>236</v>
      </c>
      <c r="B191" s="5" t="s">
        <v>117</v>
      </c>
      <c r="C191" s="5" t="s">
        <v>223</v>
      </c>
      <c r="D191" s="5" t="s">
        <v>237</v>
      </c>
      <c r="E191" s="5"/>
      <c r="F191" s="10">
        <f>F192+F194+F197</f>
        <v>9783.869999999999</v>
      </c>
      <c r="G191" s="10">
        <f>G192+G194+G197</f>
        <v>9737.9199999999983</v>
      </c>
      <c r="H191" s="20">
        <f t="shared" si="8"/>
        <v>0.99530349442500765</v>
      </c>
      <c r="I191" s="6">
        <v>9783871.9800000004</v>
      </c>
      <c r="J191" s="6">
        <v>9737921.9800000004</v>
      </c>
    </row>
    <row r="192" spans="1:10" ht="38.25" outlineLevel="5">
      <c r="A192" s="4" t="s">
        <v>238</v>
      </c>
      <c r="B192" s="5" t="s">
        <v>117</v>
      </c>
      <c r="C192" s="5" t="s">
        <v>223</v>
      </c>
      <c r="D192" s="5" t="s">
        <v>239</v>
      </c>
      <c r="E192" s="5"/>
      <c r="F192" s="10">
        <f>F193</f>
        <v>3717.4</v>
      </c>
      <c r="G192" s="10">
        <f>G193</f>
        <v>3717.4</v>
      </c>
      <c r="H192" s="20">
        <f t="shared" si="8"/>
        <v>1</v>
      </c>
      <c r="I192" s="6">
        <v>3717404</v>
      </c>
      <c r="J192" s="6">
        <v>3717404</v>
      </c>
    </row>
    <row r="193" spans="1:10" outlineLevel="6">
      <c r="A193" s="4" t="s">
        <v>46</v>
      </c>
      <c r="B193" s="5" t="s">
        <v>117</v>
      </c>
      <c r="C193" s="5" t="s">
        <v>223</v>
      </c>
      <c r="D193" s="5" t="s">
        <v>239</v>
      </c>
      <c r="E193" s="5" t="s">
        <v>47</v>
      </c>
      <c r="F193" s="10">
        <v>3717.4</v>
      </c>
      <c r="G193" s="10">
        <v>3717.4</v>
      </c>
      <c r="H193" s="20">
        <f t="shared" si="8"/>
        <v>1</v>
      </c>
      <c r="I193" s="6">
        <v>3717404</v>
      </c>
      <c r="J193" s="6">
        <v>3717404</v>
      </c>
    </row>
    <row r="194" spans="1:10" ht="38.25" outlineLevel="5">
      <c r="A194" s="4" t="s">
        <v>240</v>
      </c>
      <c r="B194" s="5" t="s">
        <v>117</v>
      </c>
      <c r="C194" s="5" t="s">
        <v>223</v>
      </c>
      <c r="D194" s="5" t="s">
        <v>241</v>
      </c>
      <c r="E194" s="5"/>
      <c r="F194" s="10">
        <f>F195+F196</f>
        <v>6016.4699999999993</v>
      </c>
      <c r="G194" s="10">
        <f>G195+G196</f>
        <v>6016.4699999999993</v>
      </c>
      <c r="H194" s="20">
        <f t="shared" si="8"/>
        <v>1</v>
      </c>
      <c r="I194" s="6">
        <v>6016467.9800000004</v>
      </c>
      <c r="J194" s="6">
        <v>6016467.9800000004</v>
      </c>
    </row>
    <row r="195" spans="1:10" ht="38.25" outlineLevel="6">
      <c r="A195" s="4" t="s">
        <v>62</v>
      </c>
      <c r="B195" s="5" t="s">
        <v>117</v>
      </c>
      <c r="C195" s="5" t="s">
        <v>223</v>
      </c>
      <c r="D195" s="5" t="s">
        <v>241</v>
      </c>
      <c r="E195" s="5" t="s">
        <v>63</v>
      </c>
      <c r="F195" s="10">
        <v>4542.82</v>
      </c>
      <c r="G195" s="10">
        <v>4542.82</v>
      </c>
      <c r="H195" s="20">
        <f t="shared" si="8"/>
        <v>1</v>
      </c>
      <c r="I195" s="6">
        <v>4542817.9800000004</v>
      </c>
      <c r="J195" s="6">
        <v>4542817.9800000004</v>
      </c>
    </row>
    <row r="196" spans="1:10" ht="63.75" outlineLevel="6">
      <c r="A196" s="4" t="s">
        <v>66</v>
      </c>
      <c r="B196" s="5" t="s">
        <v>117</v>
      </c>
      <c r="C196" s="5" t="s">
        <v>223</v>
      </c>
      <c r="D196" s="5" t="s">
        <v>241</v>
      </c>
      <c r="E196" s="5" t="s">
        <v>67</v>
      </c>
      <c r="F196" s="10">
        <v>1473.65</v>
      </c>
      <c r="G196" s="10">
        <v>1473.65</v>
      </c>
      <c r="H196" s="20">
        <f t="shared" si="8"/>
        <v>1</v>
      </c>
      <c r="I196" s="6">
        <v>1473650</v>
      </c>
      <c r="J196" s="6">
        <v>1473650</v>
      </c>
    </row>
    <row r="197" spans="1:10" ht="25.5" outlineLevel="5">
      <c r="A197" s="4" t="s">
        <v>242</v>
      </c>
      <c r="B197" s="5" t="s">
        <v>117</v>
      </c>
      <c r="C197" s="5" t="s">
        <v>223</v>
      </c>
      <c r="D197" s="5" t="s">
        <v>243</v>
      </c>
      <c r="E197" s="5"/>
      <c r="F197" s="10">
        <f>F198</f>
        <v>50</v>
      </c>
      <c r="G197" s="10">
        <f>G198</f>
        <v>4.05</v>
      </c>
      <c r="H197" s="20">
        <f t="shared" si="8"/>
        <v>8.1000000000000003E-2</v>
      </c>
      <c r="I197" s="6">
        <v>50000</v>
      </c>
      <c r="J197" s="6">
        <v>4050</v>
      </c>
    </row>
    <row r="198" spans="1:10" outlineLevel="6">
      <c r="A198" s="4" t="s">
        <v>46</v>
      </c>
      <c r="B198" s="5" t="s">
        <v>117</v>
      </c>
      <c r="C198" s="5" t="s">
        <v>223</v>
      </c>
      <c r="D198" s="5" t="s">
        <v>243</v>
      </c>
      <c r="E198" s="5" t="s">
        <v>47</v>
      </c>
      <c r="F198" s="10">
        <v>50</v>
      </c>
      <c r="G198" s="10">
        <v>4.05</v>
      </c>
      <c r="H198" s="20">
        <f t="shared" si="8"/>
        <v>8.1000000000000003E-2</v>
      </c>
      <c r="I198" s="6">
        <v>50000</v>
      </c>
      <c r="J198" s="6">
        <v>4050</v>
      </c>
    </row>
    <row r="199" spans="1:10" ht="51" outlineLevel="4">
      <c r="A199" s="4" t="s">
        <v>166</v>
      </c>
      <c r="B199" s="5" t="s">
        <v>117</v>
      </c>
      <c r="C199" s="5" t="s">
        <v>223</v>
      </c>
      <c r="D199" s="5" t="s">
        <v>167</v>
      </c>
      <c r="E199" s="5"/>
      <c r="F199" s="10">
        <f>F200+F202+F204+F206+F208+F210+F212+F214</f>
        <v>44967.470000000008</v>
      </c>
      <c r="G199" s="10">
        <f>G200+G202+G204+G206+G208+G210+G212+G214</f>
        <v>44515.98</v>
      </c>
      <c r="H199" s="20">
        <f t="shared" si="8"/>
        <v>0.98995963081756644</v>
      </c>
      <c r="I199" s="6">
        <v>44967465.439999998</v>
      </c>
      <c r="J199" s="6">
        <v>44515981.359999999</v>
      </c>
    </row>
    <row r="200" spans="1:10" ht="51" outlineLevel="5">
      <c r="A200" s="4" t="s">
        <v>244</v>
      </c>
      <c r="B200" s="5" t="s">
        <v>117</v>
      </c>
      <c r="C200" s="5" t="s">
        <v>223</v>
      </c>
      <c r="D200" s="5" t="s">
        <v>245</v>
      </c>
      <c r="E200" s="5"/>
      <c r="F200" s="10">
        <f>F201</f>
        <v>33435.01</v>
      </c>
      <c r="G200" s="10">
        <f>G201</f>
        <v>33435.01</v>
      </c>
      <c r="H200" s="20">
        <f t="shared" ref="H200:H263" si="11">G200/F200</f>
        <v>1</v>
      </c>
      <c r="I200" s="6">
        <v>33435010</v>
      </c>
      <c r="J200" s="6">
        <v>33435010</v>
      </c>
    </row>
    <row r="201" spans="1:10" outlineLevel="6">
      <c r="A201" s="4" t="s">
        <v>46</v>
      </c>
      <c r="B201" s="5" t="s">
        <v>117</v>
      </c>
      <c r="C201" s="5" t="s">
        <v>223</v>
      </c>
      <c r="D201" s="5" t="s">
        <v>245</v>
      </c>
      <c r="E201" s="5" t="s">
        <v>47</v>
      </c>
      <c r="F201" s="10">
        <v>33435.01</v>
      </c>
      <c r="G201" s="10">
        <v>33435.01</v>
      </c>
      <c r="H201" s="20">
        <f t="shared" si="11"/>
        <v>1</v>
      </c>
      <c r="I201" s="6">
        <v>33435010</v>
      </c>
      <c r="J201" s="6">
        <v>33435010</v>
      </c>
    </row>
    <row r="202" spans="1:10" ht="51" outlineLevel="5">
      <c r="A202" s="4" t="s">
        <v>246</v>
      </c>
      <c r="B202" s="5" t="s">
        <v>117</v>
      </c>
      <c r="C202" s="5" t="s">
        <v>223</v>
      </c>
      <c r="D202" s="5" t="s">
        <v>247</v>
      </c>
      <c r="E202" s="5"/>
      <c r="F202" s="10">
        <f>F203</f>
        <v>2322.62</v>
      </c>
      <c r="G202" s="10">
        <f>G203</f>
        <v>2322.62</v>
      </c>
      <c r="H202" s="20">
        <f t="shared" si="11"/>
        <v>1</v>
      </c>
      <c r="I202" s="6">
        <v>2322620</v>
      </c>
      <c r="J202" s="6">
        <v>2322620</v>
      </c>
    </row>
    <row r="203" spans="1:10" outlineLevel="6">
      <c r="A203" s="4" t="s">
        <v>46</v>
      </c>
      <c r="B203" s="5" t="s">
        <v>117</v>
      </c>
      <c r="C203" s="5" t="s">
        <v>223</v>
      </c>
      <c r="D203" s="5" t="s">
        <v>247</v>
      </c>
      <c r="E203" s="5" t="s">
        <v>47</v>
      </c>
      <c r="F203" s="10">
        <v>2322.62</v>
      </c>
      <c r="G203" s="10">
        <v>2322.62</v>
      </c>
      <c r="H203" s="20">
        <f t="shared" si="11"/>
        <v>1</v>
      </c>
      <c r="I203" s="6">
        <v>2322620</v>
      </c>
      <c r="J203" s="6">
        <v>2322620</v>
      </c>
    </row>
    <row r="204" spans="1:10" ht="38.25" outlineLevel="5">
      <c r="A204" s="4" t="s">
        <v>248</v>
      </c>
      <c r="B204" s="5" t="s">
        <v>117</v>
      </c>
      <c r="C204" s="5" t="s">
        <v>223</v>
      </c>
      <c r="D204" s="5" t="s">
        <v>249</v>
      </c>
      <c r="E204" s="5"/>
      <c r="F204" s="10">
        <f>F205</f>
        <v>3423.33</v>
      </c>
      <c r="G204" s="10">
        <f>G205</f>
        <v>3377.84</v>
      </c>
      <c r="H204" s="20">
        <f t="shared" si="11"/>
        <v>0.98671176895011592</v>
      </c>
      <c r="I204" s="6">
        <v>3423325</v>
      </c>
      <c r="J204" s="6">
        <v>3377841.74</v>
      </c>
    </row>
    <row r="205" spans="1:10" outlineLevel="6">
      <c r="A205" s="4" t="s">
        <v>46</v>
      </c>
      <c r="B205" s="5" t="s">
        <v>117</v>
      </c>
      <c r="C205" s="5" t="s">
        <v>223</v>
      </c>
      <c r="D205" s="5" t="s">
        <v>249</v>
      </c>
      <c r="E205" s="5" t="s">
        <v>47</v>
      </c>
      <c r="F205" s="10">
        <v>3423.33</v>
      </c>
      <c r="G205" s="10">
        <v>3377.84</v>
      </c>
      <c r="H205" s="20">
        <f t="shared" si="11"/>
        <v>0.98671176895011592</v>
      </c>
      <c r="I205" s="6">
        <v>3423325</v>
      </c>
      <c r="J205" s="6">
        <v>3377841.74</v>
      </c>
    </row>
    <row r="206" spans="1:10" ht="38.25" outlineLevel="5">
      <c r="A206" s="4" t="s">
        <v>250</v>
      </c>
      <c r="B206" s="5" t="s">
        <v>117</v>
      </c>
      <c r="C206" s="5" t="s">
        <v>223</v>
      </c>
      <c r="D206" s="5" t="s">
        <v>251</v>
      </c>
      <c r="E206" s="5"/>
      <c r="F206" s="10">
        <f>F207</f>
        <v>700</v>
      </c>
      <c r="G206" s="10">
        <f>G207</f>
        <v>294</v>
      </c>
      <c r="H206" s="20">
        <f t="shared" si="11"/>
        <v>0.42</v>
      </c>
      <c r="I206" s="6">
        <v>700000</v>
      </c>
      <c r="J206" s="6">
        <v>294000</v>
      </c>
    </row>
    <row r="207" spans="1:10" ht="38.25" outlineLevel="6">
      <c r="A207" s="4" t="s">
        <v>62</v>
      </c>
      <c r="B207" s="5" t="s">
        <v>117</v>
      </c>
      <c r="C207" s="5" t="s">
        <v>223</v>
      </c>
      <c r="D207" s="5" t="s">
        <v>251</v>
      </c>
      <c r="E207" s="5" t="s">
        <v>63</v>
      </c>
      <c r="F207" s="10">
        <v>700</v>
      </c>
      <c r="G207" s="10">
        <v>294</v>
      </c>
      <c r="H207" s="20">
        <f t="shared" si="11"/>
        <v>0.42</v>
      </c>
      <c r="I207" s="6">
        <v>700000</v>
      </c>
      <c r="J207" s="6">
        <v>294000</v>
      </c>
    </row>
    <row r="208" spans="1:10" ht="38.25" outlineLevel="5">
      <c r="A208" s="4" t="s">
        <v>252</v>
      </c>
      <c r="B208" s="5" t="s">
        <v>117</v>
      </c>
      <c r="C208" s="5" t="s">
        <v>223</v>
      </c>
      <c r="D208" s="5" t="s">
        <v>253</v>
      </c>
      <c r="E208" s="5"/>
      <c r="F208" s="10">
        <f>F209</f>
        <v>2333.33</v>
      </c>
      <c r="G208" s="10">
        <f>G209</f>
        <v>2333.33</v>
      </c>
      <c r="H208" s="20">
        <f t="shared" si="11"/>
        <v>1</v>
      </c>
      <c r="I208" s="6">
        <v>2333333.8199999998</v>
      </c>
      <c r="J208" s="6">
        <v>2333333.8199999998</v>
      </c>
    </row>
    <row r="209" spans="1:10" ht="38.25" outlineLevel="6">
      <c r="A209" s="4" t="s">
        <v>62</v>
      </c>
      <c r="B209" s="5" t="s">
        <v>117</v>
      </c>
      <c r="C209" s="5" t="s">
        <v>223</v>
      </c>
      <c r="D209" s="5" t="s">
        <v>253</v>
      </c>
      <c r="E209" s="5" t="s">
        <v>63</v>
      </c>
      <c r="F209" s="10">
        <v>2333.33</v>
      </c>
      <c r="G209" s="10">
        <v>2333.33</v>
      </c>
      <c r="H209" s="20">
        <f t="shared" si="11"/>
        <v>1</v>
      </c>
      <c r="I209" s="6">
        <v>2333333.8199999998</v>
      </c>
      <c r="J209" s="6">
        <v>2333333.8199999998</v>
      </c>
    </row>
    <row r="210" spans="1:10" ht="25.5" outlineLevel="5">
      <c r="A210" s="4" t="s">
        <v>254</v>
      </c>
      <c r="B210" s="5" t="s">
        <v>117</v>
      </c>
      <c r="C210" s="5" t="s">
        <v>223</v>
      </c>
      <c r="D210" s="5" t="s">
        <v>255</v>
      </c>
      <c r="E210" s="5"/>
      <c r="F210" s="10">
        <f>F211</f>
        <v>1966.69</v>
      </c>
      <c r="G210" s="10">
        <f>G211</f>
        <v>1966.69</v>
      </c>
      <c r="H210" s="20">
        <f t="shared" si="11"/>
        <v>1</v>
      </c>
      <c r="I210" s="6">
        <v>1966686.62</v>
      </c>
      <c r="J210" s="6">
        <v>1966686.62</v>
      </c>
    </row>
    <row r="211" spans="1:10" ht="38.25" outlineLevel="6">
      <c r="A211" s="4" t="s">
        <v>62</v>
      </c>
      <c r="B211" s="5" t="s">
        <v>117</v>
      </c>
      <c r="C211" s="5" t="s">
        <v>223</v>
      </c>
      <c r="D211" s="5" t="s">
        <v>255</v>
      </c>
      <c r="E211" s="5" t="s">
        <v>63</v>
      </c>
      <c r="F211" s="10">
        <v>1966.69</v>
      </c>
      <c r="G211" s="10">
        <v>1966.69</v>
      </c>
      <c r="H211" s="20">
        <f t="shared" si="11"/>
        <v>1</v>
      </c>
      <c r="I211" s="6">
        <v>1966686.62</v>
      </c>
      <c r="J211" s="6">
        <v>1966686.62</v>
      </c>
    </row>
    <row r="212" spans="1:10" ht="38.25" outlineLevel="5">
      <c r="A212" s="4" t="s">
        <v>256</v>
      </c>
      <c r="B212" s="5" t="s">
        <v>117</v>
      </c>
      <c r="C212" s="5" t="s">
        <v>223</v>
      </c>
      <c r="D212" s="5" t="s">
        <v>257</v>
      </c>
      <c r="E212" s="5"/>
      <c r="F212" s="10">
        <f>F213</f>
        <v>116.49</v>
      </c>
      <c r="G212" s="10">
        <f>G213</f>
        <v>116.49</v>
      </c>
      <c r="H212" s="20">
        <f t="shared" si="11"/>
        <v>1</v>
      </c>
      <c r="I212" s="6">
        <v>116490</v>
      </c>
      <c r="J212" s="6">
        <v>116489.18</v>
      </c>
    </row>
    <row r="213" spans="1:10" ht="38.25" outlineLevel="6">
      <c r="A213" s="4" t="s">
        <v>62</v>
      </c>
      <c r="B213" s="5" t="s">
        <v>117</v>
      </c>
      <c r="C213" s="5" t="s">
        <v>223</v>
      </c>
      <c r="D213" s="5" t="s">
        <v>257</v>
      </c>
      <c r="E213" s="5" t="s">
        <v>63</v>
      </c>
      <c r="F213" s="10">
        <v>116.49</v>
      </c>
      <c r="G213" s="10">
        <v>116.49</v>
      </c>
      <c r="H213" s="20">
        <f t="shared" si="11"/>
        <v>1</v>
      </c>
      <c r="I213" s="6">
        <v>116490</v>
      </c>
      <c r="J213" s="6">
        <v>116489.18</v>
      </c>
    </row>
    <row r="214" spans="1:10" ht="38.25" outlineLevel="5">
      <c r="A214" s="4" t="s">
        <v>258</v>
      </c>
      <c r="B214" s="5" t="s">
        <v>117</v>
      </c>
      <c r="C214" s="5" t="s">
        <v>223</v>
      </c>
      <c r="D214" s="5" t="s">
        <v>259</v>
      </c>
      <c r="E214" s="5"/>
      <c r="F214" s="10">
        <f>F215</f>
        <v>670</v>
      </c>
      <c r="G214" s="10">
        <f>G215</f>
        <v>670</v>
      </c>
      <c r="H214" s="20">
        <f t="shared" si="11"/>
        <v>1</v>
      </c>
      <c r="I214" s="6">
        <v>670000</v>
      </c>
      <c r="J214" s="6">
        <v>670000</v>
      </c>
    </row>
    <row r="215" spans="1:10" ht="38.25" outlineLevel="6">
      <c r="A215" s="4" t="s">
        <v>62</v>
      </c>
      <c r="B215" s="5" t="s">
        <v>117</v>
      </c>
      <c r="C215" s="5" t="s">
        <v>223</v>
      </c>
      <c r="D215" s="5" t="s">
        <v>259</v>
      </c>
      <c r="E215" s="5" t="s">
        <v>63</v>
      </c>
      <c r="F215" s="10">
        <v>670</v>
      </c>
      <c r="G215" s="10">
        <v>670</v>
      </c>
      <c r="H215" s="20">
        <f t="shared" si="11"/>
        <v>1</v>
      </c>
      <c r="I215" s="6">
        <v>670000</v>
      </c>
      <c r="J215" s="6">
        <v>670000</v>
      </c>
    </row>
    <row r="216" spans="1:10" ht="51" outlineLevel="4">
      <c r="A216" s="4" t="s">
        <v>260</v>
      </c>
      <c r="B216" s="5" t="s">
        <v>117</v>
      </c>
      <c r="C216" s="5" t="s">
        <v>223</v>
      </c>
      <c r="D216" s="5" t="s">
        <v>261</v>
      </c>
      <c r="E216" s="5"/>
      <c r="F216" s="10">
        <f>F217+F219+F221+F223</f>
        <v>13011.76</v>
      </c>
      <c r="G216" s="10">
        <f>G217+G219+G221+G223</f>
        <v>8352.0600000000013</v>
      </c>
      <c r="H216" s="20">
        <f t="shared" si="11"/>
        <v>0.64188549435280096</v>
      </c>
      <c r="I216" s="6">
        <v>13011763.82</v>
      </c>
      <c r="J216" s="6">
        <v>8352062.2400000002</v>
      </c>
    </row>
    <row r="217" spans="1:10" ht="76.5" outlineLevel="5">
      <c r="A217" s="4" t="s">
        <v>262</v>
      </c>
      <c r="B217" s="5" t="s">
        <v>117</v>
      </c>
      <c r="C217" s="5" t="s">
        <v>223</v>
      </c>
      <c r="D217" s="5" t="s">
        <v>263</v>
      </c>
      <c r="E217" s="5"/>
      <c r="F217" s="10">
        <f>F218</f>
        <v>2508.91</v>
      </c>
      <c r="G217" s="10">
        <f>G218</f>
        <v>2504.71</v>
      </c>
      <c r="H217" s="20">
        <f t="shared" si="11"/>
        <v>0.9983259662562628</v>
      </c>
      <c r="I217" s="6">
        <v>2508910</v>
      </c>
      <c r="J217" s="6">
        <v>2504710</v>
      </c>
    </row>
    <row r="218" spans="1:10" outlineLevel="6">
      <c r="A218" s="4" t="s">
        <v>46</v>
      </c>
      <c r="B218" s="5" t="s">
        <v>117</v>
      </c>
      <c r="C218" s="5" t="s">
        <v>223</v>
      </c>
      <c r="D218" s="5" t="s">
        <v>263</v>
      </c>
      <c r="E218" s="5" t="s">
        <v>47</v>
      </c>
      <c r="F218" s="10">
        <v>2508.91</v>
      </c>
      <c r="G218" s="10">
        <v>2504.71</v>
      </c>
      <c r="H218" s="20">
        <f t="shared" si="11"/>
        <v>0.9983259662562628</v>
      </c>
      <c r="I218" s="6">
        <v>2508910</v>
      </c>
      <c r="J218" s="6">
        <v>2504710</v>
      </c>
    </row>
    <row r="219" spans="1:10" ht="51" outlineLevel="5">
      <c r="A219" s="4" t="s">
        <v>264</v>
      </c>
      <c r="B219" s="5" t="s">
        <v>117</v>
      </c>
      <c r="C219" s="5" t="s">
        <v>223</v>
      </c>
      <c r="D219" s="5" t="s">
        <v>265</v>
      </c>
      <c r="E219" s="5"/>
      <c r="F219" s="10">
        <f>F220</f>
        <v>8357.24</v>
      </c>
      <c r="G219" s="10">
        <f>G220</f>
        <v>3707.65</v>
      </c>
      <c r="H219" s="20">
        <f t="shared" si="11"/>
        <v>0.4436452704481384</v>
      </c>
      <c r="I219" s="6">
        <v>8357243.8200000003</v>
      </c>
      <c r="J219" s="6">
        <v>3707652.51</v>
      </c>
    </row>
    <row r="220" spans="1:10" ht="38.25" outlineLevel="6">
      <c r="A220" s="4" t="s">
        <v>62</v>
      </c>
      <c r="B220" s="5" t="s">
        <v>117</v>
      </c>
      <c r="C220" s="5" t="s">
        <v>223</v>
      </c>
      <c r="D220" s="5" t="s">
        <v>265</v>
      </c>
      <c r="E220" s="5" t="s">
        <v>63</v>
      </c>
      <c r="F220" s="10">
        <v>8357.24</v>
      </c>
      <c r="G220" s="10">
        <v>3707.65</v>
      </c>
      <c r="H220" s="20">
        <f t="shared" si="11"/>
        <v>0.4436452704481384</v>
      </c>
      <c r="I220" s="6">
        <v>8357243.8200000003</v>
      </c>
      <c r="J220" s="6">
        <v>3707652.51</v>
      </c>
    </row>
    <row r="221" spans="1:10" ht="38.25" outlineLevel="5">
      <c r="A221" s="4" t="s">
        <v>266</v>
      </c>
      <c r="B221" s="5" t="s">
        <v>117</v>
      </c>
      <c r="C221" s="5" t="s">
        <v>223</v>
      </c>
      <c r="D221" s="5" t="s">
        <v>267</v>
      </c>
      <c r="E221" s="5"/>
      <c r="F221" s="10">
        <f>F222</f>
        <v>468.04</v>
      </c>
      <c r="G221" s="10">
        <f>G222</f>
        <v>468.04</v>
      </c>
      <c r="H221" s="20">
        <f t="shared" si="11"/>
        <v>1</v>
      </c>
      <c r="I221" s="6">
        <v>468040</v>
      </c>
      <c r="J221" s="6">
        <v>468040</v>
      </c>
    </row>
    <row r="222" spans="1:10" ht="38.25" outlineLevel="6">
      <c r="A222" s="4" t="s">
        <v>62</v>
      </c>
      <c r="B222" s="5" t="s">
        <v>117</v>
      </c>
      <c r="C222" s="5" t="s">
        <v>223</v>
      </c>
      <c r="D222" s="5" t="s">
        <v>267</v>
      </c>
      <c r="E222" s="5" t="s">
        <v>63</v>
      </c>
      <c r="F222" s="10">
        <v>468.04</v>
      </c>
      <c r="G222" s="10">
        <v>468.04</v>
      </c>
      <c r="H222" s="20">
        <f t="shared" si="11"/>
        <v>1</v>
      </c>
      <c r="I222" s="6">
        <v>468040</v>
      </c>
      <c r="J222" s="6">
        <v>468040</v>
      </c>
    </row>
    <row r="223" spans="1:10" ht="38.25" outlineLevel="5">
      <c r="A223" s="4" t="s">
        <v>268</v>
      </c>
      <c r="B223" s="5" t="s">
        <v>117</v>
      </c>
      <c r="C223" s="5" t="s">
        <v>223</v>
      </c>
      <c r="D223" s="5" t="s">
        <v>269</v>
      </c>
      <c r="E223" s="5"/>
      <c r="F223" s="10">
        <f>F224</f>
        <v>1677.57</v>
      </c>
      <c r="G223" s="10">
        <f>G224</f>
        <v>1671.66</v>
      </c>
      <c r="H223" s="20">
        <f t="shared" si="11"/>
        <v>0.99647704715749574</v>
      </c>
      <c r="I223" s="6">
        <v>1677570</v>
      </c>
      <c r="J223" s="6">
        <v>1671659.73</v>
      </c>
    </row>
    <row r="224" spans="1:10" ht="38.25" outlineLevel="6">
      <c r="A224" s="4" t="s">
        <v>62</v>
      </c>
      <c r="B224" s="5" t="s">
        <v>117</v>
      </c>
      <c r="C224" s="5" t="s">
        <v>223</v>
      </c>
      <c r="D224" s="5" t="s">
        <v>269</v>
      </c>
      <c r="E224" s="5" t="s">
        <v>63</v>
      </c>
      <c r="F224" s="10">
        <v>1677.57</v>
      </c>
      <c r="G224" s="10">
        <v>1671.66</v>
      </c>
      <c r="H224" s="20">
        <f t="shared" si="11"/>
        <v>0.99647704715749574</v>
      </c>
      <c r="I224" s="6">
        <v>1677570</v>
      </c>
      <c r="J224" s="6">
        <v>1671659.73</v>
      </c>
    </row>
    <row r="225" spans="1:10" ht="38.25" outlineLevel="4">
      <c r="A225" s="4" t="s">
        <v>270</v>
      </c>
      <c r="B225" s="5" t="s">
        <v>117</v>
      </c>
      <c r="C225" s="5" t="s">
        <v>223</v>
      </c>
      <c r="D225" s="5" t="s">
        <v>271</v>
      </c>
      <c r="E225" s="5"/>
      <c r="F225" s="10">
        <f>F226</f>
        <v>4901.47</v>
      </c>
      <c r="G225" s="10">
        <f>G226</f>
        <v>4577.2</v>
      </c>
      <c r="H225" s="20">
        <f t="shared" si="11"/>
        <v>0.93384229629070459</v>
      </c>
      <c r="I225" s="6">
        <v>4901470</v>
      </c>
      <c r="J225" s="6">
        <v>4577202.99</v>
      </c>
    </row>
    <row r="226" spans="1:10" ht="38.25" outlineLevel="5">
      <c r="A226" s="4" t="s">
        <v>272</v>
      </c>
      <c r="B226" s="5" t="s">
        <v>117</v>
      </c>
      <c r="C226" s="5" t="s">
        <v>223</v>
      </c>
      <c r="D226" s="5" t="s">
        <v>273</v>
      </c>
      <c r="E226" s="5"/>
      <c r="F226" s="10">
        <f>F227</f>
        <v>4901.47</v>
      </c>
      <c r="G226" s="10">
        <f>G227</f>
        <v>4577.2</v>
      </c>
      <c r="H226" s="20">
        <f t="shared" si="11"/>
        <v>0.93384229629070459</v>
      </c>
      <c r="I226" s="6">
        <v>4901470</v>
      </c>
      <c r="J226" s="6">
        <v>4577202.99</v>
      </c>
    </row>
    <row r="227" spans="1:10" outlineLevel="6">
      <c r="A227" s="4" t="s">
        <v>46</v>
      </c>
      <c r="B227" s="5" t="s">
        <v>117</v>
      </c>
      <c r="C227" s="5" t="s">
        <v>223</v>
      </c>
      <c r="D227" s="5" t="s">
        <v>273</v>
      </c>
      <c r="E227" s="5" t="s">
        <v>47</v>
      </c>
      <c r="F227" s="10">
        <v>4901.47</v>
      </c>
      <c r="G227" s="10">
        <v>4577.2</v>
      </c>
      <c r="H227" s="20">
        <f t="shared" si="11"/>
        <v>0.93384229629070459</v>
      </c>
      <c r="I227" s="6">
        <v>4901470</v>
      </c>
      <c r="J227" s="6">
        <v>4577202.99</v>
      </c>
    </row>
    <row r="228" spans="1:10" ht="38.25" outlineLevel="4">
      <c r="A228" s="4" t="s">
        <v>274</v>
      </c>
      <c r="B228" s="5" t="s">
        <v>117</v>
      </c>
      <c r="C228" s="5" t="s">
        <v>223</v>
      </c>
      <c r="D228" s="5" t="s">
        <v>275</v>
      </c>
      <c r="E228" s="5"/>
      <c r="F228" s="10">
        <f>F229+F231+F233</f>
        <v>21573.379999999997</v>
      </c>
      <c r="G228" s="10">
        <f>G229+G231+G233</f>
        <v>20636.21</v>
      </c>
      <c r="H228" s="20">
        <f t="shared" si="11"/>
        <v>0.956558962944147</v>
      </c>
      <c r="I228" s="6">
        <v>21573383</v>
      </c>
      <c r="J228" s="6">
        <v>20636208.100000001</v>
      </c>
    </row>
    <row r="229" spans="1:10" ht="38.25" outlineLevel="5">
      <c r="A229" s="4" t="s">
        <v>276</v>
      </c>
      <c r="B229" s="5" t="s">
        <v>117</v>
      </c>
      <c r="C229" s="5" t="s">
        <v>223</v>
      </c>
      <c r="D229" s="5" t="s">
        <v>277</v>
      </c>
      <c r="E229" s="5"/>
      <c r="F229" s="10">
        <f>F230</f>
        <v>300</v>
      </c>
      <c r="G229" s="10">
        <f>G230</f>
        <v>300</v>
      </c>
      <c r="H229" s="20">
        <f t="shared" si="11"/>
        <v>1</v>
      </c>
      <c r="I229" s="6">
        <v>300000</v>
      </c>
      <c r="J229" s="6">
        <v>300000</v>
      </c>
    </row>
    <row r="230" spans="1:10" ht="38.25" outlineLevel="6">
      <c r="A230" s="4" t="s">
        <v>62</v>
      </c>
      <c r="B230" s="5" t="s">
        <v>117</v>
      </c>
      <c r="C230" s="5" t="s">
        <v>223</v>
      </c>
      <c r="D230" s="5" t="s">
        <v>277</v>
      </c>
      <c r="E230" s="5" t="s">
        <v>63</v>
      </c>
      <c r="F230" s="10">
        <v>300</v>
      </c>
      <c r="G230" s="10">
        <v>300</v>
      </c>
      <c r="H230" s="20">
        <f t="shared" si="11"/>
        <v>1</v>
      </c>
      <c r="I230" s="6">
        <v>300000</v>
      </c>
      <c r="J230" s="6">
        <v>300000</v>
      </c>
    </row>
    <row r="231" spans="1:10" ht="25.5" outlineLevel="5">
      <c r="A231" s="4" t="s">
        <v>278</v>
      </c>
      <c r="B231" s="5" t="s">
        <v>117</v>
      </c>
      <c r="C231" s="5" t="s">
        <v>223</v>
      </c>
      <c r="D231" s="5" t="s">
        <v>279</v>
      </c>
      <c r="E231" s="5"/>
      <c r="F231" s="10">
        <f>F232</f>
        <v>16373.38</v>
      </c>
      <c r="G231" s="10">
        <f>G232</f>
        <v>15460.71</v>
      </c>
      <c r="H231" s="20">
        <f t="shared" si="11"/>
        <v>0.9442589129428377</v>
      </c>
      <c r="I231" s="6">
        <v>16373383</v>
      </c>
      <c r="J231" s="6">
        <v>15460708.1</v>
      </c>
    </row>
    <row r="232" spans="1:10" ht="38.25" outlineLevel="6">
      <c r="A232" s="4" t="s">
        <v>62</v>
      </c>
      <c r="B232" s="5" t="s">
        <v>117</v>
      </c>
      <c r="C232" s="5" t="s">
        <v>223</v>
      </c>
      <c r="D232" s="5" t="s">
        <v>279</v>
      </c>
      <c r="E232" s="5" t="s">
        <v>63</v>
      </c>
      <c r="F232" s="10">
        <v>16373.38</v>
      </c>
      <c r="G232" s="10">
        <v>15460.71</v>
      </c>
      <c r="H232" s="20">
        <f t="shared" si="11"/>
        <v>0.9442589129428377</v>
      </c>
      <c r="I232" s="6">
        <v>16373383</v>
      </c>
      <c r="J232" s="6">
        <v>15460708.1</v>
      </c>
    </row>
    <row r="233" spans="1:10" ht="25.5" outlineLevel="5">
      <c r="A233" s="4" t="s">
        <v>280</v>
      </c>
      <c r="B233" s="5" t="s">
        <v>117</v>
      </c>
      <c r="C233" s="5" t="s">
        <v>223</v>
      </c>
      <c r="D233" s="5" t="s">
        <v>281</v>
      </c>
      <c r="E233" s="5"/>
      <c r="F233" s="10">
        <f>F234</f>
        <v>4900</v>
      </c>
      <c r="G233" s="10">
        <f>G234</f>
        <v>4875.5</v>
      </c>
      <c r="H233" s="20">
        <f t="shared" si="11"/>
        <v>0.995</v>
      </c>
      <c r="I233" s="6">
        <v>4900000</v>
      </c>
      <c r="J233" s="6">
        <v>4875500</v>
      </c>
    </row>
    <row r="234" spans="1:10" ht="38.25" outlineLevel="6">
      <c r="A234" s="4" t="s">
        <v>62</v>
      </c>
      <c r="B234" s="5" t="s">
        <v>117</v>
      </c>
      <c r="C234" s="5" t="s">
        <v>223</v>
      </c>
      <c r="D234" s="5" t="s">
        <v>281</v>
      </c>
      <c r="E234" s="5" t="s">
        <v>63</v>
      </c>
      <c r="F234" s="10">
        <v>4900</v>
      </c>
      <c r="G234" s="10">
        <v>4875.5</v>
      </c>
      <c r="H234" s="20">
        <f t="shared" si="11"/>
        <v>0.995</v>
      </c>
      <c r="I234" s="6">
        <v>4900000</v>
      </c>
      <c r="J234" s="6">
        <v>4875500</v>
      </c>
    </row>
    <row r="235" spans="1:10" ht="25.5" outlineLevel="4">
      <c r="A235" s="4" t="s">
        <v>282</v>
      </c>
      <c r="B235" s="5" t="s">
        <v>117</v>
      </c>
      <c r="C235" s="5" t="s">
        <v>223</v>
      </c>
      <c r="D235" s="5" t="s">
        <v>283</v>
      </c>
      <c r="E235" s="5"/>
      <c r="F235" s="10">
        <f>F236</f>
        <v>521.51</v>
      </c>
      <c r="G235" s="10">
        <f>G236</f>
        <v>521.51</v>
      </c>
      <c r="H235" s="20">
        <f t="shared" si="11"/>
        <v>1</v>
      </c>
      <c r="I235" s="6">
        <v>521510</v>
      </c>
      <c r="J235" s="6">
        <v>521510</v>
      </c>
    </row>
    <row r="236" spans="1:10" ht="25.5" outlineLevel="5">
      <c r="A236" s="4" t="s">
        <v>284</v>
      </c>
      <c r="B236" s="5" t="s">
        <v>117</v>
      </c>
      <c r="C236" s="5" t="s">
        <v>223</v>
      </c>
      <c r="D236" s="5" t="s">
        <v>285</v>
      </c>
      <c r="E236" s="5"/>
      <c r="F236" s="10">
        <f>F237</f>
        <v>521.51</v>
      </c>
      <c r="G236" s="10">
        <f>G237</f>
        <v>521.51</v>
      </c>
      <c r="H236" s="20">
        <f t="shared" si="11"/>
        <v>1</v>
      </c>
      <c r="I236" s="6">
        <v>521510</v>
      </c>
      <c r="J236" s="6">
        <v>521510</v>
      </c>
    </row>
    <row r="237" spans="1:10" ht="38.25" outlineLevel="6">
      <c r="A237" s="4" t="s">
        <v>62</v>
      </c>
      <c r="B237" s="5" t="s">
        <v>117</v>
      </c>
      <c r="C237" s="5" t="s">
        <v>223</v>
      </c>
      <c r="D237" s="5" t="s">
        <v>285</v>
      </c>
      <c r="E237" s="5" t="s">
        <v>63</v>
      </c>
      <c r="F237" s="10">
        <v>521.51</v>
      </c>
      <c r="G237" s="10">
        <v>521.51</v>
      </c>
      <c r="H237" s="20">
        <f t="shared" si="11"/>
        <v>1</v>
      </c>
      <c r="I237" s="6">
        <v>521510</v>
      </c>
      <c r="J237" s="6">
        <v>521510</v>
      </c>
    </row>
    <row r="238" spans="1:10" ht="51" outlineLevel="4">
      <c r="A238" s="4" t="s">
        <v>286</v>
      </c>
      <c r="B238" s="5" t="s">
        <v>117</v>
      </c>
      <c r="C238" s="5" t="s">
        <v>223</v>
      </c>
      <c r="D238" s="5" t="s">
        <v>287</v>
      </c>
      <c r="E238" s="5"/>
      <c r="F238" s="10">
        <f>F239</f>
        <v>5403.54</v>
      </c>
      <c r="G238" s="10">
        <f>G239</f>
        <v>5385.28</v>
      </c>
      <c r="H238" s="20">
        <f t="shared" si="11"/>
        <v>0.99662073381523963</v>
      </c>
      <c r="I238" s="6">
        <v>5403542.2800000003</v>
      </c>
      <c r="J238" s="6">
        <v>5385283.6600000001</v>
      </c>
    </row>
    <row r="239" spans="1:10" ht="25.5" outlineLevel="5">
      <c r="A239" s="4" t="s">
        <v>288</v>
      </c>
      <c r="B239" s="5" t="s">
        <v>117</v>
      </c>
      <c r="C239" s="5" t="s">
        <v>223</v>
      </c>
      <c r="D239" s="5" t="s">
        <v>289</v>
      </c>
      <c r="E239" s="5"/>
      <c r="F239" s="10">
        <f>F240</f>
        <v>5403.54</v>
      </c>
      <c r="G239" s="10">
        <f>G240</f>
        <v>5385.28</v>
      </c>
      <c r="H239" s="20">
        <f t="shared" si="11"/>
        <v>0.99662073381523963</v>
      </c>
      <c r="I239" s="6">
        <v>5403542.2800000003</v>
      </c>
      <c r="J239" s="6">
        <v>5385283.6600000001</v>
      </c>
    </row>
    <row r="240" spans="1:10" ht="38.25" outlineLevel="6">
      <c r="A240" s="4" t="s">
        <v>62</v>
      </c>
      <c r="B240" s="5" t="s">
        <v>117</v>
      </c>
      <c r="C240" s="5" t="s">
        <v>223</v>
      </c>
      <c r="D240" s="5" t="s">
        <v>289</v>
      </c>
      <c r="E240" s="5" t="s">
        <v>63</v>
      </c>
      <c r="F240" s="10">
        <v>5403.54</v>
      </c>
      <c r="G240" s="10">
        <v>5385.28</v>
      </c>
      <c r="H240" s="20">
        <f t="shared" si="11"/>
        <v>0.99662073381523963</v>
      </c>
      <c r="I240" s="6">
        <v>5403542.2800000003</v>
      </c>
      <c r="J240" s="6">
        <v>5385283.6600000001</v>
      </c>
    </row>
    <row r="241" spans="1:10" ht="38.25" outlineLevel="4">
      <c r="A241" s="4" t="s">
        <v>290</v>
      </c>
      <c r="B241" s="5" t="s">
        <v>117</v>
      </c>
      <c r="C241" s="5" t="s">
        <v>223</v>
      </c>
      <c r="D241" s="5" t="s">
        <v>291</v>
      </c>
      <c r="E241" s="5"/>
      <c r="F241" s="10">
        <f>F242</f>
        <v>710.14</v>
      </c>
      <c r="G241" s="10">
        <f>G242</f>
        <v>710.14</v>
      </c>
      <c r="H241" s="20">
        <f t="shared" si="11"/>
        <v>1</v>
      </c>
      <c r="I241" s="6">
        <v>710140</v>
      </c>
      <c r="J241" s="6">
        <v>710140</v>
      </c>
    </row>
    <row r="242" spans="1:10" ht="25.5" outlineLevel="5">
      <c r="A242" s="4" t="s">
        <v>292</v>
      </c>
      <c r="B242" s="5" t="s">
        <v>117</v>
      </c>
      <c r="C242" s="5" t="s">
        <v>223</v>
      </c>
      <c r="D242" s="5" t="s">
        <v>293</v>
      </c>
      <c r="E242" s="5"/>
      <c r="F242" s="10">
        <f>F243</f>
        <v>710.14</v>
      </c>
      <c r="G242" s="10">
        <f>G243</f>
        <v>710.14</v>
      </c>
      <c r="H242" s="20">
        <f t="shared" si="11"/>
        <v>1</v>
      </c>
      <c r="I242" s="6">
        <v>710140</v>
      </c>
      <c r="J242" s="6">
        <v>710140</v>
      </c>
    </row>
    <row r="243" spans="1:10" ht="38.25" outlineLevel="6">
      <c r="A243" s="4" t="s">
        <v>62</v>
      </c>
      <c r="B243" s="5" t="s">
        <v>117</v>
      </c>
      <c r="C243" s="5" t="s">
        <v>223</v>
      </c>
      <c r="D243" s="5" t="s">
        <v>293</v>
      </c>
      <c r="E243" s="5" t="s">
        <v>63</v>
      </c>
      <c r="F243" s="10">
        <v>710.14</v>
      </c>
      <c r="G243" s="10">
        <v>710.14</v>
      </c>
      <c r="H243" s="20">
        <f t="shared" si="11"/>
        <v>1</v>
      </c>
      <c r="I243" s="6">
        <v>710140</v>
      </c>
      <c r="J243" s="6">
        <v>710140</v>
      </c>
    </row>
    <row r="244" spans="1:10" ht="38.25" outlineLevel="3">
      <c r="A244" s="4" t="s">
        <v>294</v>
      </c>
      <c r="B244" s="5" t="s">
        <v>117</v>
      </c>
      <c r="C244" s="5" t="s">
        <v>223</v>
      </c>
      <c r="D244" s="5" t="s">
        <v>295</v>
      </c>
      <c r="E244" s="5"/>
      <c r="F244" s="10">
        <f>F245+F250</f>
        <v>9710.76</v>
      </c>
      <c r="G244" s="10">
        <f>G245+G250</f>
        <v>7922.66</v>
      </c>
      <c r="H244" s="20">
        <f t="shared" si="11"/>
        <v>0.81586405183528377</v>
      </c>
      <c r="I244" s="6">
        <v>9710762.1699999999</v>
      </c>
      <c r="J244" s="6">
        <v>7922656.2599999998</v>
      </c>
    </row>
    <row r="245" spans="1:10" ht="51" outlineLevel="4">
      <c r="A245" s="4" t="s">
        <v>296</v>
      </c>
      <c r="B245" s="5" t="s">
        <v>117</v>
      </c>
      <c r="C245" s="5" t="s">
        <v>223</v>
      </c>
      <c r="D245" s="5" t="s">
        <v>297</v>
      </c>
      <c r="E245" s="5"/>
      <c r="F245" s="10">
        <f>F246+F248</f>
        <v>4376.09</v>
      </c>
      <c r="G245" s="10">
        <f>G246+G248</f>
        <v>3876.09</v>
      </c>
      <c r="H245" s="20">
        <f t="shared" si="11"/>
        <v>0.8857427520914789</v>
      </c>
      <c r="I245" s="6">
        <v>4376091</v>
      </c>
      <c r="J245" s="6">
        <v>3876086.51</v>
      </c>
    </row>
    <row r="246" spans="1:10" ht="25.5" outlineLevel="5">
      <c r="A246" s="4" t="s">
        <v>298</v>
      </c>
      <c r="B246" s="5" t="s">
        <v>117</v>
      </c>
      <c r="C246" s="5" t="s">
        <v>223</v>
      </c>
      <c r="D246" s="5" t="s">
        <v>299</v>
      </c>
      <c r="E246" s="5"/>
      <c r="F246" s="10">
        <f>F247</f>
        <v>500</v>
      </c>
      <c r="G246" s="10">
        <f>G247</f>
        <v>0</v>
      </c>
      <c r="H246" s="20">
        <f t="shared" si="11"/>
        <v>0</v>
      </c>
      <c r="I246" s="6">
        <v>500000</v>
      </c>
      <c r="J246" s="6">
        <v>0</v>
      </c>
    </row>
    <row r="247" spans="1:10" ht="38.25" outlineLevel="6">
      <c r="A247" s="4" t="s">
        <v>62</v>
      </c>
      <c r="B247" s="5" t="s">
        <v>117</v>
      </c>
      <c r="C247" s="5" t="s">
        <v>223</v>
      </c>
      <c r="D247" s="5" t="s">
        <v>299</v>
      </c>
      <c r="E247" s="5" t="s">
        <v>63</v>
      </c>
      <c r="F247" s="10">
        <v>500</v>
      </c>
      <c r="G247" s="10">
        <v>0</v>
      </c>
      <c r="H247" s="20">
        <f t="shared" si="11"/>
        <v>0</v>
      </c>
      <c r="I247" s="6">
        <v>500000</v>
      </c>
      <c r="J247" s="6">
        <v>0</v>
      </c>
    </row>
    <row r="248" spans="1:10" ht="25.5" outlineLevel="5">
      <c r="A248" s="4" t="s">
        <v>300</v>
      </c>
      <c r="B248" s="5" t="s">
        <v>117</v>
      </c>
      <c r="C248" s="5" t="s">
        <v>223</v>
      </c>
      <c r="D248" s="5" t="s">
        <v>301</v>
      </c>
      <c r="E248" s="5"/>
      <c r="F248" s="10">
        <f>F249</f>
        <v>3876.09</v>
      </c>
      <c r="G248" s="10">
        <f>G249</f>
        <v>3876.09</v>
      </c>
      <c r="H248" s="20">
        <f t="shared" si="11"/>
        <v>1</v>
      </c>
      <c r="I248" s="6">
        <v>3876091</v>
      </c>
      <c r="J248" s="6">
        <v>3876086.51</v>
      </c>
    </row>
    <row r="249" spans="1:10" ht="38.25" outlineLevel="6">
      <c r="A249" s="4" t="s">
        <v>62</v>
      </c>
      <c r="B249" s="5" t="s">
        <v>117</v>
      </c>
      <c r="C249" s="5" t="s">
        <v>223</v>
      </c>
      <c r="D249" s="5" t="s">
        <v>301</v>
      </c>
      <c r="E249" s="5" t="s">
        <v>63</v>
      </c>
      <c r="F249" s="10">
        <v>3876.09</v>
      </c>
      <c r="G249" s="10">
        <v>3876.09</v>
      </c>
      <c r="H249" s="20">
        <f t="shared" si="11"/>
        <v>1</v>
      </c>
      <c r="I249" s="6">
        <v>3876091</v>
      </c>
      <c r="J249" s="6">
        <v>3876086.51</v>
      </c>
    </row>
    <row r="250" spans="1:10" ht="51" outlineLevel="4">
      <c r="A250" s="4" t="s">
        <v>302</v>
      </c>
      <c r="B250" s="5" t="s">
        <v>117</v>
      </c>
      <c r="C250" s="5" t="s">
        <v>223</v>
      </c>
      <c r="D250" s="5" t="s">
        <v>303</v>
      </c>
      <c r="E250" s="5"/>
      <c r="F250" s="10">
        <f>F251</f>
        <v>5334.67</v>
      </c>
      <c r="G250" s="10">
        <f>G251</f>
        <v>4046.57</v>
      </c>
      <c r="H250" s="20">
        <f t="shared" si="11"/>
        <v>0.75854176547002905</v>
      </c>
      <c r="I250" s="6">
        <v>5334671.17</v>
      </c>
      <c r="J250" s="6">
        <v>4046569.75</v>
      </c>
    </row>
    <row r="251" spans="1:10" ht="51" outlineLevel="5">
      <c r="A251" s="4" t="s">
        <v>304</v>
      </c>
      <c r="B251" s="5" t="s">
        <v>117</v>
      </c>
      <c r="C251" s="5" t="s">
        <v>223</v>
      </c>
      <c r="D251" s="5" t="s">
        <v>305</v>
      </c>
      <c r="E251" s="5"/>
      <c r="F251" s="10">
        <f>F252</f>
        <v>5334.67</v>
      </c>
      <c r="G251" s="10">
        <f>G252</f>
        <v>4046.57</v>
      </c>
      <c r="H251" s="20">
        <f t="shared" si="11"/>
        <v>0.75854176547002905</v>
      </c>
      <c r="I251" s="6">
        <v>5334671.17</v>
      </c>
      <c r="J251" s="6">
        <v>4046569.75</v>
      </c>
    </row>
    <row r="252" spans="1:10" ht="38.25" outlineLevel="6">
      <c r="A252" s="4" t="s">
        <v>62</v>
      </c>
      <c r="B252" s="5" t="s">
        <v>117</v>
      </c>
      <c r="C252" s="5" t="s">
        <v>223</v>
      </c>
      <c r="D252" s="5" t="s">
        <v>305</v>
      </c>
      <c r="E252" s="5" t="s">
        <v>63</v>
      </c>
      <c r="F252" s="10">
        <v>5334.67</v>
      </c>
      <c r="G252" s="10">
        <v>4046.57</v>
      </c>
      <c r="H252" s="20">
        <f t="shared" si="11"/>
        <v>0.75854176547002905</v>
      </c>
      <c r="I252" s="6">
        <v>5334671.17</v>
      </c>
      <c r="J252" s="6">
        <v>4046569.75</v>
      </c>
    </row>
    <row r="253" spans="1:10" ht="25.5" outlineLevel="3">
      <c r="A253" s="4" t="s">
        <v>194</v>
      </c>
      <c r="B253" s="5" t="s">
        <v>117</v>
      </c>
      <c r="C253" s="5" t="s">
        <v>223</v>
      </c>
      <c r="D253" s="5" t="s">
        <v>195</v>
      </c>
      <c r="E253" s="5"/>
      <c r="F253" s="10">
        <f t="shared" ref="F253:G255" si="12">F254</f>
        <v>2.0499999999999998</v>
      </c>
      <c r="G253" s="10">
        <f t="shared" si="12"/>
        <v>1.97</v>
      </c>
      <c r="H253" s="20">
        <f t="shared" si="11"/>
        <v>0.96097560975609764</v>
      </c>
      <c r="I253" s="6">
        <v>2048</v>
      </c>
      <c r="J253" s="6">
        <v>1972.21</v>
      </c>
    </row>
    <row r="254" spans="1:10" ht="25.5" outlineLevel="4">
      <c r="A254" s="4" t="s">
        <v>306</v>
      </c>
      <c r="B254" s="5" t="s">
        <v>117</v>
      </c>
      <c r="C254" s="5" t="s">
        <v>223</v>
      </c>
      <c r="D254" s="5" t="s">
        <v>307</v>
      </c>
      <c r="E254" s="5"/>
      <c r="F254" s="10">
        <f t="shared" si="12"/>
        <v>2.0499999999999998</v>
      </c>
      <c r="G254" s="10">
        <f t="shared" si="12"/>
        <v>1.97</v>
      </c>
      <c r="H254" s="20">
        <f t="shared" si="11"/>
        <v>0.96097560975609764</v>
      </c>
      <c r="I254" s="6">
        <v>2048</v>
      </c>
      <c r="J254" s="6">
        <v>1972.21</v>
      </c>
    </row>
    <row r="255" spans="1:10" ht="25.5" outlineLevel="5">
      <c r="A255" s="4" t="s">
        <v>308</v>
      </c>
      <c r="B255" s="5" t="s">
        <v>117</v>
      </c>
      <c r="C255" s="5" t="s">
        <v>223</v>
      </c>
      <c r="D255" s="5" t="s">
        <v>309</v>
      </c>
      <c r="E255" s="5"/>
      <c r="F255" s="10">
        <f t="shared" si="12"/>
        <v>2.0499999999999998</v>
      </c>
      <c r="G255" s="10">
        <f t="shared" si="12"/>
        <v>1.97</v>
      </c>
      <c r="H255" s="20">
        <f t="shared" si="11"/>
        <v>0.96097560975609764</v>
      </c>
      <c r="I255" s="6">
        <v>2048</v>
      </c>
      <c r="J255" s="6">
        <v>1972.21</v>
      </c>
    </row>
    <row r="256" spans="1:10" ht="25.5" outlineLevel="6">
      <c r="A256" s="4" t="s">
        <v>310</v>
      </c>
      <c r="B256" s="5" t="s">
        <v>117</v>
      </c>
      <c r="C256" s="5" t="s">
        <v>223</v>
      </c>
      <c r="D256" s="5" t="s">
        <v>309</v>
      </c>
      <c r="E256" s="5" t="s">
        <v>311</v>
      </c>
      <c r="F256" s="10">
        <v>2.0499999999999998</v>
      </c>
      <c r="G256" s="10">
        <v>1.97</v>
      </c>
      <c r="H256" s="20">
        <f t="shared" si="11"/>
        <v>0.96097560975609764</v>
      </c>
      <c r="I256" s="6">
        <v>2048</v>
      </c>
      <c r="J256" s="6">
        <v>1972.21</v>
      </c>
    </row>
    <row r="257" spans="1:10" ht="25.5" outlineLevel="2">
      <c r="A257" s="4" t="s">
        <v>312</v>
      </c>
      <c r="B257" s="5" t="s">
        <v>117</v>
      </c>
      <c r="C257" s="5" t="s">
        <v>313</v>
      </c>
      <c r="D257" s="5"/>
      <c r="E257" s="5"/>
      <c r="F257" s="10">
        <f t="shared" ref="F257:G259" si="13">F258</f>
        <v>14849.09</v>
      </c>
      <c r="G257" s="10">
        <f t="shared" si="13"/>
        <v>13268.3</v>
      </c>
      <c r="H257" s="20">
        <f t="shared" si="11"/>
        <v>0.89354297132012794</v>
      </c>
      <c r="I257" s="6">
        <v>14849090</v>
      </c>
      <c r="J257" s="6">
        <v>13268297.6</v>
      </c>
    </row>
    <row r="258" spans="1:10" ht="25.5" outlineLevel="3">
      <c r="A258" s="4" t="s">
        <v>194</v>
      </c>
      <c r="B258" s="5" t="s">
        <v>117</v>
      </c>
      <c r="C258" s="5" t="s">
        <v>313</v>
      </c>
      <c r="D258" s="5" t="s">
        <v>195</v>
      </c>
      <c r="E258" s="5"/>
      <c r="F258" s="10">
        <f t="shared" si="13"/>
        <v>14849.09</v>
      </c>
      <c r="G258" s="10">
        <f t="shared" si="13"/>
        <v>13268.3</v>
      </c>
      <c r="H258" s="20">
        <f t="shared" si="11"/>
        <v>0.89354297132012794</v>
      </c>
      <c r="I258" s="6">
        <v>14849090</v>
      </c>
      <c r="J258" s="6">
        <v>13268297.6</v>
      </c>
    </row>
    <row r="259" spans="1:10" ht="25.5" outlineLevel="4">
      <c r="A259" s="4" t="s">
        <v>314</v>
      </c>
      <c r="B259" s="5" t="s">
        <v>117</v>
      </c>
      <c r="C259" s="5" t="s">
        <v>313</v>
      </c>
      <c r="D259" s="5" t="s">
        <v>315</v>
      </c>
      <c r="E259" s="5"/>
      <c r="F259" s="10">
        <f t="shared" si="13"/>
        <v>14849.09</v>
      </c>
      <c r="G259" s="10">
        <f t="shared" si="13"/>
        <v>13268.3</v>
      </c>
      <c r="H259" s="20">
        <f t="shared" si="11"/>
        <v>0.89354297132012794</v>
      </c>
      <c r="I259" s="6">
        <v>14849090</v>
      </c>
      <c r="J259" s="6">
        <v>13268297.6</v>
      </c>
    </row>
    <row r="260" spans="1:10" ht="38.25" outlineLevel="5">
      <c r="A260" s="4" t="s">
        <v>316</v>
      </c>
      <c r="B260" s="5" t="s">
        <v>117</v>
      </c>
      <c r="C260" s="5" t="s">
        <v>313</v>
      </c>
      <c r="D260" s="5" t="s">
        <v>317</v>
      </c>
      <c r="E260" s="5"/>
      <c r="F260" s="10">
        <f>F261+F262+F263</f>
        <v>14849.09</v>
      </c>
      <c r="G260" s="10">
        <f>G261+G262+G263</f>
        <v>13268.3</v>
      </c>
      <c r="H260" s="20">
        <f t="shared" si="11"/>
        <v>0.89354297132012794</v>
      </c>
      <c r="I260" s="6">
        <v>14849090</v>
      </c>
      <c r="J260" s="6">
        <v>13268297.6</v>
      </c>
    </row>
    <row r="261" spans="1:10" ht="25.5" outlineLevel="6">
      <c r="A261" s="4" t="s">
        <v>128</v>
      </c>
      <c r="B261" s="5" t="s">
        <v>117</v>
      </c>
      <c r="C261" s="5" t="s">
        <v>313</v>
      </c>
      <c r="D261" s="5" t="s">
        <v>317</v>
      </c>
      <c r="E261" s="5" t="s">
        <v>129</v>
      </c>
      <c r="F261" s="10">
        <v>13551.31</v>
      </c>
      <c r="G261" s="10">
        <v>12084.74</v>
      </c>
      <c r="H261" s="20">
        <f t="shared" si="11"/>
        <v>0.89177651459526797</v>
      </c>
      <c r="I261" s="6">
        <v>13551310</v>
      </c>
      <c r="J261" s="6">
        <v>12084735.689999999</v>
      </c>
    </row>
    <row r="262" spans="1:10" ht="38.25" outlineLevel="6">
      <c r="A262" s="4" t="s">
        <v>62</v>
      </c>
      <c r="B262" s="5" t="s">
        <v>117</v>
      </c>
      <c r="C262" s="5" t="s">
        <v>313</v>
      </c>
      <c r="D262" s="5" t="s">
        <v>317</v>
      </c>
      <c r="E262" s="5" t="s">
        <v>63</v>
      </c>
      <c r="F262" s="10">
        <v>1180.02</v>
      </c>
      <c r="G262" s="10">
        <v>1124.9100000000001</v>
      </c>
      <c r="H262" s="20">
        <f t="shared" si="11"/>
        <v>0.95329740173895361</v>
      </c>
      <c r="I262" s="6">
        <v>1180020</v>
      </c>
      <c r="J262" s="6">
        <v>1124908.9099999999</v>
      </c>
    </row>
    <row r="263" spans="1:10" ht="25.5" outlineLevel="6">
      <c r="A263" s="4" t="s">
        <v>310</v>
      </c>
      <c r="B263" s="5" t="s">
        <v>117</v>
      </c>
      <c r="C263" s="5" t="s">
        <v>313</v>
      </c>
      <c r="D263" s="5" t="s">
        <v>317</v>
      </c>
      <c r="E263" s="5" t="s">
        <v>311</v>
      </c>
      <c r="F263" s="10">
        <v>117.76</v>
      </c>
      <c r="G263" s="10">
        <v>58.65</v>
      </c>
      <c r="H263" s="20">
        <f t="shared" si="11"/>
        <v>0.49804687499999994</v>
      </c>
      <c r="I263" s="6">
        <v>117760</v>
      </c>
      <c r="J263" s="6">
        <v>58653</v>
      </c>
    </row>
    <row r="264" spans="1:10" ht="51">
      <c r="A264" s="14" t="s">
        <v>318</v>
      </c>
      <c r="B264" s="15" t="s">
        <v>319</v>
      </c>
      <c r="C264" s="15"/>
      <c r="D264" s="15"/>
      <c r="E264" s="15"/>
      <c r="F264" s="13">
        <f t="shared" ref="F264:G268" si="14">F265</f>
        <v>3995.2299999999996</v>
      </c>
      <c r="G264" s="13">
        <f t="shared" si="14"/>
        <v>2904.6800000000003</v>
      </c>
      <c r="H264" s="19">
        <f t="shared" ref="H264:H327" si="15">G264/F264</f>
        <v>0.72703699161249802</v>
      </c>
      <c r="I264" s="6">
        <v>3995226</v>
      </c>
      <c r="J264" s="6">
        <v>2904681.58</v>
      </c>
    </row>
    <row r="265" spans="1:10" outlineLevel="1">
      <c r="A265" s="4" t="s">
        <v>320</v>
      </c>
      <c r="B265" s="5" t="s">
        <v>319</v>
      </c>
      <c r="C265" s="5" t="s">
        <v>321</v>
      </c>
      <c r="D265" s="5"/>
      <c r="E265" s="5"/>
      <c r="F265" s="10">
        <f t="shared" si="14"/>
        <v>3995.2299999999996</v>
      </c>
      <c r="G265" s="10">
        <f t="shared" si="14"/>
        <v>2904.6800000000003</v>
      </c>
      <c r="H265" s="20">
        <f t="shared" si="15"/>
        <v>0.72703699161249802</v>
      </c>
      <c r="I265" s="6">
        <v>3995226</v>
      </c>
      <c r="J265" s="6">
        <v>2904681.58</v>
      </c>
    </row>
    <row r="266" spans="1:10" outlineLevel="2">
      <c r="A266" s="4" t="s">
        <v>322</v>
      </c>
      <c r="B266" s="5" t="s">
        <v>319</v>
      </c>
      <c r="C266" s="5" t="s">
        <v>323</v>
      </c>
      <c r="D266" s="5"/>
      <c r="E266" s="5"/>
      <c r="F266" s="10">
        <f t="shared" si="14"/>
        <v>3995.2299999999996</v>
      </c>
      <c r="G266" s="10">
        <f t="shared" si="14"/>
        <v>2904.6800000000003</v>
      </c>
      <c r="H266" s="20">
        <f t="shared" si="15"/>
        <v>0.72703699161249802</v>
      </c>
      <c r="I266" s="6">
        <v>3995226</v>
      </c>
      <c r="J266" s="6">
        <v>2904681.58</v>
      </c>
    </row>
    <row r="267" spans="1:10" ht="25.5" outlineLevel="3">
      <c r="A267" s="4" t="s">
        <v>194</v>
      </c>
      <c r="B267" s="5" t="s">
        <v>319</v>
      </c>
      <c r="C267" s="5" t="s">
        <v>323</v>
      </c>
      <c r="D267" s="5" t="s">
        <v>195</v>
      </c>
      <c r="E267" s="5"/>
      <c r="F267" s="10">
        <f t="shared" si="14"/>
        <v>3995.2299999999996</v>
      </c>
      <c r="G267" s="10">
        <f t="shared" si="14"/>
        <v>2904.6800000000003</v>
      </c>
      <c r="H267" s="20">
        <f t="shared" si="15"/>
        <v>0.72703699161249802</v>
      </c>
      <c r="I267" s="6">
        <v>3995226</v>
      </c>
      <c r="J267" s="6">
        <v>2904681.58</v>
      </c>
    </row>
    <row r="268" spans="1:10" ht="25.5" outlineLevel="4">
      <c r="A268" s="4" t="s">
        <v>314</v>
      </c>
      <c r="B268" s="5" t="s">
        <v>319</v>
      </c>
      <c r="C268" s="5" t="s">
        <v>323</v>
      </c>
      <c r="D268" s="5" t="s">
        <v>315</v>
      </c>
      <c r="E268" s="5"/>
      <c r="F268" s="10">
        <f t="shared" si="14"/>
        <v>3995.2299999999996</v>
      </c>
      <c r="G268" s="10">
        <f t="shared" si="14"/>
        <v>2904.6800000000003</v>
      </c>
      <c r="H268" s="20">
        <f t="shared" si="15"/>
        <v>0.72703699161249802</v>
      </c>
      <c r="I268" s="6">
        <v>3995226</v>
      </c>
      <c r="J268" s="6">
        <v>2904681.58</v>
      </c>
    </row>
    <row r="269" spans="1:10" ht="51" outlineLevel="5">
      <c r="A269" s="4" t="s">
        <v>324</v>
      </c>
      <c r="B269" s="5" t="s">
        <v>319</v>
      </c>
      <c r="C269" s="5" t="s">
        <v>323</v>
      </c>
      <c r="D269" s="5" t="s">
        <v>325</v>
      </c>
      <c r="E269" s="5"/>
      <c r="F269" s="10">
        <f>F270+F271+F272</f>
        <v>3995.2299999999996</v>
      </c>
      <c r="G269" s="10">
        <f>G270+G271+G272</f>
        <v>2904.6800000000003</v>
      </c>
      <c r="H269" s="20">
        <f t="shared" si="15"/>
        <v>0.72703699161249802</v>
      </c>
      <c r="I269" s="6">
        <v>3995226</v>
      </c>
      <c r="J269" s="6">
        <v>2904681.58</v>
      </c>
    </row>
    <row r="270" spans="1:10" ht="25.5" outlineLevel="6">
      <c r="A270" s="4" t="s">
        <v>128</v>
      </c>
      <c r="B270" s="5" t="s">
        <v>319</v>
      </c>
      <c r="C270" s="5" t="s">
        <v>323</v>
      </c>
      <c r="D270" s="5" t="s">
        <v>325</v>
      </c>
      <c r="E270" s="5" t="s">
        <v>129</v>
      </c>
      <c r="F270" s="10">
        <v>1359.34</v>
      </c>
      <c r="G270" s="10">
        <v>1352.43</v>
      </c>
      <c r="H270" s="20">
        <f t="shared" si="15"/>
        <v>0.99491665072755908</v>
      </c>
      <c r="I270" s="6">
        <v>1359336</v>
      </c>
      <c r="J270" s="6">
        <v>1352427.09</v>
      </c>
    </row>
    <row r="271" spans="1:10" ht="38.25" outlineLevel="6">
      <c r="A271" s="4" t="s">
        <v>62</v>
      </c>
      <c r="B271" s="5" t="s">
        <v>319</v>
      </c>
      <c r="C271" s="5" t="s">
        <v>323</v>
      </c>
      <c r="D271" s="5" t="s">
        <v>325</v>
      </c>
      <c r="E271" s="5" t="s">
        <v>63</v>
      </c>
      <c r="F271" s="10">
        <v>2135.89</v>
      </c>
      <c r="G271" s="10">
        <v>1552.25</v>
      </c>
      <c r="H271" s="20">
        <f t="shared" si="15"/>
        <v>0.72674622756789919</v>
      </c>
      <c r="I271" s="6">
        <v>2135890</v>
      </c>
      <c r="J271" s="6">
        <v>1552254.49</v>
      </c>
    </row>
    <row r="272" spans="1:10" outlineLevel="6">
      <c r="A272" s="4" t="s">
        <v>326</v>
      </c>
      <c r="B272" s="5" t="s">
        <v>319</v>
      </c>
      <c r="C272" s="5" t="s">
        <v>323</v>
      </c>
      <c r="D272" s="5" t="s">
        <v>325</v>
      </c>
      <c r="E272" s="5" t="s">
        <v>327</v>
      </c>
      <c r="F272" s="10">
        <v>500</v>
      </c>
      <c r="G272" s="10">
        <v>0</v>
      </c>
      <c r="H272" s="20">
        <f t="shared" si="15"/>
        <v>0</v>
      </c>
      <c r="I272" s="6">
        <v>500000</v>
      </c>
      <c r="J272" s="6">
        <v>0</v>
      </c>
    </row>
    <row r="273" spans="1:10" ht="38.25">
      <c r="A273" s="14" t="s">
        <v>328</v>
      </c>
      <c r="B273" s="15" t="s">
        <v>329</v>
      </c>
      <c r="C273" s="15"/>
      <c r="D273" s="15"/>
      <c r="E273" s="15"/>
      <c r="F273" s="13">
        <f>F274+F310+F330+F376+F530+F562+F575+F601</f>
        <v>947658.91999999981</v>
      </c>
      <c r="G273" s="13">
        <f>G274+G310+G330+G376+G530+G562+G575+G601</f>
        <v>879286.10000000021</v>
      </c>
      <c r="H273" s="19">
        <f t="shared" si="15"/>
        <v>0.92785081366616629</v>
      </c>
      <c r="I273" s="6">
        <v>947658913.00999999</v>
      </c>
      <c r="J273" s="6">
        <v>879286109.27999997</v>
      </c>
    </row>
    <row r="274" spans="1:10" outlineLevel="1">
      <c r="A274" s="4" t="s">
        <v>320</v>
      </c>
      <c r="B274" s="5" t="s">
        <v>329</v>
      </c>
      <c r="C274" s="5" t="s">
        <v>321</v>
      </c>
      <c r="D274" s="5"/>
      <c r="E274" s="5"/>
      <c r="F274" s="10">
        <f>F275+F281</f>
        <v>15264.09</v>
      </c>
      <c r="G274" s="10">
        <f>G275+G281</f>
        <v>14803.239999999998</v>
      </c>
      <c r="H274" s="20">
        <f t="shared" si="15"/>
        <v>0.96980822309092762</v>
      </c>
      <c r="I274" s="6">
        <v>15264092.08</v>
      </c>
      <c r="J274" s="6">
        <v>14803239.02</v>
      </c>
    </row>
    <row r="275" spans="1:10" ht="51" outlineLevel="2">
      <c r="A275" s="4" t="s">
        <v>330</v>
      </c>
      <c r="B275" s="5" t="s">
        <v>329</v>
      </c>
      <c r="C275" s="5" t="s">
        <v>331</v>
      </c>
      <c r="D275" s="5"/>
      <c r="E275" s="5"/>
      <c r="F275" s="10">
        <f t="shared" ref="F275:G277" si="16">F276</f>
        <v>9248.9700000000012</v>
      </c>
      <c r="G275" s="10">
        <f t="shared" si="16"/>
        <v>8788.119999999999</v>
      </c>
      <c r="H275" s="20">
        <f t="shared" si="15"/>
        <v>0.95017283005567088</v>
      </c>
      <c r="I275" s="6">
        <v>9248970</v>
      </c>
      <c r="J275" s="6">
        <v>8788116.9399999995</v>
      </c>
    </row>
    <row r="276" spans="1:10" ht="25.5" outlineLevel="3">
      <c r="A276" s="4" t="s">
        <v>332</v>
      </c>
      <c r="B276" s="5" t="s">
        <v>329</v>
      </c>
      <c r="C276" s="5" t="s">
        <v>331</v>
      </c>
      <c r="D276" s="5" t="s">
        <v>333</v>
      </c>
      <c r="E276" s="5"/>
      <c r="F276" s="10">
        <f t="shared" si="16"/>
        <v>9248.9700000000012</v>
      </c>
      <c r="G276" s="10">
        <f t="shared" si="16"/>
        <v>8788.119999999999</v>
      </c>
      <c r="H276" s="20">
        <f t="shared" si="15"/>
        <v>0.95017283005567088</v>
      </c>
      <c r="I276" s="6">
        <v>9248970</v>
      </c>
      <c r="J276" s="6">
        <v>8788116.9399999995</v>
      </c>
    </row>
    <row r="277" spans="1:10" ht="38.25" outlineLevel="4">
      <c r="A277" s="4" t="s">
        <v>334</v>
      </c>
      <c r="B277" s="5" t="s">
        <v>329</v>
      </c>
      <c r="C277" s="5" t="s">
        <v>331</v>
      </c>
      <c r="D277" s="5" t="s">
        <v>335</v>
      </c>
      <c r="E277" s="5"/>
      <c r="F277" s="10">
        <f t="shared" si="16"/>
        <v>9248.9700000000012</v>
      </c>
      <c r="G277" s="10">
        <f t="shared" si="16"/>
        <v>8788.119999999999</v>
      </c>
      <c r="H277" s="20">
        <f t="shared" si="15"/>
        <v>0.95017283005567088</v>
      </c>
      <c r="I277" s="6">
        <v>9248970</v>
      </c>
      <c r="J277" s="6">
        <v>8788116.9399999995</v>
      </c>
    </row>
    <row r="278" spans="1:10" ht="25.5" outlineLevel="5">
      <c r="A278" s="4" t="s">
        <v>114</v>
      </c>
      <c r="B278" s="5" t="s">
        <v>329</v>
      </c>
      <c r="C278" s="5" t="s">
        <v>331</v>
      </c>
      <c r="D278" s="5" t="s">
        <v>336</v>
      </c>
      <c r="E278" s="5"/>
      <c r="F278" s="10">
        <f>F279+F280</f>
        <v>9248.9700000000012</v>
      </c>
      <c r="G278" s="10">
        <f>G279+G280</f>
        <v>8788.119999999999</v>
      </c>
      <c r="H278" s="20">
        <f t="shared" si="15"/>
        <v>0.95017283005567088</v>
      </c>
      <c r="I278" s="6">
        <v>9248970</v>
      </c>
      <c r="J278" s="6">
        <v>8788116.9399999995</v>
      </c>
    </row>
    <row r="279" spans="1:10" ht="25.5" outlineLevel="6">
      <c r="A279" s="4" t="s">
        <v>108</v>
      </c>
      <c r="B279" s="5" t="s">
        <v>329</v>
      </c>
      <c r="C279" s="5" t="s">
        <v>331</v>
      </c>
      <c r="D279" s="5" t="s">
        <v>336</v>
      </c>
      <c r="E279" s="5" t="s">
        <v>109</v>
      </c>
      <c r="F279" s="10">
        <v>8637.93</v>
      </c>
      <c r="G279" s="10">
        <v>8266.89</v>
      </c>
      <c r="H279" s="20">
        <f t="shared" si="15"/>
        <v>0.95704526431679804</v>
      </c>
      <c r="I279" s="6">
        <v>8637930</v>
      </c>
      <c r="J279" s="6">
        <v>8266888.6799999997</v>
      </c>
    </row>
    <row r="280" spans="1:10" ht="38.25" outlineLevel="6">
      <c r="A280" s="4" t="s">
        <v>62</v>
      </c>
      <c r="B280" s="5" t="s">
        <v>329</v>
      </c>
      <c r="C280" s="5" t="s">
        <v>331</v>
      </c>
      <c r="D280" s="5" t="s">
        <v>336</v>
      </c>
      <c r="E280" s="5" t="s">
        <v>63</v>
      </c>
      <c r="F280" s="10">
        <v>611.04</v>
      </c>
      <c r="G280" s="10">
        <v>521.23</v>
      </c>
      <c r="H280" s="20">
        <f t="shared" si="15"/>
        <v>0.85302107881644418</v>
      </c>
      <c r="I280" s="6">
        <v>611040</v>
      </c>
      <c r="J280" s="6">
        <v>521228.26</v>
      </c>
    </row>
    <row r="281" spans="1:10" outlineLevel="2">
      <c r="A281" s="4" t="s">
        <v>322</v>
      </c>
      <c r="B281" s="5" t="s">
        <v>329</v>
      </c>
      <c r="C281" s="5" t="s">
        <v>323</v>
      </c>
      <c r="D281" s="5"/>
      <c r="E281" s="5"/>
      <c r="F281" s="10">
        <f>F282+F290+F294+F305</f>
        <v>6015.12</v>
      </c>
      <c r="G281" s="10">
        <f>G282+G290+G294+G305</f>
        <v>6015.12</v>
      </c>
      <c r="H281" s="20">
        <f t="shared" si="15"/>
        <v>1</v>
      </c>
      <c r="I281" s="6">
        <v>6015122.0800000001</v>
      </c>
      <c r="J281" s="6">
        <v>6015122.0800000001</v>
      </c>
    </row>
    <row r="282" spans="1:10" ht="38.25" outlineLevel="3">
      <c r="A282" s="4" t="s">
        <v>337</v>
      </c>
      <c r="B282" s="5" t="s">
        <v>329</v>
      </c>
      <c r="C282" s="5" t="s">
        <v>323</v>
      </c>
      <c r="D282" s="5" t="s">
        <v>338</v>
      </c>
      <c r="E282" s="5"/>
      <c r="F282" s="10">
        <f>F283</f>
        <v>27.98</v>
      </c>
      <c r="G282" s="10">
        <f>G283</f>
        <v>27.98</v>
      </c>
      <c r="H282" s="20">
        <f t="shared" si="15"/>
        <v>1</v>
      </c>
      <c r="I282" s="6">
        <v>27980</v>
      </c>
      <c r="J282" s="6">
        <v>27980</v>
      </c>
    </row>
    <row r="283" spans="1:10" ht="25.5" outlineLevel="4">
      <c r="A283" s="4" t="s">
        <v>339</v>
      </c>
      <c r="B283" s="5" t="s">
        <v>329</v>
      </c>
      <c r="C283" s="5" t="s">
        <v>323</v>
      </c>
      <c r="D283" s="5" t="s">
        <v>340</v>
      </c>
      <c r="E283" s="5"/>
      <c r="F283" s="10">
        <f>F284+F286+F288</f>
        <v>27.98</v>
      </c>
      <c r="G283" s="10">
        <f>G284+G286+G288</f>
        <v>27.98</v>
      </c>
      <c r="H283" s="20">
        <f t="shared" si="15"/>
        <v>1</v>
      </c>
      <c r="I283" s="6">
        <v>27980</v>
      </c>
      <c r="J283" s="6">
        <v>27980</v>
      </c>
    </row>
    <row r="284" spans="1:10" ht="51" outlineLevel="5">
      <c r="A284" s="4" t="s">
        <v>341</v>
      </c>
      <c r="B284" s="5" t="s">
        <v>329</v>
      </c>
      <c r="C284" s="5" t="s">
        <v>323</v>
      </c>
      <c r="D284" s="5" t="s">
        <v>342</v>
      </c>
      <c r="E284" s="5"/>
      <c r="F284" s="10">
        <f>F285</f>
        <v>6.86</v>
      </c>
      <c r="G284" s="10">
        <f>G285</f>
        <v>6.86</v>
      </c>
      <c r="H284" s="20">
        <f t="shared" si="15"/>
        <v>1</v>
      </c>
      <c r="I284" s="6">
        <v>6861</v>
      </c>
      <c r="J284" s="6">
        <v>6861</v>
      </c>
    </row>
    <row r="285" spans="1:10" outlineLevel="6">
      <c r="A285" s="4" t="s">
        <v>70</v>
      </c>
      <c r="B285" s="5" t="s">
        <v>329</v>
      </c>
      <c r="C285" s="5" t="s">
        <v>323</v>
      </c>
      <c r="D285" s="5" t="s">
        <v>342</v>
      </c>
      <c r="E285" s="5" t="s">
        <v>71</v>
      </c>
      <c r="F285" s="10">
        <v>6.86</v>
      </c>
      <c r="G285" s="10">
        <v>6.86</v>
      </c>
      <c r="H285" s="20">
        <f t="shared" si="15"/>
        <v>1</v>
      </c>
      <c r="I285" s="6">
        <v>6861</v>
      </c>
      <c r="J285" s="6">
        <v>6861</v>
      </c>
    </row>
    <row r="286" spans="1:10" ht="38.25" outlineLevel="5">
      <c r="A286" s="4" t="s">
        <v>343</v>
      </c>
      <c r="B286" s="5" t="s">
        <v>329</v>
      </c>
      <c r="C286" s="5" t="s">
        <v>323</v>
      </c>
      <c r="D286" s="5" t="s">
        <v>344</v>
      </c>
      <c r="E286" s="5"/>
      <c r="F286" s="10">
        <f>F287</f>
        <v>5.0199999999999996</v>
      </c>
      <c r="G286" s="10">
        <f>G287</f>
        <v>5.0199999999999996</v>
      </c>
      <c r="H286" s="20">
        <f t="shared" si="15"/>
        <v>1</v>
      </c>
      <c r="I286" s="6">
        <v>5019</v>
      </c>
      <c r="J286" s="6">
        <v>5019</v>
      </c>
    </row>
    <row r="287" spans="1:10" outlineLevel="6">
      <c r="A287" s="4" t="s">
        <v>70</v>
      </c>
      <c r="B287" s="5" t="s">
        <v>329</v>
      </c>
      <c r="C287" s="5" t="s">
        <v>323</v>
      </c>
      <c r="D287" s="5" t="s">
        <v>344</v>
      </c>
      <c r="E287" s="5" t="s">
        <v>71</v>
      </c>
      <c r="F287" s="10">
        <v>5.0199999999999996</v>
      </c>
      <c r="G287" s="10">
        <v>5.0199999999999996</v>
      </c>
      <c r="H287" s="20">
        <f t="shared" si="15"/>
        <v>1</v>
      </c>
      <c r="I287" s="6">
        <v>5019</v>
      </c>
      <c r="J287" s="6">
        <v>5019</v>
      </c>
    </row>
    <row r="288" spans="1:10" ht="38.25" outlineLevel="5">
      <c r="A288" s="4" t="s">
        <v>345</v>
      </c>
      <c r="B288" s="5" t="s">
        <v>329</v>
      </c>
      <c r="C288" s="5" t="s">
        <v>323</v>
      </c>
      <c r="D288" s="5" t="s">
        <v>346</v>
      </c>
      <c r="E288" s="5"/>
      <c r="F288" s="10">
        <f>F289</f>
        <v>16.100000000000001</v>
      </c>
      <c r="G288" s="10">
        <f>G289</f>
        <v>16.100000000000001</v>
      </c>
      <c r="H288" s="20">
        <f t="shared" si="15"/>
        <v>1</v>
      </c>
      <c r="I288" s="6">
        <v>16100</v>
      </c>
      <c r="J288" s="6">
        <v>16100</v>
      </c>
    </row>
    <row r="289" spans="1:10" outlineLevel="6">
      <c r="A289" s="4" t="s">
        <v>70</v>
      </c>
      <c r="B289" s="5" t="s">
        <v>329</v>
      </c>
      <c r="C289" s="5" t="s">
        <v>323</v>
      </c>
      <c r="D289" s="5" t="s">
        <v>346</v>
      </c>
      <c r="E289" s="5" t="s">
        <v>71</v>
      </c>
      <c r="F289" s="10">
        <v>16.100000000000001</v>
      </c>
      <c r="G289" s="10">
        <v>16.100000000000001</v>
      </c>
      <c r="H289" s="20">
        <f t="shared" si="15"/>
        <v>1</v>
      </c>
      <c r="I289" s="6">
        <v>16100</v>
      </c>
      <c r="J289" s="6">
        <v>16100</v>
      </c>
    </row>
    <row r="290" spans="1:10" ht="38.25" outlineLevel="3">
      <c r="A290" s="4" t="s">
        <v>122</v>
      </c>
      <c r="B290" s="5" t="s">
        <v>329</v>
      </c>
      <c r="C290" s="5" t="s">
        <v>323</v>
      </c>
      <c r="D290" s="5" t="s">
        <v>123</v>
      </c>
      <c r="E290" s="5"/>
      <c r="F290" s="10">
        <f t="shared" ref="F290:G292" si="17">F291</f>
        <v>160</v>
      </c>
      <c r="G290" s="10">
        <f t="shared" si="17"/>
        <v>160</v>
      </c>
      <c r="H290" s="20">
        <f t="shared" si="15"/>
        <v>1</v>
      </c>
      <c r="I290" s="6">
        <v>160000</v>
      </c>
      <c r="J290" s="6">
        <v>160000</v>
      </c>
    </row>
    <row r="291" spans="1:10" ht="51" outlineLevel="4">
      <c r="A291" s="4" t="s">
        <v>132</v>
      </c>
      <c r="B291" s="5" t="s">
        <v>329</v>
      </c>
      <c r="C291" s="5" t="s">
        <v>323</v>
      </c>
      <c r="D291" s="5" t="s">
        <v>133</v>
      </c>
      <c r="E291" s="5"/>
      <c r="F291" s="10">
        <f t="shared" si="17"/>
        <v>160</v>
      </c>
      <c r="G291" s="10">
        <f t="shared" si="17"/>
        <v>160</v>
      </c>
      <c r="H291" s="20">
        <f t="shared" si="15"/>
        <v>1</v>
      </c>
      <c r="I291" s="6">
        <v>160000</v>
      </c>
      <c r="J291" s="6">
        <v>160000</v>
      </c>
    </row>
    <row r="292" spans="1:10" ht="25.5" outlineLevel="5">
      <c r="A292" s="4" t="s">
        <v>134</v>
      </c>
      <c r="B292" s="5" t="s">
        <v>329</v>
      </c>
      <c r="C292" s="5" t="s">
        <v>323</v>
      </c>
      <c r="D292" s="5" t="s">
        <v>135</v>
      </c>
      <c r="E292" s="5"/>
      <c r="F292" s="10">
        <f t="shared" si="17"/>
        <v>160</v>
      </c>
      <c r="G292" s="10">
        <f t="shared" si="17"/>
        <v>160</v>
      </c>
      <c r="H292" s="20">
        <f t="shared" si="15"/>
        <v>1</v>
      </c>
      <c r="I292" s="6">
        <v>160000</v>
      </c>
      <c r="J292" s="6">
        <v>160000</v>
      </c>
    </row>
    <row r="293" spans="1:10" outlineLevel="6">
      <c r="A293" s="4" t="s">
        <v>70</v>
      </c>
      <c r="B293" s="5" t="s">
        <v>329</v>
      </c>
      <c r="C293" s="5" t="s">
        <v>323</v>
      </c>
      <c r="D293" s="5" t="s">
        <v>135</v>
      </c>
      <c r="E293" s="5" t="s">
        <v>71</v>
      </c>
      <c r="F293" s="10">
        <v>160</v>
      </c>
      <c r="G293" s="10">
        <v>160</v>
      </c>
      <c r="H293" s="20">
        <f t="shared" si="15"/>
        <v>1</v>
      </c>
      <c r="I293" s="6">
        <v>160000</v>
      </c>
      <c r="J293" s="6">
        <v>160000</v>
      </c>
    </row>
    <row r="294" spans="1:10" ht="25.5" outlineLevel="3">
      <c r="A294" s="4" t="s">
        <v>152</v>
      </c>
      <c r="B294" s="5" t="s">
        <v>329</v>
      </c>
      <c r="C294" s="5" t="s">
        <v>323</v>
      </c>
      <c r="D294" s="5" t="s">
        <v>153</v>
      </c>
      <c r="E294" s="5"/>
      <c r="F294" s="10">
        <f>F295+F302</f>
        <v>5471.71</v>
      </c>
      <c r="G294" s="10">
        <f>G295+G302</f>
        <v>5471.71</v>
      </c>
      <c r="H294" s="20">
        <f t="shared" si="15"/>
        <v>1</v>
      </c>
      <c r="I294" s="6">
        <v>5471708</v>
      </c>
      <c r="J294" s="6">
        <v>5471708</v>
      </c>
    </row>
    <row r="295" spans="1:10" ht="25.5" outlineLevel="4">
      <c r="A295" s="4" t="s">
        <v>347</v>
      </c>
      <c r="B295" s="5" t="s">
        <v>329</v>
      </c>
      <c r="C295" s="5" t="s">
        <v>323</v>
      </c>
      <c r="D295" s="5" t="s">
        <v>348</v>
      </c>
      <c r="E295" s="5"/>
      <c r="F295" s="10">
        <f>F296+F298+F300</f>
        <v>5456.71</v>
      </c>
      <c r="G295" s="10">
        <f>G296+G298+G300</f>
        <v>5456.71</v>
      </c>
      <c r="H295" s="20">
        <f t="shared" si="15"/>
        <v>1</v>
      </c>
      <c r="I295" s="6">
        <v>5456708</v>
      </c>
      <c r="J295" s="6">
        <v>5456708</v>
      </c>
    </row>
    <row r="296" spans="1:10" ht="38.25" outlineLevel="5">
      <c r="A296" s="4" t="s">
        <v>349</v>
      </c>
      <c r="B296" s="5" t="s">
        <v>329</v>
      </c>
      <c r="C296" s="5" t="s">
        <v>323</v>
      </c>
      <c r="D296" s="5" t="s">
        <v>350</v>
      </c>
      <c r="E296" s="5"/>
      <c r="F296" s="10">
        <f>F297</f>
        <v>4700.83</v>
      </c>
      <c r="G296" s="10">
        <f>G297</f>
        <v>4700.83</v>
      </c>
      <c r="H296" s="20">
        <f t="shared" si="15"/>
        <v>1</v>
      </c>
      <c r="I296" s="6">
        <v>4700830</v>
      </c>
      <c r="J296" s="6">
        <v>4700830</v>
      </c>
    </row>
    <row r="297" spans="1:10" outlineLevel="6">
      <c r="A297" s="4" t="s">
        <v>70</v>
      </c>
      <c r="B297" s="5" t="s">
        <v>329</v>
      </c>
      <c r="C297" s="5" t="s">
        <v>323</v>
      </c>
      <c r="D297" s="5" t="s">
        <v>350</v>
      </c>
      <c r="E297" s="5" t="s">
        <v>71</v>
      </c>
      <c r="F297" s="10">
        <v>4700.83</v>
      </c>
      <c r="G297" s="10">
        <v>4700.83</v>
      </c>
      <c r="H297" s="20">
        <f t="shared" si="15"/>
        <v>1</v>
      </c>
      <c r="I297" s="6">
        <v>4700830</v>
      </c>
      <c r="J297" s="6">
        <v>4700830</v>
      </c>
    </row>
    <row r="298" spans="1:10" ht="25.5" outlineLevel="5">
      <c r="A298" s="4" t="s">
        <v>351</v>
      </c>
      <c r="B298" s="5" t="s">
        <v>329</v>
      </c>
      <c r="C298" s="5" t="s">
        <v>323</v>
      </c>
      <c r="D298" s="5" t="s">
        <v>352</v>
      </c>
      <c r="E298" s="5"/>
      <c r="F298" s="10">
        <f>F299</f>
        <v>355.88</v>
      </c>
      <c r="G298" s="10">
        <f>G299</f>
        <v>355.88</v>
      </c>
      <c r="H298" s="20">
        <f t="shared" si="15"/>
        <v>1</v>
      </c>
      <c r="I298" s="6">
        <v>355878</v>
      </c>
      <c r="J298" s="6">
        <v>355878</v>
      </c>
    </row>
    <row r="299" spans="1:10" outlineLevel="6">
      <c r="A299" s="4" t="s">
        <v>70</v>
      </c>
      <c r="B299" s="5" t="s">
        <v>329</v>
      </c>
      <c r="C299" s="5" t="s">
        <v>323</v>
      </c>
      <c r="D299" s="5" t="s">
        <v>352</v>
      </c>
      <c r="E299" s="5" t="s">
        <v>71</v>
      </c>
      <c r="F299" s="10">
        <v>355.88</v>
      </c>
      <c r="G299" s="10">
        <v>355.88</v>
      </c>
      <c r="H299" s="20">
        <f t="shared" si="15"/>
        <v>1</v>
      </c>
      <c r="I299" s="6">
        <v>355878</v>
      </c>
      <c r="J299" s="6">
        <v>355878</v>
      </c>
    </row>
    <row r="300" spans="1:10" ht="51" outlineLevel="5">
      <c r="A300" s="4" t="s">
        <v>353</v>
      </c>
      <c r="B300" s="5" t="s">
        <v>329</v>
      </c>
      <c r="C300" s="5" t="s">
        <v>323</v>
      </c>
      <c r="D300" s="5" t="s">
        <v>354</v>
      </c>
      <c r="E300" s="5"/>
      <c r="F300" s="10">
        <f>F301</f>
        <v>400</v>
      </c>
      <c r="G300" s="10">
        <f>G301</f>
        <v>400</v>
      </c>
      <c r="H300" s="20">
        <f t="shared" si="15"/>
        <v>1</v>
      </c>
      <c r="I300" s="6">
        <v>400000</v>
      </c>
      <c r="J300" s="6">
        <v>400000</v>
      </c>
    </row>
    <row r="301" spans="1:10" outlineLevel="6">
      <c r="A301" s="4" t="s">
        <v>70</v>
      </c>
      <c r="B301" s="5" t="s">
        <v>329</v>
      </c>
      <c r="C301" s="5" t="s">
        <v>323</v>
      </c>
      <c r="D301" s="5" t="s">
        <v>354</v>
      </c>
      <c r="E301" s="5" t="s">
        <v>71</v>
      </c>
      <c r="F301" s="10">
        <v>400</v>
      </c>
      <c r="G301" s="10">
        <v>400</v>
      </c>
      <c r="H301" s="20">
        <f t="shared" si="15"/>
        <v>1</v>
      </c>
      <c r="I301" s="6">
        <v>400000</v>
      </c>
      <c r="J301" s="6">
        <v>400000</v>
      </c>
    </row>
    <row r="302" spans="1:10" ht="51" outlineLevel="4">
      <c r="A302" s="4" t="s">
        <v>355</v>
      </c>
      <c r="B302" s="5" t="s">
        <v>329</v>
      </c>
      <c r="C302" s="5" t="s">
        <v>323</v>
      </c>
      <c r="D302" s="5" t="s">
        <v>356</v>
      </c>
      <c r="E302" s="5"/>
      <c r="F302" s="10">
        <f>F303</f>
        <v>15</v>
      </c>
      <c r="G302" s="10">
        <f>G303</f>
        <v>15</v>
      </c>
      <c r="H302" s="20">
        <f t="shared" si="15"/>
        <v>1</v>
      </c>
      <c r="I302" s="6">
        <v>15000</v>
      </c>
      <c r="J302" s="6">
        <v>15000</v>
      </c>
    </row>
    <row r="303" spans="1:10" ht="25.5" outlineLevel="5">
      <c r="A303" s="4" t="s">
        <v>357</v>
      </c>
      <c r="B303" s="5" t="s">
        <v>329</v>
      </c>
      <c r="C303" s="5" t="s">
        <v>323</v>
      </c>
      <c r="D303" s="5" t="s">
        <v>358</v>
      </c>
      <c r="E303" s="5"/>
      <c r="F303" s="10">
        <f>F304</f>
        <v>15</v>
      </c>
      <c r="G303" s="10">
        <f>G304</f>
        <v>15</v>
      </c>
      <c r="H303" s="20">
        <f t="shared" si="15"/>
        <v>1</v>
      </c>
      <c r="I303" s="6">
        <v>15000</v>
      </c>
      <c r="J303" s="6">
        <v>15000</v>
      </c>
    </row>
    <row r="304" spans="1:10" outlineLevel="6">
      <c r="A304" s="4" t="s">
        <v>70</v>
      </c>
      <c r="B304" s="5" t="s">
        <v>329</v>
      </c>
      <c r="C304" s="5" t="s">
        <v>323</v>
      </c>
      <c r="D304" s="5" t="s">
        <v>358</v>
      </c>
      <c r="E304" s="5" t="s">
        <v>71</v>
      </c>
      <c r="F304" s="10">
        <v>15</v>
      </c>
      <c r="G304" s="10">
        <v>15</v>
      </c>
      <c r="H304" s="20">
        <f t="shared" si="15"/>
        <v>1</v>
      </c>
      <c r="I304" s="6">
        <v>15000</v>
      </c>
      <c r="J304" s="6">
        <v>15000</v>
      </c>
    </row>
    <row r="305" spans="1:10" ht="25.5" outlineLevel="3">
      <c r="A305" s="4" t="s">
        <v>194</v>
      </c>
      <c r="B305" s="5" t="s">
        <v>329</v>
      </c>
      <c r="C305" s="5" t="s">
        <v>323</v>
      </c>
      <c r="D305" s="5" t="s">
        <v>195</v>
      </c>
      <c r="E305" s="5"/>
      <c r="F305" s="10">
        <f>F306</f>
        <v>355.43</v>
      </c>
      <c r="G305" s="10">
        <f>G306</f>
        <v>355.43</v>
      </c>
      <c r="H305" s="20">
        <f t="shared" si="15"/>
        <v>1</v>
      </c>
      <c r="I305" s="6">
        <v>355434.08</v>
      </c>
      <c r="J305" s="6">
        <v>355434.08</v>
      </c>
    </row>
    <row r="306" spans="1:10" ht="25.5" outlineLevel="4">
      <c r="A306" s="4" t="s">
        <v>306</v>
      </c>
      <c r="B306" s="5" t="s">
        <v>329</v>
      </c>
      <c r="C306" s="5" t="s">
        <v>323</v>
      </c>
      <c r="D306" s="5" t="s">
        <v>307</v>
      </c>
      <c r="E306" s="5"/>
      <c r="F306" s="10">
        <f>F307</f>
        <v>355.43</v>
      </c>
      <c r="G306" s="10">
        <f>G307</f>
        <v>355.43</v>
      </c>
      <c r="H306" s="20">
        <f t="shared" si="15"/>
        <v>1</v>
      </c>
      <c r="I306" s="6">
        <v>355434.08</v>
      </c>
      <c r="J306" s="6">
        <v>355434.08</v>
      </c>
    </row>
    <row r="307" spans="1:10" ht="25.5" outlineLevel="5">
      <c r="A307" s="4" t="s">
        <v>359</v>
      </c>
      <c r="B307" s="5" t="s">
        <v>329</v>
      </c>
      <c r="C307" s="5" t="s">
        <v>323</v>
      </c>
      <c r="D307" s="5" t="s">
        <v>360</v>
      </c>
      <c r="E307" s="5"/>
      <c r="F307" s="10">
        <f>F308+F309</f>
        <v>355.43</v>
      </c>
      <c r="G307" s="10">
        <f>G308+G309</f>
        <v>355.43</v>
      </c>
      <c r="H307" s="20">
        <f t="shared" si="15"/>
        <v>1</v>
      </c>
      <c r="I307" s="6">
        <v>355434.08</v>
      </c>
      <c r="J307" s="6">
        <v>355434.08</v>
      </c>
    </row>
    <row r="308" spans="1:10" outlineLevel="6">
      <c r="A308" s="4" t="s">
        <v>46</v>
      </c>
      <c r="B308" s="5" t="s">
        <v>329</v>
      </c>
      <c r="C308" s="5" t="s">
        <v>323</v>
      </c>
      <c r="D308" s="5" t="s">
        <v>360</v>
      </c>
      <c r="E308" s="5" t="s">
        <v>47</v>
      </c>
      <c r="F308" s="10">
        <v>302.95</v>
      </c>
      <c r="G308" s="10">
        <v>302.95</v>
      </c>
      <c r="H308" s="20">
        <f t="shared" si="15"/>
        <v>1</v>
      </c>
      <c r="I308" s="6">
        <v>302954.52</v>
      </c>
      <c r="J308" s="6">
        <v>302954.52</v>
      </c>
    </row>
    <row r="309" spans="1:10" outlineLevel="6">
      <c r="A309" s="4" t="s">
        <v>326</v>
      </c>
      <c r="B309" s="5" t="s">
        <v>329</v>
      </c>
      <c r="C309" s="5" t="s">
        <v>323</v>
      </c>
      <c r="D309" s="5" t="s">
        <v>360</v>
      </c>
      <c r="E309" s="5" t="s">
        <v>327</v>
      </c>
      <c r="F309" s="10">
        <v>52.48</v>
      </c>
      <c r="G309" s="10">
        <v>52.48</v>
      </c>
      <c r="H309" s="20">
        <f t="shared" si="15"/>
        <v>1</v>
      </c>
      <c r="I309" s="6">
        <v>52479.56</v>
      </c>
      <c r="J309" s="6">
        <v>52479.56</v>
      </c>
    </row>
    <row r="310" spans="1:10" outlineLevel="1">
      <c r="A310" s="4" t="s">
        <v>136</v>
      </c>
      <c r="B310" s="5" t="s">
        <v>329</v>
      </c>
      <c r="C310" s="5" t="s">
        <v>137</v>
      </c>
      <c r="D310" s="5"/>
      <c r="E310" s="5"/>
      <c r="F310" s="10">
        <f>F311+F325</f>
        <v>80815.37</v>
      </c>
      <c r="G310" s="10">
        <f>G311+G325</f>
        <v>79595.8</v>
      </c>
      <c r="H310" s="20">
        <f t="shared" si="15"/>
        <v>0.98490918249832926</v>
      </c>
      <c r="I310" s="6">
        <v>80815367.879999995</v>
      </c>
      <c r="J310" s="6">
        <v>79595802.689999998</v>
      </c>
    </row>
    <row r="311" spans="1:10" outlineLevel="2">
      <c r="A311" s="4" t="s">
        <v>138</v>
      </c>
      <c r="B311" s="5" t="s">
        <v>329</v>
      </c>
      <c r="C311" s="5" t="s">
        <v>139</v>
      </c>
      <c r="D311" s="5"/>
      <c r="E311" s="5"/>
      <c r="F311" s="10">
        <f>F312+F321</f>
        <v>66495.679999999993</v>
      </c>
      <c r="G311" s="10">
        <f>G312+G321</f>
        <v>65276.11</v>
      </c>
      <c r="H311" s="20">
        <f t="shared" si="15"/>
        <v>0.98165941005490898</v>
      </c>
      <c r="I311" s="6">
        <v>66495677.880000003</v>
      </c>
      <c r="J311" s="6">
        <v>65276112.689999998</v>
      </c>
    </row>
    <row r="312" spans="1:10" ht="25.5" outlineLevel="3">
      <c r="A312" s="4" t="s">
        <v>361</v>
      </c>
      <c r="B312" s="5" t="s">
        <v>329</v>
      </c>
      <c r="C312" s="5" t="s">
        <v>139</v>
      </c>
      <c r="D312" s="5" t="s">
        <v>362</v>
      </c>
      <c r="E312" s="5"/>
      <c r="F312" s="10">
        <f>F313+F318</f>
        <v>62319.519999999997</v>
      </c>
      <c r="G312" s="10">
        <f>G313+G318</f>
        <v>61100.56</v>
      </c>
      <c r="H312" s="20">
        <f t="shared" si="15"/>
        <v>0.98044015743381852</v>
      </c>
      <c r="I312" s="6">
        <v>62319519.880000003</v>
      </c>
      <c r="J312" s="6">
        <v>61100560.780000001</v>
      </c>
    </row>
    <row r="313" spans="1:10" ht="51" outlineLevel="4">
      <c r="A313" s="4" t="s">
        <v>363</v>
      </c>
      <c r="B313" s="5" t="s">
        <v>329</v>
      </c>
      <c r="C313" s="5" t="s">
        <v>139</v>
      </c>
      <c r="D313" s="5" t="s">
        <v>364</v>
      </c>
      <c r="E313" s="5"/>
      <c r="F313" s="10">
        <f>F314+F316</f>
        <v>32373.42</v>
      </c>
      <c r="G313" s="10">
        <f>G314+G316</f>
        <v>31154.46</v>
      </c>
      <c r="H313" s="20">
        <f t="shared" si="15"/>
        <v>0.96234688828057091</v>
      </c>
      <c r="I313" s="6">
        <v>32373418.870000001</v>
      </c>
      <c r="J313" s="6">
        <v>31154459.77</v>
      </c>
    </row>
    <row r="314" spans="1:10" ht="38.25" outlineLevel="5">
      <c r="A314" s="4" t="s">
        <v>365</v>
      </c>
      <c r="B314" s="5" t="s">
        <v>329</v>
      </c>
      <c r="C314" s="5" t="s">
        <v>139</v>
      </c>
      <c r="D314" s="5" t="s">
        <v>366</v>
      </c>
      <c r="E314" s="5"/>
      <c r="F314" s="10">
        <f>F315</f>
        <v>1040</v>
      </c>
      <c r="G314" s="10">
        <f>G315</f>
        <v>950</v>
      </c>
      <c r="H314" s="20">
        <f t="shared" si="15"/>
        <v>0.91346153846153844</v>
      </c>
      <c r="I314" s="6">
        <v>1040000</v>
      </c>
      <c r="J314" s="6">
        <v>950000</v>
      </c>
    </row>
    <row r="315" spans="1:10" outlineLevel="6">
      <c r="A315" s="4" t="s">
        <v>46</v>
      </c>
      <c r="B315" s="5" t="s">
        <v>329</v>
      </c>
      <c r="C315" s="5" t="s">
        <v>139</v>
      </c>
      <c r="D315" s="5" t="s">
        <v>366</v>
      </c>
      <c r="E315" s="5" t="s">
        <v>47</v>
      </c>
      <c r="F315" s="10">
        <v>1040</v>
      </c>
      <c r="G315" s="10">
        <v>950</v>
      </c>
      <c r="H315" s="20">
        <f t="shared" si="15"/>
        <v>0.91346153846153844</v>
      </c>
      <c r="I315" s="6">
        <v>1040000</v>
      </c>
      <c r="J315" s="6">
        <v>950000</v>
      </c>
    </row>
    <row r="316" spans="1:10" ht="25.5" outlineLevel="5">
      <c r="A316" s="4" t="s">
        <v>367</v>
      </c>
      <c r="B316" s="5" t="s">
        <v>329</v>
      </c>
      <c r="C316" s="5" t="s">
        <v>139</v>
      </c>
      <c r="D316" s="5" t="s">
        <v>368</v>
      </c>
      <c r="E316" s="5"/>
      <c r="F316" s="10">
        <f>F317</f>
        <v>31333.42</v>
      </c>
      <c r="G316" s="10">
        <f>G317</f>
        <v>30204.46</v>
      </c>
      <c r="H316" s="20">
        <f t="shared" si="15"/>
        <v>0.96396946136106432</v>
      </c>
      <c r="I316" s="6">
        <v>31333418.870000001</v>
      </c>
      <c r="J316" s="6">
        <v>30204459.77</v>
      </c>
    </row>
    <row r="317" spans="1:10" outlineLevel="6">
      <c r="A317" s="4" t="s">
        <v>46</v>
      </c>
      <c r="B317" s="5" t="s">
        <v>329</v>
      </c>
      <c r="C317" s="5" t="s">
        <v>139</v>
      </c>
      <c r="D317" s="5" t="s">
        <v>368</v>
      </c>
      <c r="E317" s="5" t="s">
        <v>47</v>
      </c>
      <c r="F317" s="10">
        <v>31333.42</v>
      </c>
      <c r="G317" s="10">
        <v>30204.46</v>
      </c>
      <c r="H317" s="20">
        <f t="shared" si="15"/>
        <v>0.96396946136106432</v>
      </c>
      <c r="I317" s="6">
        <v>31333418.870000001</v>
      </c>
      <c r="J317" s="6">
        <v>30204459.77</v>
      </c>
    </row>
    <row r="318" spans="1:10" ht="51" outlineLevel="4">
      <c r="A318" s="4" t="s">
        <v>369</v>
      </c>
      <c r="B318" s="5" t="s">
        <v>329</v>
      </c>
      <c r="C318" s="5" t="s">
        <v>139</v>
      </c>
      <c r="D318" s="5" t="s">
        <v>370</v>
      </c>
      <c r="E318" s="5"/>
      <c r="F318" s="10">
        <f>F319</f>
        <v>29946.1</v>
      </c>
      <c r="G318" s="10">
        <f>G319</f>
        <v>29946.1</v>
      </c>
      <c r="H318" s="20">
        <f t="shared" si="15"/>
        <v>1</v>
      </c>
      <c r="I318" s="6">
        <v>29946101.010000002</v>
      </c>
      <c r="J318" s="6">
        <v>29946101.010000002</v>
      </c>
    </row>
    <row r="319" spans="1:10" ht="38.25" outlineLevel="5">
      <c r="A319" s="4" t="s">
        <v>371</v>
      </c>
      <c r="B319" s="5" t="s">
        <v>329</v>
      </c>
      <c r="C319" s="5" t="s">
        <v>139</v>
      </c>
      <c r="D319" s="5" t="s">
        <v>372</v>
      </c>
      <c r="E319" s="5"/>
      <c r="F319" s="10">
        <f>F320</f>
        <v>29946.1</v>
      </c>
      <c r="G319" s="10">
        <f>G320</f>
        <v>29946.1</v>
      </c>
      <c r="H319" s="20">
        <f t="shared" si="15"/>
        <v>1</v>
      </c>
      <c r="I319" s="6">
        <v>29946101.010000002</v>
      </c>
      <c r="J319" s="6">
        <v>29946101.010000002</v>
      </c>
    </row>
    <row r="320" spans="1:10" outlineLevel="6">
      <c r="A320" s="4" t="s">
        <v>46</v>
      </c>
      <c r="B320" s="5" t="s">
        <v>329</v>
      </c>
      <c r="C320" s="5" t="s">
        <v>139</v>
      </c>
      <c r="D320" s="5" t="s">
        <v>372</v>
      </c>
      <c r="E320" s="5" t="s">
        <v>47</v>
      </c>
      <c r="F320" s="10">
        <v>29946.1</v>
      </c>
      <c r="G320" s="10">
        <v>29946.1</v>
      </c>
      <c r="H320" s="20">
        <f t="shared" si="15"/>
        <v>1</v>
      </c>
      <c r="I320" s="6">
        <v>29946101.010000002</v>
      </c>
      <c r="J320" s="6">
        <v>29946101.010000002</v>
      </c>
    </row>
    <row r="321" spans="1:10" ht="25.5" outlineLevel="3">
      <c r="A321" s="4" t="s">
        <v>140</v>
      </c>
      <c r="B321" s="5" t="s">
        <v>329</v>
      </c>
      <c r="C321" s="5" t="s">
        <v>139</v>
      </c>
      <c r="D321" s="5" t="s">
        <v>141</v>
      </c>
      <c r="E321" s="5"/>
      <c r="F321" s="10">
        <f t="shared" ref="F321:G323" si="18">F322</f>
        <v>4176.16</v>
      </c>
      <c r="G321" s="10">
        <f t="shared" si="18"/>
        <v>4175.55</v>
      </c>
      <c r="H321" s="20">
        <f t="shared" si="15"/>
        <v>0.99985393279950963</v>
      </c>
      <c r="I321" s="6">
        <v>4176158</v>
      </c>
      <c r="J321" s="6">
        <v>4175551.91</v>
      </c>
    </row>
    <row r="322" spans="1:10" ht="38.25" outlineLevel="4">
      <c r="A322" s="4" t="s">
        <v>142</v>
      </c>
      <c r="B322" s="5" t="s">
        <v>329</v>
      </c>
      <c r="C322" s="5" t="s">
        <v>139</v>
      </c>
      <c r="D322" s="5" t="s">
        <v>143</v>
      </c>
      <c r="E322" s="5"/>
      <c r="F322" s="10">
        <f t="shared" si="18"/>
        <v>4176.16</v>
      </c>
      <c r="G322" s="10">
        <f t="shared" si="18"/>
        <v>4175.55</v>
      </c>
      <c r="H322" s="20">
        <f t="shared" si="15"/>
        <v>0.99985393279950963</v>
      </c>
      <c r="I322" s="6">
        <v>4176158</v>
      </c>
      <c r="J322" s="6">
        <v>4175551.91</v>
      </c>
    </row>
    <row r="323" spans="1:10" ht="25.5" outlineLevel="5">
      <c r="A323" s="4" t="s">
        <v>144</v>
      </c>
      <c r="B323" s="5" t="s">
        <v>329</v>
      </c>
      <c r="C323" s="5" t="s">
        <v>139</v>
      </c>
      <c r="D323" s="5" t="s">
        <v>145</v>
      </c>
      <c r="E323" s="5"/>
      <c r="F323" s="10">
        <f t="shared" si="18"/>
        <v>4176.16</v>
      </c>
      <c r="G323" s="10">
        <f t="shared" si="18"/>
        <v>4175.55</v>
      </c>
      <c r="H323" s="20">
        <f t="shared" si="15"/>
        <v>0.99985393279950963</v>
      </c>
      <c r="I323" s="6">
        <v>4176158</v>
      </c>
      <c r="J323" s="6">
        <v>4175551.91</v>
      </c>
    </row>
    <row r="324" spans="1:10" outlineLevel="6">
      <c r="A324" s="4" t="s">
        <v>46</v>
      </c>
      <c r="B324" s="5" t="s">
        <v>329</v>
      </c>
      <c r="C324" s="5" t="s">
        <v>139</v>
      </c>
      <c r="D324" s="5" t="s">
        <v>145</v>
      </c>
      <c r="E324" s="5" t="s">
        <v>47</v>
      </c>
      <c r="F324" s="10">
        <v>4176.16</v>
      </c>
      <c r="G324" s="10">
        <v>4175.55</v>
      </c>
      <c r="H324" s="20">
        <f t="shared" si="15"/>
        <v>0.99985393279950963</v>
      </c>
      <c r="I324" s="6">
        <v>4176158</v>
      </c>
      <c r="J324" s="6">
        <v>4175551.91</v>
      </c>
    </row>
    <row r="325" spans="1:10" ht="25.5" outlineLevel="2">
      <c r="A325" s="4" t="s">
        <v>150</v>
      </c>
      <c r="B325" s="5" t="s">
        <v>329</v>
      </c>
      <c r="C325" s="5" t="s">
        <v>151</v>
      </c>
      <c r="D325" s="5"/>
      <c r="E325" s="5"/>
      <c r="F325" s="10">
        <f t="shared" ref="F325:G328" si="19">F326</f>
        <v>14319.69</v>
      </c>
      <c r="G325" s="10">
        <f t="shared" si="19"/>
        <v>14319.69</v>
      </c>
      <c r="H325" s="20">
        <f t="shared" si="15"/>
        <v>1</v>
      </c>
      <c r="I325" s="6">
        <v>14319690</v>
      </c>
      <c r="J325" s="6">
        <v>14319690</v>
      </c>
    </row>
    <row r="326" spans="1:10" ht="25.5" outlineLevel="3">
      <c r="A326" s="4" t="s">
        <v>361</v>
      </c>
      <c r="B326" s="5" t="s">
        <v>329</v>
      </c>
      <c r="C326" s="5" t="s">
        <v>151</v>
      </c>
      <c r="D326" s="5" t="s">
        <v>362</v>
      </c>
      <c r="E326" s="5"/>
      <c r="F326" s="10">
        <f t="shared" si="19"/>
        <v>14319.69</v>
      </c>
      <c r="G326" s="10">
        <f t="shared" si="19"/>
        <v>14319.69</v>
      </c>
      <c r="H326" s="20">
        <f t="shared" si="15"/>
        <v>1</v>
      </c>
      <c r="I326" s="6">
        <v>14319690</v>
      </c>
      <c r="J326" s="6">
        <v>14319690</v>
      </c>
    </row>
    <row r="327" spans="1:10" ht="38.25" outlineLevel="4">
      <c r="A327" s="4" t="s">
        <v>373</v>
      </c>
      <c r="B327" s="5" t="s">
        <v>329</v>
      </c>
      <c r="C327" s="5" t="s">
        <v>151</v>
      </c>
      <c r="D327" s="5" t="s">
        <v>374</v>
      </c>
      <c r="E327" s="5"/>
      <c r="F327" s="10">
        <f t="shared" si="19"/>
        <v>14319.69</v>
      </c>
      <c r="G327" s="10">
        <f t="shared" si="19"/>
        <v>14319.69</v>
      </c>
      <c r="H327" s="20">
        <f t="shared" si="15"/>
        <v>1</v>
      </c>
      <c r="I327" s="6">
        <v>14319690</v>
      </c>
      <c r="J327" s="6">
        <v>14319690</v>
      </c>
    </row>
    <row r="328" spans="1:10" ht="51" outlineLevel="5">
      <c r="A328" s="4" t="s">
        <v>375</v>
      </c>
      <c r="B328" s="5" t="s">
        <v>329</v>
      </c>
      <c r="C328" s="5" t="s">
        <v>151</v>
      </c>
      <c r="D328" s="5" t="s">
        <v>376</v>
      </c>
      <c r="E328" s="5"/>
      <c r="F328" s="10">
        <f t="shared" si="19"/>
        <v>14319.69</v>
      </c>
      <c r="G328" s="10">
        <f t="shared" si="19"/>
        <v>14319.69</v>
      </c>
      <c r="H328" s="20">
        <f t="shared" ref="H328:H391" si="20">G328/F328</f>
        <v>1</v>
      </c>
      <c r="I328" s="6">
        <v>14319690</v>
      </c>
      <c r="J328" s="6">
        <v>14319690</v>
      </c>
    </row>
    <row r="329" spans="1:10" outlineLevel="6">
      <c r="A329" s="4" t="s">
        <v>46</v>
      </c>
      <c r="B329" s="5" t="s">
        <v>329</v>
      </c>
      <c r="C329" s="5" t="s">
        <v>151</v>
      </c>
      <c r="D329" s="5" t="s">
        <v>376</v>
      </c>
      <c r="E329" s="5" t="s">
        <v>47</v>
      </c>
      <c r="F329" s="10">
        <v>14319.69</v>
      </c>
      <c r="G329" s="10">
        <v>14319.69</v>
      </c>
      <c r="H329" s="20">
        <f t="shared" si="20"/>
        <v>1</v>
      </c>
      <c r="I329" s="6">
        <v>14319690</v>
      </c>
      <c r="J329" s="6">
        <v>14319690</v>
      </c>
    </row>
    <row r="330" spans="1:10" ht="25.5" outlineLevel="1">
      <c r="A330" s="4" t="s">
        <v>172</v>
      </c>
      <c r="B330" s="5" t="s">
        <v>329</v>
      </c>
      <c r="C330" s="5" t="s">
        <v>173</v>
      </c>
      <c r="D330" s="5"/>
      <c r="E330" s="5"/>
      <c r="F330" s="10">
        <f>F331+F336+F345+F371</f>
        <v>98662.98000000001</v>
      </c>
      <c r="G330" s="10">
        <f>G331+G336+G345+G371</f>
        <v>96568.68</v>
      </c>
      <c r="H330" s="20">
        <f t="shared" si="20"/>
        <v>0.97877319334972435</v>
      </c>
      <c r="I330" s="6">
        <v>98662972.310000002</v>
      </c>
      <c r="J330" s="6">
        <v>96568665.120000005</v>
      </c>
    </row>
    <row r="331" spans="1:10" outlineLevel="2">
      <c r="A331" s="4" t="s">
        <v>174</v>
      </c>
      <c r="B331" s="5" t="s">
        <v>329</v>
      </c>
      <c r="C331" s="5" t="s">
        <v>175</v>
      </c>
      <c r="D331" s="5"/>
      <c r="E331" s="5"/>
      <c r="F331" s="10">
        <f t="shared" ref="F331:G334" si="21">F332</f>
        <v>324.64999999999998</v>
      </c>
      <c r="G331" s="10">
        <f t="shared" si="21"/>
        <v>324.19</v>
      </c>
      <c r="H331" s="20">
        <f t="shared" si="20"/>
        <v>0.99858308948097962</v>
      </c>
      <c r="I331" s="6">
        <v>324650</v>
      </c>
      <c r="J331" s="6">
        <v>324189.61</v>
      </c>
    </row>
    <row r="332" spans="1:10" ht="51" outlineLevel="3">
      <c r="A332" s="4" t="s">
        <v>176</v>
      </c>
      <c r="B332" s="5" t="s">
        <v>329</v>
      </c>
      <c r="C332" s="5" t="s">
        <v>175</v>
      </c>
      <c r="D332" s="5" t="s">
        <v>177</v>
      </c>
      <c r="E332" s="5"/>
      <c r="F332" s="10">
        <f t="shared" si="21"/>
        <v>324.64999999999998</v>
      </c>
      <c r="G332" s="10">
        <f t="shared" si="21"/>
        <v>324.19</v>
      </c>
      <c r="H332" s="20">
        <f t="shared" si="20"/>
        <v>0.99858308948097962</v>
      </c>
      <c r="I332" s="6">
        <v>324650</v>
      </c>
      <c r="J332" s="6">
        <v>324189.61</v>
      </c>
    </row>
    <row r="333" spans="1:10" ht="51" outlineLevel="4">
      <c r="A333" s="4" t="s">
        <v>178</v>
      </c>
      <c r="B333" s="5" t="s">
        <v>329</v>
      </c>
      <c r="C333" s="5" t="s">
        <v>175</v>
      </c>
      <c r="D333" s="5" t="s">
        <v>179</v>
      </c>
      <c r="E333" s="5"/>
      <c r="F333" s="10">
        <f t="shared" si="21"/>
        <v>324.64999999999998</v>
      </c>
      <c r="G333" s="10">
        <f t="shared" si="21"/>
        <v>324.19</v>
      </c>
      <c r="H333" s="20">
        <f t="shared" si="20"/>
        <v>0.99858308948097962</v>
      </c>
      <c r="I333" s="6">
        <v>324650</v>
      </c>
      <c r="J333" s="6">
        <v>324189.61</v>
      </c>
    </row>
    <row r="334" spans="1:10" ht="25.5" outlineLevel="5">
      <c r="A334" s="4" t="s">
        <v>184</v>
      </c>
      <c r="B334" s="5" t="s">
        <v>329</v>
      </c>
      <c r="C334" s="5" t="s">
        <v>175</v>
      </c>
      <c r="D334" s="5" t="s">
        <v>185</v>
      </c>
      <c r="E334" s="5"/>
      <c r="F334" s="10">
        <f t="shared" si="21"/>
        <v>324.64999999999998</v>
      </c>
      <c r="G334" s="10">
        <f t="shared" si="21"/>
        <v>324.19</v>
      </c>
      <c r="H334" s="20">
        <f t="shared" si="20"/>
        <v>0.99858308948097962</v>
      </c>
      <c r="I334" s="6">
        <v>324650</v>
      </c>
      <c r="J334" s="6">
        <v>324189.61</v>
      </c>
    </row>
    <row r="335" spans="1:10" outlineLevel="6">
      <c r="A335" s="4" t="s">
        <v>46</v>
      </c>
      <c r="B335" s="5" t="s">
        <v>329</v>
      </c>
      <c r="C335" s="5" t="s">
        <v>175</v>
      </c>
      <c r="D335" s="5" t="s">
        <v>185</v>
      </c>
      <c r="E335" s="5" t="s">
        <v>47</v>
      </c>
      <c r="F335" s="10">
        <v>324.64999999999998</v>
      </c>
      <c r="G335" s="10">
        <v>324.19</v>
      </c>
      <c r="H335" s="20">
        <f t="shared" si="20"/>
        <v>0.99858308948097962</v>
      </c>
      <c r="I335" s="6">
        <v>324650</v>
      </c>
      <c r="J335" s="6">
        <v>324189.61</v>
      </c>
    </row>
    <row r="336" spans="1:10" outlineLevel="2">
      <c r="A336" s="4" t="s">
        <v>200</v>
      </c>
      <c r="B336" s="5" t="s">
        <v>329</v>
      </c>
      <c r="C336" s="5" t="s">
        <v>201</v>
      </c>
      <c r="D336" s="5"/>
      <c r="E336" s="5"/>
      <c r="F336" s="10">
        <f>F337</f>
        <v>48902.619999999995</v>
      </c>
      <c r="G336" s="10">
        <f>G337</f>
        <v>48302.619999999995</v>
      </c>
      <c r="H336" s="20">
        <f t="shared" si="20"/>
        <v>0.98773071872222795</v>
      </c>
      <c r="I336" s="6">
        <v>48902617.5</v>
      </c>
      <c r="J336" s="6">
        <v>48302617.5</v>
      </c>
    </row>
    <row r="337" spans="1:10" ht="25.5" outlineLevel="3">
      <c r="A337" s="4" t="s">
        <v>158</v>
      </c>
      <c r="B337" s="5" t="s">
        <v>329</v>
      </c>
      <c r="C337" s="5" t="s">
        <v>201</v>
      </c>
      <c r="D337" s="5" t="s">
        <v>159</v>
      </c>
      <c r="E337" s="5"/>
      <c r="F337" s="10">
        <f>F338</f>
        <v>48902.619999999995</v>
      </c>
      <c r="G337" s="10">
        <f>G338</f>
        <v>48302.619999999995</v>
      </c>
      <c r="H337" s="20">
        <f t="shared" si="20"/>
        <v>0.98773071872222795</v>
      </c>
      <c r="I337" s="6">
        <v>48902617.5</v>
      </c>
      <c r="J337" s="6">
        <v>48302617.5</v>
      </c>
    </row>
    <row r="338" spans="1:10" ht="51" outlineLevel="4">
      <c r="A338" s="4" t="s">
        <v>216</v>
      </c>
      <c r="B338" s="5" t="s">
        <v>329</v>
      </c>
      <c r="C338" s="5" t="s">
        <v>201</v>
      </c>
      <c r="D338" s="5" t="s">
        <v>217</v>
      </c>
      <c r="E338" s="5"/>
      <c r="F338" s="10">
        <f>F339+F341+F343</f>
        <v>48902.619999999995</v>
      </c>
      <c r="G338" s="10">
        <f>G339+G341+G343</f>
        <v>48302.619999999995</v>
      </c>
      <c r="H338" s="20">
        <f t="shared" si="20"/>
        <v>0.98773071872222795</v>
      </c>
      <c r="I338" s="6">
        <v>48902617.5</v>
      </c>
      <c r="J338" s="6">
        <v>48302617.5</v>
      </c>
    </row>
    <row r="339" spans="1:10" ht="51" outlineLevel="5">
      <c r="A339" s="4" t="s">
        <v>377</v>
      </c>
      <c r="B339" s="5" t="s">
        <v>329</v>
      </c>
      <c r="C339" s="5" t="s">
        <v>201</v>
      </c>
      <c r="D339" s="5" t="s">
        <v>378</v>
      </c>
      <c r="E339" s="5"/>
      <c r="F339" s="10">
        <f>F340</f>
        <v>600</v>
      </c>
      <c r="G339" s="10">
        <f>G340</f>
        <v>0</v>
      </c>
      <c r="H339" s="20">
        <f t="shared" si="20"/>
        <v>0</v>
      </c>
      <c r="I339" s="6">
        <v>600000</v>
      </c>
      <c r="J339" s="6">
        <v>0</v>
      </c>
    </row>
    <row r="340" spans="1:10" outlineLevel="6">
      <c r="A340" s="4" t="s">
        <v>46</v>
      </c>
      <c r="B340" s="5" t="s">
        <v>329</v>
      </c>
      <c r="C340" s="5" t="s">
        <v>201</v>
      </c>
      <c r="D340" s="5" t="s">
        <v>378</v>
      </c>
      <c r="E340" s="5" t="s">
        <v>47</v>
      </c>
      <c r="F340" s="10">
        <v>600</v>
      </c>
      <c r="G340" s="10">
        <v>0</v>
      </c>
      <c r="H340" s="20">
        <f t="shared" si="20"/>
        <v>0</v>
      </c>
      <c r="I340" s="6">
        <v>600000</v>
      </c>
      <c r="J340" s="6">
        <v>0</v>
      </c>
    </row>
    <row r="341" spans="1:10" ht="63.75" outlineLevel="5">
      <c r="A341" s="4" t="s">
        <v>379</v>
      </c>
      <c r="B341" s="5" t="s">
        <v>329</v>
      </c>
      <c r="C341" s="5" t="s">
        <v>201</v>
      </c>
      <c r="D341" s="5" t="s">
        <v>380</v>
      </c>
      <c r="E341" s="5"/>
      <c r="F341" s="10">
        <f>F342</f>
        <v>8210.81</v>
      </c>
      <c r="G341" s="10">
        <f>G342</f>
        <v>8210.81</v>
      </c>
      <c r="H341" s="20">
        <f t="shared" si="20"/>
        <v>1</v>
      </c>
      <c r="I341" s="6">
        <v>8210809</v>
      </c>
      <c r="J341" s="6">
        <v>8210809</v>
      </c>
    </row>
    <row r="342" spans="1:10" ht="114.75" outlineLevel="6">
      <c r="A342" s="4" t="s">
        <v>210</v>
      </c>
      <c r="B342" s="5" t="s">
        <v>329</v>
      </c>
      <c r="C342" s="5" t="s">
        <v>201</v>
      </c>
      <c r="D342" s="5" t="s">
        <v>380</v>
      </c>
      <c r="E342" s="5" t="s">
        <v>211</v>
      </c>
      <c r="F342" s="10">
        <v>8210.81</v>
      </c>
      <c r="G342" s="10">
        <v>8210.81</v>
      </c>
      <c r="H342" s="20">
        <f t="shared" si="20"/>
        <v>1</v>
      </c>
      <c r="I342" s="6">
        <v>8210809</v>
      </c>
      <c r="J342" s="6">
        <v>8210809</v>
      </c>
    </row>
    <row r="343" spans="1:10" ht="63.75" outlineLevel="5">
      <c r="A343" s="4" t="s">
        <v>381</v>
      </c>
      <c r="B343" s="5" t="s">
        <v>329</v>
      </c>
      <c r="C343" s="5" t="s">
        <v>201</v>
      </c>
      <c r="D343" s="5" t="s">
        <v>382</v>
      </c>
      <c r="E343" s="5"/>
      <c r="F343" s="10">
        <f>F344</f>
        <v>40091.81</v>
      </c>
      <c r="G343" s="10">
        <f>G344</f>
        <v>40091.81</v>
      </c>
      <c r="H343" s="20">
        <f t="shared" si="20"/>
        <v>1</v>
      </c>
      <c r="I343" s="6">
        <v>40091808.5</v>
      </c>
      <c r="J343" s="6">
        <v>40091808.5</v>
      </c>
    </row>
    <row r="344" spans="1:10" ht="114.75" outlineLevel="6">
      <c r="A344" s="4" t="s">
        <v>210</v>
      </c>
      <c r="B344" s="5" t="s">
        <v>329</v>
      </c>
      <c r="C344" s="5" t="s">
        <v>201</v>
      </c>
      <c r="D344" s="5" t="s">
        <v>382</v>
      </c>
      <c r="E344" s="5" t="s">
        <v>211</v>
      </c>
      <c r="F344" s="10">
        <v>40091.81</v>
      </c>
      <c r="G344" s="10">
        <v>40091.81</v>
      </c>
      <c r="H344" s="20">
        <f t="shared" si="20"/>
        <v>1</v>
      </c>
      <c r="I344" s="6">
        <v>40091808.5</v>
      </c>
      <c r="J344" s="6">
        <v>40091808.5</v>
      </c>
    </row>
    <row r="345" spans="1:10" outlineLevel="2">
      <c r="A345" s="4" t="s">
        <v>222</v>
      </c>
      <c r="B345" s="5" t="s">
        <v>329</v>
      </c>
      <c r="C345" s="5" t="s">
        <v>223</v>
      </c>
      <c r="D345" s="5"/>
      <c r="E345" s="5"/>
      <c r="F345" s="10">
        <f>F346+F350+F363+F367</f>
        <v>16806.080000000002</v>
      </c>
      <c r="G345" s="10">
        <f>G346+G350+G363+G367</f>
        <v>15312.24</v>
      </c>
      <c r="H345" s="20">
        <f t="shared" si="20"/>
        <v>0.91111312096574559</v>
      </c>
      <c r="I345" s="6">
        <v>16806078.809999999</v>
      </c>
      <c r="J345" s="6">
        <v>15312232.01</v>
      </c>
    </row>
    <row r="346" spans="1:10" ht="25.5" outlineLevel="3">
      <c r="A346" s="4" t="s">
        <v>140</v>
      </c>
      <c r="B346" s="5" t="s">
        <v>329</v>
      </c>
      <c r="C346" s="5" t="s">
        <v>223</v>
      </c>
      <c r="D346" s="5" t="s">
        <v>141</v>
      </c>
      <c r="E346" s="5"/>
      <c r="F346" s="10">
        <f t="shared" ref="F346:G348" si="22">F347</f>
        <v>4454.0600000000004</v>
      </c>
      <c r="G346" s="10">
        <f t="shared" si="22"/>
        <v>4230.8</v>
      </c>
      <c r="H346" s="20">
        <f t="shared" si="20"/>
        <v>0.94987494555529106</v>
      </c>
      <c r="I346" s="6">
        <v>4454063.13</v>
      </c>
      <c r="J346" s="6">
        <v>4230795.97</v>
      </c>
    </row>
    <row r="347" spans="1:10" ht="38.25" outlineLevel="4">
      <c r="A347" s="4" t="s">
        <v>142</v>
      </c>
      <c r="B347" s="5" t="s">
        <v>329</v>
      </c>
      <c r="C347" s="5" t="s">
        <v>223</v>
      </c>
      <c r="D347" s="5" t="s">
        <v>143</v>
      </c>
      <c r="E347" s="5"/>
      <c r="F347" s="10">
        <f t="shared" si="22"/>
        <v>4454.0600000000004</v>
      </c>
      <c r="G347" s="10">
        <f t="shared" si="22"/>
        <v>4230.8</v>
      </c>
      <c r="H347" s="20">
        <f t="shared" si="20"/>
        <v>0.94987494555529106</v>
      </c>
      <c r="I347" s="6">
        <v>4454063.13</v>
      </c>
      <c r="J347" s="6">
        <v>4230795.97</v>
      </c>
    </row>
    <row r="348" spans="1:10" ht="25.5" outlineLevel="5">
      <c r="A348" s="4" t="s">
        <v>224</v>
      </c>
      <c r="B348" s="5" t="s">
        <v>329</v>
      </c>
      <c r="C348" s="5" t="s">
        <v>223</v>
      </c>
      <c r="D348" s="5" t="s">
        <v>225</v>
      </c>
      <c r="E348" s="5"/>
      <c r="F348" s="10">
        <f t="shared" si="22"/>
        <v>4454.0600000000004</v>
      </c>
      <c r="G348" s="10">
        <f t="shared" si="22"/>
        <v>4230.8</v>
      </c>
      <c r="H348" s="20">
        <f t="shared" si="20"/>
        <v>0.94987494555529106</v>
      </c>
      <c r="I348" s="6">
        <v>4454063.13</v>
      </c>
      <c r="J348" s="6">
        <v>4230795.97</v>
      </c>
    </row>
    <row r="349" spans="1:10" outlineLevel="6">
      <c r="A349" s="4" t="s">
        <v>46</v>
      </c>
      <c r="B349" s="5" t="s">
        <v>329</v>
      </c>
      <c r="C349" s="5" t="s">
        <v>223</v>
      </c>
      <c r="D349" s="5" t="s">
        <v>225</v>
      </c>
      <c r="E349" s="5" t="s">
        <v>47</v>
      </c>
      <c r="F349" s="10">
        <v>4454.0600000000004</v>
      </c>
      <c r="G349" s="10">
        <v>4230.8</v>
      </c>
      <c r="H349" s="20">
        <f t="shared" si="20"/>
        <v>0.94987494555529106</v>
      </c>
      <c r="I349" s="6">
        <v>4454063.13</v>
      </c>
      <c r="J349" s="6">
        <v>4230795.97</v>
      </c>
    </row>
    <row r="350" spans="1:10" ht="25.5" outlineLevel="3">
      <c r="A350" s="4" t="s">
        <v>158</v>
      </c>
      <c r="B350" s="5" t="s">
        <v>329</v>
      </c>
      <c r="C350" s="5" t="s">
        <v>223</v>
      </c>
      <c r="D350" s="5" t="s">
        <v>159</v>
      </c>
      <c r="E350" s="5"/>
      <c r="F350" s="10">
        <f>F351+F354+F357+F360</f>
        <v>4847.53</v>
      </c>
      <c r="G350" s="10">
        <f>G351+G354+G357+G360</f>
        <v>4805.84</v>
      </c>
      <c r="H350" s="20">
        <f t="shared" si="20"/>
        <v>0.9913997437870421</v>
      </c>
      <c r="I350" s="6">
        <v>4847533</v>
      </c>
      <c r="J350" s="6">
        <v>4805843</v>
      </c>
    </row>
    <row r="351" spans="1:10" ht="63.75" outlineLevel="4">
      <c r="A351" s="4" t="s">
        <v>160</v>
      </c>
      <c r="B351" s="5" t="s">
        <v>329</v>
      </c>
      <c r="C351" s="5" t="s">
        <v>223</v>
      </c>
      <c r="D351" s="5" t="s">
        <v>161</v>
      </c>
      <c r="E351" s="5"/>
      <c r="F351" s="10">
        <f>F352</f>
        <v>550</v>
      </c>
      <c r="G351" s="10">
        <f>G352</f>
        <v>550</v>
      </c>
      <c r="H351" s="20">
        <f t="shared" si="20"/>
        <v>1</v>
      </c>
      <c r="I351" s="6">
        <v>550000</v>
      </c>
      <c r="J351" s="6">
        <v>550000</v>
      </c>
    </row>
    <row r="352" spans="1:10" ht="25.5" outlineLevel="5">
      <c r="A352" s="4" t="s">
        <v>232</v>
      </c>
      <c r="B352" s="5" t="s">
        <v>329</v>
      </c>
      <c r="C352" s="5" t="s">
        <v>223</v>
      </c>
      <c r="D352" s="5" t="s">
        <v>233</v>
      </c>
      <c r="E352" s="5"/>
      <c r="F352" s="10">
        <f>F353</f>
        <v>550</v>
      </c>
      <c r="G352" s="10">
        <f>G353</f>
        <v>550</v>
      </c>
      <c r="H352" s="20">
        <f t="shared" si="20"/>
        <v>1</v>
      </c>
      <c r="I352" s="6">
        <v>550000</v>
      </c>
      <c r="J352" s="6">
        <v>550000</v>
      </c>
    </row>
    <row r="353" spans="1:10" outlineLevel="6">
      <c r="A353" s="4" t="s">
        <v>46</v>
      </c>
      <c r="B353" s="5" t="s">
        <v>329</v>
      </c>
      <c r="C353" s="5" t="s">
        <v>223</v>
      </c>
      <c r="D353" s="5" t="s">
        <v>233</v>
      </c>
      <c r="E353" s="5" t="s">
        <v>47</v>
      </c>
      <c r="F353" s="10">
        <v>550</v>
      </c>
      <c r="G353" s="10">
        <v>550</v>
      </c>
      <c r="H353" s="20">
        <f t="shared" si="20"/>
        <v>1</v>
      </c>
      <c r="I353" s="6">
        <v>550000</v>
      </c>
      <c r="J353" s="6">
        <v>550000</v>
      </c>
    </row>
    <row r="354" spans="1:10" ht="51" outlineLevel="4">
      <c r="A354" s="4" t="s">
        <v>260</v>
      </c>
      <c r="B354" s="5" t="s">
        <v>329</v>
      </c>
      <c r="C354" s="5" t="s">
        <v>223</v>
      </c>
      <c r="D354" s="5" t="s">
        <v>261</v>
      </c>
      <c r="E354" s="5"/>
      <c r="F354" s="10">
        <f>F355</f>
        <v>672.04</v>
      </c>
      <c r="G354" s="10">
        <f>G355</f>
        <v>658.8</v>
      </c>
      <c r="H354" s="20">
        <f t="shared" si="20"/>
        <v>0.98029879173858703</v>
      </c>
      <c r="I354" s="6">
        <v>672040</v>
      </c>
      <c r="J354" s="6">
        <v>658800</v>
      </c>
    </row>
    <row r="355" spans="1:10" ht="51" outlineLevel="5">
      <c r="A355" s="4" t="s">
        <v>264</v>
      </c>
      <c r="B355" s="5" t="s">
        <v>329</v>
      </c>
      <c r="C355" s="5" t="s">
        <v>223</v>
      </c>
      <c r="D355" s="5" t="s">
        <v>265</v>
      </c>
      <c r="E355" s="5"/>
      <c r="F355" s="10">
        <f>F356</f>
        <v>672.04</v>
      </c>
      <c r="G355" s="10">
        <f>G356</f>
        <v>658.8</v>
      </c>
      <c r="H355" s="20">
        <f t="shared" si="20"/>
        <v>0.98029879173858703</v>
      </c>
      <c r="I355" s="6">
        <v>672040</v>
      </c>
      <c r="J355" s="6">
        <v>658800</v>
      </c>
    </row>
    <row r="356" spans="1:10" outlineLevel="6">
      <c r="A356" s="4" t="s">
        <v>46</v>
      </c>
      <c r="B356" s="5" t="s">
        <v>329</v>
      </c>
      <c r="C356" s="5" t="s">
        <v>223</v>
      </c>
      <c r="D356" s="5" t="s">
        <v>265</v>
      </c>
      <c r="E356" s="5" t="s">
        <v>47</v>
      </c>
      <c r="F356" s="10">
        <v>672.04</v>
      </c>
      <c r="G356" s="10">
        <v>658.8</v>
      </c>
      <c r="H356" s="20">
        <f t="shared" si="20"/>
        <v>0.98029879173858703</v>
      </c>
      <c r="I356" s="6">
        <v>672040</v>
      </c>
      <c r="J356" s="6">
        <v>658800</v>
      </c>
    </row>
    <row r="357" spans="1:10" ht="51" outlineLevel="4">
      <c r="A357" s="4" t="s">
        <v>383</v>
      </c>
      <c r="B357" s="5" t="s">
        <v>329</v>
      </c>
      <c r="C357" s="5" t="s">
        <v>223</v>
      </c>
      <c r="D357" s="5" t="s">
        <v>384</v>
      </c>
      <c r="E357" s="5"/>
      <c r="F357" s="10">
        <f>F358</f>
        <v>3176.37</v>
      </c>
      <c r="G357" s="10">
        <f>G358</f>
        <v>3147.92</v>
      </c>
      <c r="H357" s="20">
        <f t="shared" si="20"/>
        <v>0.99104323488762336</v>
      </c>
      <c r="I357" s="6">
        <v>3176370</v>
      </c>
      <c r="J357" s="6">
        <v>3147920</v>
      </c>
    </row>
    <row r="358" spans="1:10" ht="25.5" outlineLevel="5">
      <c r="A358" s="4" t="s">
        <v>385</v>
      </c>
      <c r="B358" s="5" t="s">
        <v>329</v>
      </c>
      <c r="C358" s="5" t="s">
        <v>223</v>
      </c>
      <c r="D358" s="5" t="s">
        <v>386</v>
      </c>
      <c r="E358" s="5"/>
      <c r="F358" s="10">
        <f>F359</f>
        <v>3176.37</v>
      </c>
      <c r="G358" s="10">
        <f>G359</f>
        <v>3147.92</v>
      </c>
      <c r="H358" s="20">
        <f t="shared" si="20"/>
        <v>0.99104323488762336</v>
      </c>
      <c r="I358" s="6">
        <v>3176370</v>
      </c>
      <c r="J358" s="6">
        <v>3147920</v>
      </c>
    </row>
    <row r="359" spans="1:10" outlineLevel="6">
      <c r="A359" s="4" t="s">
        <v>46</v>
      </c>
      <c r="B359" s="5" t="s">
        <v>329</v>
      </c>
      <c r="C359" s="5" t="s">
        <v>223</v>
      </c>
      <c r="D359" s="5" t="s">
        <v>386</v>
      </c>
      <c r="E359" s="5" t="s">
        <v>47</v>
      </c>
      <c r="F359" s="10">
        <v>3176.37</v>
      </c>
      <c r="G359" s="10">
        <v>3147.92</v>
      </c>
      <c r="H359" s="20">
        <f t="shared" si="20"/>
        <v>0.99104323488762336</v>
      </c>
      <c r="I359" s="6">
        <v>3176370</v>
      </c>
      <c r="J359" s="6">
        <v>3147920</v>
      </c>
    </row>
    <row r="360" spans="1:10" ht="51" outlineLevel="4">
      <c r="A360" s="4" t="s">
        <v>286</v>
      </c>
      <c r="B360" s="5" t="s">
        <v>329</v>
      </c>
      <c r="C360" s="5" t="s">
        <v>223</v>
      </c>
      <c r="D360" s="5" t="s">
        <v>287</v>
      </c>
      <c r="E360" s="5"/>
      <c r="F360" s="10">
        <f>F361</f>
        <v>449.12</v>
      </c>
      <c r="G360" s="10">
        <f>G361</f>
        <v>449.12</v>
      </c>
      <c r="H360" s="20">
        <f t="shared" si="20"/>
        <v>1</v>
      </c>
      <c r="I360" s="6">
        <v>449123</v>
      </c>
      <c r="J360" s="6">
        <v>449123</v>
      </c>
    </row>
    <row r="361" spans="1:10" ht="25.5" outlineLevel="5">
      <c r="A361" s="4" t="s">
        <v>288</v>
      </c>
      <c r="B361" s="5" t="s">
        <v>329</v>
      </c>
      <c r="C361" s="5" t="s">
        <v>223</v>
      </c>
      <c r="D361" s="5" t="s">
        <v>289</v>
      </c>
      <c r="E361" s="5"/>
      <c r="F361" s="10">
        <f>F362</f>
        <v>449.12</v>
      </c>
      <c r="G361" s="10">
        <f>G362</f>
        <v>449.12</v>
      </c>
      <c r="H361" s="20">
        <f t="shared" si="20"/>
        <v>1</v>
      </c>
      <c r="I361" s="6">
        <v>449123</v>
      </c>
      <c r="J361" s="6">
        <v>449123</v>
      </c>
    </row>
    <row r="362" spans="1:10" outlineLevel="6">
      <c r="A362" s="4" t="s">
        <v>46</v>
      </c>
      <c r="B362" s="5" t="s">
        <v>329</v>
      </c>
      <c r="C362" s="5" t="s">
        <v>223</v>
      </c>
      <c r="D362" s="5" t="s">
        <v>289</v>
      </c>
      <c r="E362" s="5" t="s">
        <v>47</v>
      </c>
      <c r="F362" s="10">
        <v>449.12</v>
      </c>
      <c r="G362" s="10">
        <v>449.12</v>
      </c>
      <c r="H362" s="20">
        <f t="shared" si="20"/>
        <v>1</v>
      </c>
      <c r="I362" s="6">
        <v>449123</v>
      </c>
      <c r="J362" s="6">
        <v>449123</v>
      </c>
    </row>
    <row r="363" spans="1:10" ht="38.25" outlineLevel="3">
      <c r="A363" s="4" t="s">
        <v>294</v>
      </c>
      <c r="B363" s="5" t="s">
        <v>329</v>
      </c>
      <c r="C363" s="5" t="s">
        <v>223</v>
      </c>
      <c r="D363" s="5" t="s">
        <v>295</v>
      </c>
      <c r="E363" s="5"/>
      <c r="F363" s="10">
        <f t="shared" ref="F363:G365" si="23">F364</f>
        <v>6389.77</v>
      </c>
      <c r="G363" s="10">
        <f t="shared" si="23"/>
        <v>5160.88</v>
      </c>
      <c r="H363" s="20">
        <f t="shared" si="20"/>
        <v>0.80767852364013093</v>
      </c>
      <c r="I363" s="6">
        <v>6389766</v>
      </c>
      <c r="J363" s="6">
        <v>5160876.3600000003</v>
      </c>
    </row>
    <row r="364" spans="1:10" ht="51" outlineLevel="4">
      <c r="A364" s="4" t="s">
        <v>296</v>
      </c>
      <c r="B364" s="5" t="s">
        <v>329</v>
      </c>
      <c r="C364" s="5" t="s">
        <v>223</v>
      </c>
      <c r="D364" s="5" t="s">
        <v>297</v>
      </c>
      <c r="E364" s="5"/>
      <c r="F364" s="10">
        <f t="shared" si="23"/>
        <v>6389.77</v>
      </c>
      <c r="G364" s="10">
        <f t="shared" si="23"/>
        <v>5160.88</v>
      </c>
      <c r="H364" s="20">
        <f t="shared" si="20"/>
        <v>0.80767852364013093</v>
      </c>
      <c r="I364" s="6">
        <v>6389766</v>
      </c>
      <c r="J364" s="6">
        <v>5160876.3600000003</v>
      </c>
    </row>
    <row r="365" spans="1:10" ht="25.5" outlineLevel="5">
      <c r="A365" s="4" t="s">
        <v>300</v>
      </c>
      <c r="B365" s="5" t="s">
        <v>329</v>
      </c>
      <c r="C365" s="5" t="s">
        <v>223</v>
      </c>
      <c r="D365" s="5" t="s">
        <v>301</v>
      </c>
      <c r="E365" s="5"/>
      <c r="F365" s="10">
        <f t="shared" si="23"/>
        <v>6389.77</v>
      </c>
      <c r="G365" s="10">
        <f t="shared" si="23"/>
        <v>5160.88</v>
      </c>
      <c r="H365" s="20">
        <f t="shared" si="20"/>
        <v>0.80767852364013093</v>
      </c>
      <c r="I365" s="6">
        <v>6389766</v>
      </c>
      <c r="J365" s="6">
        <v>5160876.3600000003</v>
      </c>
    </row>
    <row r="366" spans="1:10" outlineLevel="6">
      <c r="A366" s="4" t="s">
        <v>46</v>
      </c>
      <c r="B366" s="5" t="s">
        <v>329</v>
      </c>
      <c r="C366" s="5" t="s">
        <v>223</v>
      </c>
      <c r="D366" s="5" t="s">
        <v>301</v>
      </c>
      <c r="E366" s="5" t="s">
        <v>47</v>
      </c>
      <c r="F366" s="10">
        <v>6389.77</v>
      </c>
      <c r="G366" s="10">
        <v>5160.88</v>
      </c>
      <c r="H366" s="20">
        <f t="shared" si="20"/>
        <v>0.80767852364013093</v>
      </c>
      <c r="I366" s="6">
        <v>6389766</v>
      </c>
      <c r="J366" s="6">
        <v>5160876.3600000003</v>
      </c>
    </row>
    <row r="367" spans="1:10" ht="25.5" outlineLevel="3">
      <c r="A367" s="4" t="s">
        <v>194</v>
      </c>
      <c r="B367" s="5" t="s">
        <v>329</v>
      </c>
      <c r="C367" s="5" t="s">
        <v>223</v>
      </c>
      <c r="D367" s="5" t="s">
        <v>195</v>
      </c>
      <c r="E367" s="5"/>
      <c r="F367" s="10">
        <f t="shared" ref="F367:G369" si="24">F368</f>
        <v>1114.72</v>
      </c>
      <c r="G367" s="10">
        <f t="shared" si="24"/>
        <v>1114.72</v>
      </c>
      <c r="H367" s="20">
        <f t="shared" si="20"/>
        <v>1</v>
      </c>
      <c r="I367" s="6">
        <v>1114716.68</v>
      </c>
      <c r="J367" s="6">
        <v>1114716.68</v>
      </c>
    </row>
    <row r="368" spans="1:10" ht="25.5" outlineLevel="4">
      <c r="A368" s="4" t="s">
        <v>306</v>
      </c>
      <c r="B368" s="5" t="s">
        <v>329</v>
      </c>
      <c r="C368" s="5" t="s">
        <v>223</v>
      </c>
      <c r="D368" s="5" t="s">
        <v>307</v>
      </c>
      <c r="E368" s="5"/>
      <c r="F368" s="10">
        <f t="shared" si="24"/>
        <v>1114.72</v>
      </c>
      <c r="G368" s="10">
        <f t="shared" si="24"/>
        <v>1114.72</v>
      </c>
      <c r="H368" s="20">
        <f t="shared" si="20"/>
        <v>1</v>
      </c>
      <c r="I368" s="6">
        <v>1114716.68</v>
      </c>
      <c r="J368" s="6">
        <v>1114716.68</v>
      </c>
    </row>
    <row r="369" spans="1:10" ht="25.5" outlineLevel="5">
      <c r="A369" s="4" t="s">
        <v>359</v>
      </c>
      <c r="B369" s="5" t="s">
        <v>329</v>
      </c>
      <c r="C369" s="5" t="s">
        <v>223</v>
      </c>
      <c r="D369" s="5" t="s">
        <v>360</v>
      </c>
      <c r="E369" s="5"/>
      <c r="F369" s="10">
        <f t="shared" si="24"/>
        <v>1114.72</v>
      </c>
      <c r="G369" s="10">
        <f t="shared" si="24"/>
        <v>1114.72</v>
      </c>
      <c r="H369" s="20">
        <f t="shared" si="20"/>
        <v>1</v>
      </c>
      <c r="I369" s="6">
        <v>1114716.68</v>
      </c>
      <c r="J369" s="6">
        <v>1114716.68</v>
      </c>
    </row>
    <row r="370" spans="1:10" outlineLevel="6">
      <c r="A370" s="4" t="s">
        <v>46</v>
      </c>
      <c r="B370" s="5" t="s">
        <v>329</v>
      </c>
      <c r="C370" s="5" t="s">
        <v>223</v>
      </c>
      <c r="D370" s="5" t="s">
        <v>360</v>
      </c>
      <c r="E370" s="5" t="s">
        <v>47</v>
      </c>
      <c r="F370" s="10">
        <v>1114.72</v>
      </c>
      <c r="G370" s="10">
        <v>1114.72</v>
      </c>
      <c r="H370" s="20">
        <f t="shared" si="20"/>
        <v>1</v>
      </c>
      <c r="I370" s="6">
        <v>1114716.68</v>
      </c>
      <c r="J370" s="6">
        <v>1114716.68</v>
      </c>
    </row>
    <row r="371" spans="1:10" ht="25.5" outlineLevel="2">
      <c r="A371" s="4" t="s">
        <v>312</v>
      </c>
      <c r="B371" s="5" t="s">
        <v>329</v>
      </c>
      <c r="C371" s="5" t="s">
        <v>313</v>
      </c>
      <c r="D371" s="5"/>
      <c r="E371" s="5"/>
      <c r="F371" s="10">
        <f t="shared" ref="F371:G374" si="25">F372</f>
        <v>32629.63</v>
      </c>
      <c r="G371" s="10">
        <f t="shared" si="25"/>
        <v>32629.63</v>
      </c>
      <c r="H371" s="20">
        <f t="shared" si="20"/>
        <v>1</v>
      </c>
      <c r="I371" s="6">
        <v>32629626</v>
      </c>
      <c r="J371" s="6">
        <v>32629626</v>
      </c>
    </row>
    <row r="372" spans="1:10" ht="25.5" outlineLevel="3">
      <c r="A372" s="4" t="s">
        <v>387</v>
      </c>
      <c r="B372" s="5" t="s">
        <v>329</v>
      </c>
      <c r="C372" s="5" t="s">
        <v>313</v>
      </c>
      <c r="D372" s="5" t="s">
        <v>388</v>
      </c>
      <c r="E372" s="5"/>
      <c r="F372" s="10">
        <f t="shared" si="25"/>
        <v>32629.63</v>
      </c>
      <c r="G372" s="10">
        <f t="shared" si="25"/>
        <v>32629.63</v>
      </c>
      <c r="H372" s="20">
        <f t="shared" si="20"/>
        <v>1</v>
      </c>
      <c r="I372" s="6">
        <v>32629626</v>
      </c>
      <c r="J372" s="6">
        <v>32629626</v>
      </c>
    </row>
    <row r="373" spans="1:10" ht="38.25" outlineLevel="4">
      <c r="A373" s="4" t="s">
        <v>389</v>
      </c>
      <c r="B373" s="5" t="s">
        <v>329</v>
      </c>
      <c r="C373" s="5" t="s">
        <v>313</v>
      </c>
      <c r="D373" s="5" t="s">
        <v>390</v>
      </c>
      <c r="E373" s="5"/>
      <c r="F373" s="10">
        <f t="shared" si="25"/>
        <v>32629.63</v>
      </c>
      <c r="G373" s="10">
        <f t="shared" si="25"/>
        <v>32629.63</v>
      </c>
      <c r="H373" s="20">
        <f t="shared" si="20"/>
        <v>1</v>
      </c>
      <c r="I373" s="6">
        <v>32629626</v>
      </c>
      <c r="J373" s="6">
        <v>32629626</v>
      </c>
    </row>
    <row r="374" spans="1:10" ht="25.5" outlineLevel="5">
      <c r="A374" s="4" t="s">
        <v>391</v>
      </c>
      <c r="B374" s="5" t="s">
        <v>329</v>
      </c>
      <c r="C374" s="5" t="s">
        <v>313</v>
      </c>
      <c r="D374" s="5" t="s">
        <v>392</v>
      </c>
      <c r="E374" s="5"/>
      <c r="F374" s="10">
        <f t="shared" si="25"/>
        <v>32629.63</v>
      </c>
      <c r="G374" s="10">
        <f t="shared" si="25"/>
        <v>32629.63</v>
      </c>
      <c r="H374" s="20">
        <f t="shared" si="20"/>
        <v>1</v>
      </c>
      <c r="I374" s="6">
        <v>32629626</v>
      </c>
      <c r="J374" s="6">
        <v>32629626</v>
      </c>
    </row>
    <row r="375" spans="1:10" outlineLevel="6">
      <c r="A375" s="4" t="s">
        <v>46</v>
      </c>
      <c r="B375" s="5" t="s">
        <v>329</v>
      </c>
      <c r="C375" s="5" t="s">
        <v>313</v>
      </c>
      <c r="D375" s="5" t="s">
        <v>392</v>
      </c>
      <c r="E375" s="5" t="s">
        <v>47</v>
      </c>
      <c r="F375" s="10">
        <v>32629.63</v>
      </c>
      <c r="G375" s="10">
        <v>32629.63</v>
      </c>
      <c r="H375" s="20">
        <f t="shared" si="20"/>
        <v>1</v>
      </c>
      <c r="I375" s="6">
        <v>32629626</v>
      </c>
      <c r="J375" s="6">
        <v>32629626</v>
      </c>
    </row>
    <row r="376" spans="1:10" outlineLevel="1">
      <c r="A376" s="4" t="s">
        <v>10</v>
      </c>
      <c r="B376" s="5" t="s">
        <v>329</v>
      </c>
      <c r="C376" s="5" t="s">
        <v>11</v>
      </c>
      <c r="D376" s="5"/>
      <c r="E376" s="5"/>
      <c r="F376" s="10">
        <f>F377+F403+F469+F502+F512+F521</f>
        <v>703628.71</v>
      </c>
      <c r="G376" s="10">
        <f>G377+G403+G469+G502+G512+G521</f>
        <v>639724.26000000013</v>
      </c>
      <c r="H376" s="20">
        <f t="shared" si="20"/>
        <v>0.90917873433561314</v>
      </c>
      <c r="I376" s="6">
        <v>703628702.48000002</v>
      </c>
      <c r="J376" s="6">
        <v>639724266.70000005</v>
      </c>
    </row>
    <row r="377" spans="1:10" outlineLevel="2">
      <c r="A377" s="4" t="s">
        <v>393</v>
      </c>
      <c r="B377" s="5" t="s">
        <v>329</v>
      </c>
      <c r="C377" s="5" t="s">
        <v>394</v>
      </c>
      <c r="D377" s="5"/>
      <c r="E377" s="5"/>
      <c r="F377" s="10">
        <f>F378</f>
        <v>324273.14</v>
      </c>
      <c r="G377" s="10">
        <f>G378</f>
        <v>261798.96000000002</v>
      </c>
      <c r="H377" s="20">
        <f t="shared" si="20"/>
        <v>0.80734087319103887</v>
      </c>
      <c r="I377" s="6">
        <v>324273134.07999998</v>
      </c>
      <c r="J377" s="6">
        <v>261798960.81999999</v>
      </c>
    </row>
    <row r="378" spans="1:10" ht="25.5" outlineLevel="3">
      <c r="A378" s="4" t="s">
        <v>395</v>
      </c>
      <c r="B378" s="5" t="s">
        <v>329</v>
      </c>
      <c r="C378" s="5" t="s">
        <v>394</v>
      </c>
      <c r="D378" s="5" t="s">
        <v>396</v>
      </c>
      <c r="E378" s="5"/>
      <c r="F378" s="10">
        <f>F379+F386+F399</f>
        <v>324273.14</v>
      </c>
      <c r="G378" s="10">
        <f>G379+G386+G399</f>
        <v>261798.96000000002</v>
      </c>
      <c r="H378" s="20">
        <f t="shared" si="20"/>
        <v>0.80734087319103887</v>
      </c>
      <c r="I378" s="6">
        <v>324273134.07999998</v>
      </c>
      <c r="J378" s="6">
        <v>261798960.81999999</v>
      </c>
    </row>
    <row r="379" spans="1:10" ht="63.75" outlineLevel="4">
      <c r="A379" s="4" t="s">
        <v>397</v>
      </c>
      <c r="B379" s="5" t="s">
        <v>329</v>
      </c>
      <c r="C379" s="5" t="s">
        <v>394</v>
      </c>
      <c r="D379" s="5" t="s">
        <v>398</v>
      </c>
      <c r="E379" s="5"/>
      <c r="F379" s="10">
        <f>F380+F383</f>
        <v>110407.52</v>
      </c>
      <c r="G379" s="10">
        <f>G380+G383</f>
        <v>110407.52</v>
      </c>
      <c r="H379" s="20">
        <f t="shared" si="20"/>
        <v>1</v>
      </c>
      <c r="I379" s="6">
        <v>110407523</v>
      </c>
      <c r="J379" s="6">
        <v>110407523</v>
      </c>
    </row>
    <row r="380" spans="1:10" ht="153" outlineLevel="5">
      <c r="A380" s="4" t="s">
        <v>399</v>
      </c>
      <c r="B380" s="5" t="s">
        <v>329</v>
      </c>
      <c r="C380" s="5" t="s">
        <v>394</v>
      </c>
      <c r="D380" s="5" t="s">
        <v>400</v>
      </c>
      <c r="E380" s="5"/>
      <c r="F380" s="10">
        <f>F381+F382</f>
        <v>73469.58</v>
      </c>
      <c r="G380" s="10">
        <f>G381+G382</f>
        <v>73469.58</v>
      </c>
      <c r="H380" s="20">
        <f t="shared" si="20"/>
        <v>1</v>
      </c>
      <c r="I380" s="6">
        <v>73469580</v>
      </c>
      <c r="J380" s="6">
        <v>73469580</v>
      </c>
    </row>
    <row r="381" spans="1:10" outlineLevel="6">
      <c r="A381" s="4" t="s">
        <v>46</v>
      </c>
      <c r="B381" s="5" t="s">
        <v>329</v>
      </c>
      <c r="C381" s="5" t="s">
        <v>394</v>
      </c>
      <c r="D381" s="5" t="s">
        <v>400</v>
      </c>
      <c r="E381" s="5" t="s">
        <v>47</v>
      </c>
      <c r="F381" s="10">
        <v>3348.71</v>
      </c>
      <c r="G381" s="10">
        <v>3348.71</v>
      </c>
      <c r="H381" s="20">
        <f t="shared" si="20"/>
        <v>1</v>
      </c>
      <c r="I381" s="6">
        <v>3348710</v>
      </c>
      <c r="J381" s="6">
        <v>3348710</v>
      </c>
    </row>
    <row r="382" spans="1:10" outlineLevel="6">
      <c r="A382" s="4" t="s">
        <v>70</v>
      </c>
      <c r="B382" s="5" t="s">
        <v>329</v>
      </c>
      <c r="C382" s="5" t="s">
        <v>394</v>
      </c>
      <c r="D382" s="5" t="s">
        <v>400</v>
      </c>
      <c r="E382" s="5" t="s">
        <v>71</v>
      </c>
      <c r="F382" s="10">
        <v>70120.87</v>
      </c>
      <c r="G382" s="10">
        <v>70120.87</v>
      </c>
      <c r="H382" s="20">
        <f t="shared" si="20"/>
        <v>1</v>
      </c>
      <c r="I382" s="6">
        <v>70120870</v>
      </c>
      <c r="J382" s="6">
        <v>70120870</v>
      </c>
    </row>
    <row r="383" spans="1:10" ht="51" outlineLevel="5">
      <c r="A383" s="4" t="s">
        <v>401</v>
      </c>
      <c r="B383" s="5" t="s">
        <v>329</v>
      </c>
      <c r="C383" s="5" t="s">
        <v>394</v>
      </c>
      <c r="D383" s="5" t="s">
        <v>402</v>
      </c>
      <c r="E383" s="5"/>
      <c r="F383" s="10">
        <f>F384+F385</f>
        <v>36937.94</v>
      </c>
      <c r="G383" s="10">
        <f>G384+G385</f>
        <v>36937.94</v>
      </c>
      <c r="H383" s="20">
        <f t="shared" si="20"/>
        <v>1</v>
      </c>
      <c r="I383" s="6">
        <v>36937943</v>
      </c>
      <c r="J383" s="6">
        <v>36937943</v>
      </c>
    </row>
    <row r="384" spans="1:10" outlineLevel="6">
      <c r="A384" s="4" t="s">
        <v>46</v>
      </c>
      <c r="B384" s="5" t="s">
        <v>329</v>
      </c>
      <c r="C384" s="5" t="s">
        <v>394</v>
      </c>
      <c r="D384" s="5" t="s">
        <v>402</v>
      </c>
      <c r="E384" s="5" t="s">
        <v>47</v>
      </c>
      <c r="F384" s="10">
        <v>2245.7600000000002</v>
      </c>
      <c r="G384" s="10">
        <v>2245.7600000000002</v>
      </c>
      <c r="H384" s="20">
        <f t="shared" si="20"/>
        <v>1</v>
      </c>
      <c r="I384" s="6">
        <v>2245760</v>
      </c>
      <c r="J384" s="6">
        <v>2245760</v>
      </c>
    </row>
    <row r="385" spans="1:10" outlineLevel="6">
      <c r="A385" s="4" t="s">
        <v>70</v>
      </c>
      <c r="B385" s="5" t="s">
        <v>329</v>
      </c>
      <c r="C385" s="5" t="s">
        <v>394</v>
      </c>
      <c r="D385" s="5" t="s">
        <v>402</v>
      </c>
      <c r="E385" s="5" t="s">
        <v>71</v>
      </c>
      <c r="F385" s="10">
        <v>34692.18</v>
      </c>
      <c r="G385" s="10">
        <v>34692.18</v>
      </c>
      <c r="H385" s="20">
        <f t="shared" si="20"/>
        <v>1</v>
      </c>
      <c r="I385" s="6">
        <v>34692183</v>
      </c>
      <c r="J385" s="6">
        <v>34692183</v>
      </c>
    </row>
    <row r="386" spans="1:10" ht="51" outlineLevel="4">
      <c r="A386" s="4" t="s">
        <v>403</v>
      </c>
      <c r="B386" s="5" t="s">
        <v>329</v>
      </c>
      <c r="C386" s="5" t="s">
        <v>394</v>
      </c>
      <c r="D386" s="5" t="s">
        <v>404</v>
      </c>
      <c r="E386" s="5"/>
      <c r="F386" s="10">
        <f>F387+F390+F393+F395+F397</f>
        <v>213015.22</v>
      </c>
      <c r="G386" s="10">
        <f>G387+G390+G393+G395+G397</f>
        <v>150577.55000000002</v>
      </c>
      <c r="H386" s="20">
        <f t="shared" si="20"/>
        <v>0.70688634361432023</v>
      </c>
      <c r="I386" s="6">
        <v>213015215.08000001</v>
      </c>
      <c r="J386" s="6">
        <v>150577554.81999999</v>
      </c>
    </row>
    <row r="387" spans="1:10" ht="25.5" outlineLevel="5">
      <c r="A387" s="4" t="s">
        <v>405</v>
      </c>
      <c r="B387" s="5" t="s">
        <v>329</v>
      </c>
      <c r="C387" s="5" t="s">
        <v>394</v>
      </c>
      <c r="D387" s="5" t="s">
        <v>406</v>
      </c>
      <c r="E387" s="5"/>
      <c r="F387" s="10">
        <f>F388+F389</f>
        <v>8580.77</v>
      </c>
      <c r="G387" s="10">
        <f>G388+G389</f>
        <v>8577.14</v>
      </c>
      <c r="H387" s="20">
        <f t="shared" si="20"/>
        <v>0.9995769610419577</v>
      </c>
      <c r="I387" s="6">
        <v>8580766.6400000006</v>
      </c>
      <c r="J387" s="6">
        <v>8577141.3800000008</v>
      </c>
    </row>
    <row r="388" spans="1:10" outlineLevel="6">
      <c r="A388" s="4" t="s">
        <v>46</v>
      </c>
      <c r="B388" s="5" t="s">
        <v>329</v>
      </c>
      <c r="C388" s="5" t="s">
        <v>394</v>
      </c>
      <c r="D388" s="5" t="s">
        <v>406</v>
      </c>
      <c r="E388" s="5" t="s">
        <v>47</v>
      </c>
      <c r="F388" s="10">
        <v>2256.7600000000002</v>
      </c>
      <c r="G388" s="10">
        <v>2256.7600000000002</v>
      </c>
      <c r="H388" s="20">
        <f t="shared" si="20"/>
        <v>1</v>
      </c>
      <c r="I388" s="6">
        <v>2256756.64</v>
      </c>
      <c r="J388" s="6">
        <v>2256756.64</v>
      </c>
    </row>
    <row r="389" spans="1:10" outlineLevel="6">
      <c r="A389" s="4" t="s">
        <v>70</v>
      </c>
      <c r="B389" s="5" t="s">
        <v>329</v>
      </c>
      <c r="C389" s="5" t="s">
        <v>394</v>
      </c>
      <c r="D389" s="5" t="s">
        <v>406</v>
      </c>
      <c r="E389" s="5" t="s">
        <v>71</v>
      </c>
      <c r="F389" s="10">
        <v>6324.01</v>
      </c>
      <c r="G389" s="10">
        <v>6320.38</v>
      </c>
      <c r="H389" s="20">
        <f t="shared" si="20"/>
        <v>0.9994259971125915</v>
      </c>
      <c r="I389" s="6">
        <v>6324010</v>
      </c>
      <c r="J389" s="6">
        <v>6320384.7400000002</v>
      </c>
    </row>
    <row r="390" spans="1:10" ht="38.25" outlineLevel="5">
      <c r="A390" s="4" t="s">
        <v>407</v>
      </c>
      <c r="B390" s="5" t="s">
        <v>329</v>
      </c>
      <c r="C390" s="5" t="s">
        <v>394</v>
      </c>
      <c r="D390" s="5" t="s">
        <v>408</v>
      </c>
      <c r="E390" s="5"/>
      <c r="F390" s="10">
        <f>F391+F392</f>
        <v>1150.94</v>
      </c>
      <c r="G390" s="10">
        <f>G391+G392</f>
        <v>1150.6400000000001</v>
      </c>
      <c r="H390" s="20">
        <f t="shared" si="20"/>
        <v>0.99973934349314475</v>
      </c>
      <c r="I390" s="6">
        <v>1150943.3600000001</v>
      </c>
      <c r="J390" s="6">
        <v>1150643.3600000001</v>
      </c>
    </row>
    <row r="391" spans="1:10" outlineLevel="6">
      <c r="A391" s="4" t="s">
        <v>46</v>
      </c>
      <c r="B391" s="5" t="s">
        <v>329</v>
      </c>
      <c r="C391" s="5" t="s">
        <v>394</v>
      </c>
      <c r="D391" s="5" t="s">
        <v>408</v>
      </c>
      <c r="E391" s="5" t="s">
        <v>47</v>
      </c>
      <c r="F391" s="10">
        <v>150.94</v>
      </c>
      <c r="G391" s="10">
        <v>150.94</v>
      </c>
      <c r="H391" s="20">
        <f t="shared" si="20"/>
        <v>1</v>
      </c>
      <c r="I391" s="6">
        <v>150943.35999999999</v>
      </c>
      <c r="J391" s="6">
        <v>150943.35999999999</v>
      </c>
    </row>
    <row r="392" spans="1:10" outlineLevel="6">
      <c r="A392" s="4" t="s">
        <v>70</v>
      </c>
      <c r="B392" s="5" t="s">
        <v>329</v>
      </c>
      <c r="C392" s="5" t="s">
        <v>394</v>
      </c>
      <c r="D392" s="5" t="s">
        <v>408</v>
      </c>
      <c r="E392" s="5" t="s">
        <v>71</v>
      </c>
      <c r="F392" s="10">
        <v>1000</v>
      </c>
      <c r="G392" s="10">
        <v>999.7</v>
      </c>
      <c r="H392" s="20">
        <f t="shared" ref="H392:H455" si="26">G392/F392</f>
        <v>0.99970000000000003</v>
      </c>
      <c r="I392" s="6">
        <v>1000000</v>
      </c>
      <c r="J392" s="6">
        <v>999700</v>
      </c>
    </row>
    <row r="393" spans="1:10" ht="25.5" outlineLevel="5">
      <c r="A393" s="4" t="s">
        <v>409</v>
      </c>
      <c r="B393" s="5" t="s">
        <v>329</v>
      </c>
      <c r="C393" s="5" t="s">
        <v>394</v>
      </c>
      <c r="D393" s="5" t="s">
        <v>410</v>
      </c>
      <c r="E393" s="5"/>
      <c r="F393" s="10">
        <f>F394</f>
        <v>30.77</v>
      </c>
      <c r="G393" s="10">
        <f>G394</f>
        <v>30.77</v>
      </c>
      <c r="H393" s="20">
        <f t="shared" si="26"/>
        <v>1</v>
      </c>
      <c r="I393" s="6">
        <v>30766.080000000002</v>
      </c>
      <c r="J393" s="6">
        <v>30766.080000000002</v>
      </c>
    </row>
    <row r="394" spans="1:10" outlineLevel="6">
      <c r="A394" s="4" t="s">
        <v>46</v>
      </c>
      <c r="B394" s="5" t="s">
        <v>329</v>
      </c>
      <c r="C394" s="5" t="s">
        <v>394</v>
      </c>
      <c r="D394" s="5" t="s">
        <v>410</v>
      </c>
      <c r="E394" s="5" t="s">
        <v>47</v>
      </c>
      <c r="F394" s="10">
        <v>30.77</v>
      </c>
      <c r="G394" s="10">
        <v>30.77</v>
      </c>
      <c r="H394" s="20">
        <f t="shared" si="26"/>
        <v>1</v>
      </c>
      <c r="I394" s="6">
        <v>30766.080000000002</v>
      </c>
      <c r="J394" s="6">
        <v>30766.080000000002</v>
      </c>
    </row>
    <row r="395" spans="1:10" ht="63.75" outlineLevel="5">
      <c r="A395" s="4" t="s">
        <v>411</v>
      </c>
      <c r="B395" s="5" t="s">
        <v>329</v>
      </c>
      <c r="C395" s="5" t="s">
        <v>394</v>
      </c>
      <c r="D395" s="5" t="s">
        <v>412</v>
      </c>
      <c r="E395" s="5"/>
      <c r="F395" s="10">
        <f>F396</f>
        <v>2080</v>
      </c>
      <c r="G395" s="10">
        <f>G396</f>
        <v>2079.1799999999998</v>
      </c>
      <c r="H395" s="20">
        <f t="shared" si="26"/>
        <v>0.99960576923076916</v>
      </c>
      <c r="I395" s="6">
        <v>2080000</v>
      </c>
      <c r="J395" s="6">
        <v>2079184</v>
      </c>
    </row>
    <row r="396" spans="1:10" outlineLevel="6">
      <c r="A396" s="4" t="s">
        <v>70</v>
      </c>
      <c r="B396" s="5" t="s">
        <v>329</v>
      </c>
      <c r="C396" s="5" t="s">
        <v>394</v>
      </c>
      <c r="D396" s="5" t="s">
        <v>412</v>
      </c>
      <c r="E396" s="5" t="s">
        <v>71</v>
      </c>
      <c r="F396" s="10">
        <v>2080</v>
      </c>
      <c r="G396" s="10">
        <v>2079.1799999999998</v>
      </c>
      <c r="H396" s="20">
        <f t="shared" si="26"/>
        <v>0.99960576923076916</v>
      </c>
      <c r="I396" s="6">
        <v>2080000</v>
      </c>
      <c r="J396" s="6">
        <v>2079184</v>
      </c>
    </row>
    <row r="397" spans="1:10" ht="63.75" outlineLevel="5">
      <c r="A397" s="4" t="s">
        <v>413</v>
      </c>
      <c r="B397" s="5" t="s">
        <v>329</v>
      </c>
      <c r="C397" s="5" t="s">
        <v>394</v>
      </c>
      <c r="D397" s="5" t="s">
        <v>414</v>
      </c>
      <c r="E397" s="5"/>
      <c r="F397" s="10">
        <f>F398</f>
        <v>201172.74</v>
      </c>
      <c r="G397" s="10">
        <f>G398</f>
        <v>138739.82</v>
      </c>
      <c r="H397" s="20">
        <f t="shared" si="26"/>
        <v>0.68965516898561907</v>
      </c>
      <c r="I397" s="6">
        <v>201172739</v>
      </c>
      <c r="J397" s="6">
        <v>138739820</v>
      </c>
    </row>
    <row r="398" spans="1:10" ht="114.75" outlineLevel="6">
      <c r="A398" s="4" t="s">
        <v>210</v>
      </c>
      <c r="B398" s="5" t="s">
        <v>329</v>
      </c>
      <c r="C398" s="5" t="s">
        <v>394</v>
      </c>
      <c r="D398" s="5" t="s">
        <v>414</v>
      </c>
      <c r="E398" s="5" t="s">
        <v>211</v>
      </c>
      <c r="F398" s="10">
        <v>201172.74</v>
      </c>
      <c r="G398" s="10">
        <v>138739.82</v>
      </c>
      <c r="H398" s="20">
        <f t="shared" si="26"/>
        <v>0.68965516898561907</v>
      </c>
      <c r="I398" s="6">
        <v>201172739</v>
      </c>
      <c r="J398" s="6">
        <v>138739820</v>
      </c>
    </row>
    <row r="399" spans="1:10" ht="89.25" outlineLevel="4">
      <c r="A399" s="4" t="s">
        <v>415</v>
      </c>
      <c r="B399" s="5" t="s">
        <v>329</v>
      </c>
      <c r="C399" s="5" t="s">
        <v>394</v>
      </c>
      <c r="D399" s="5" t="s">
        <v>416</v>
      </c>
      <c r="E399" s="5"/>
      <c r="F399" s="10">
        <f>F400</f>
        <v>850.4</v>
      </c>
      <c r="G399" s="10">
        <f>G400</f>
        <v>813.89</v>
      </c>
      <c r="H399" s="20">
        <f t="shared" si="26"/>
        <v>0.95706726246472251</v>
      </c>
      <c r="I399" s="6">
        <v>850396</v>
      </c>
      <c r="J399" s="6">
        <v>813883</v>
      </c>
    </row>
    <row r="400" spans="1:10" ht="89.25" outlineLevel="5">
      <c r="A400" s="4" t="s">
        <v>417</v>
      </c>
      <c r="B400" s="5" t="s">
        <v>329</v>
      </c>
      <c r="C400" s="5" t="s">
        <v>394</v>
      </c>
      <c r="D400" s="5" t="s">
        <v>418</v>
      </c>
      <c r="E400" s="5"/>
      <c r="F400" s="10">
        <f>F401+F402</f>
        <v>850.4</v>
      </c>
      <c r="G400" s="10">
        <f>G401+G402</f>
        <v>813.89</v>
      </c>
      <c r="H400" s="20">
        <f t="shared" si="26"/>
        <v>0.95706726246472251</v>
      </c>
      <c r="I400" s="6">
        <v>850396</v>
      </c>
      <c r="J400" s="6">
        <v>813883</v>
      </c>
    </row>
    <row r="401" spans="1:10" outlineLevel="6">
      <c r="A401" s="4" t="s">
        <v>46</v>
      </c>
      <c r="B401" s="5" t="s">
        <v>329</v>
      </c>
      <c r="C401" s="5" t="s">
        <v>394</v>
      </c>
      <c r="D401" s="5" t="s">
        <v>418</v>
      </c>
      <c r="E401" s="5" t="s">
        <v>47</v>
      </c>
      <c r="F401" s="10">
        <v>57.59</v>
      </c>
      <c r="G401" s="10">
        <v>47.43</v>
      </c>
      <c r="H401" s="20">
        <f t="shared" si="26"/>
        <v>0.82358048272269491</v>
      </c>
      <c r="I401" s="6">
        <v>57585</v>
      </c>
      <c r="J401" s="6">
        <v>47425</v>
      </c>
    </row>
    <row r="402" spans="1:10" outlineLevel="6">
      <c r="A402" s="4" t="s">
        <v>70</v>
      </c>
      <c r="B402" s="5" t="s">
        <v>329</v>
      </c>
      <c r="C402" s="5" t="s">
        <v>394</v>
      </c>
      <c r="D402" s="5" t="s">
        <v>418</v>
      </c>
      <c r="E402" s="5" t="s">
        <v>71</v>
      </c>
      <c r="F402" s="10">
        <v>792.81</v>
      </c>
      <c r="G402" s="10">
        <v>766.46</v>
      </c>
      <c r="H402" s="20">
        <f t="shared" si="26"/>
        <v>0.9667637895586586</v>
      </c>
      <c r="I402" s="6">
        <v>792811</v>
      </c>
      <c r="J402" s="6">
        <v>766458</v>
      </c>
    </row>
    <row r="403" spans="1:10" outlineLevel="2">
      <c r="A403" s="4" t="s">
        <v>419</v>
      </c>
      <c r="B403" s="5" t="s">
        <v>329</v>
      </c>
      <c r="C403" s="5" t="s">
        <v>420</v>
      </c>
      <c r="D403" s="5"/>
      <c r="E403" s="5"/>
      <c r="F403" s="10">
        <f>F404+F463</f>
        <v>311615.17</v>
      </c>
      <c r="G403" s="10">
        <f>G404+G463</f>
        <v>310397.92000000004</v>
      </c>
      <c r="H403" s="20">
        <f t="shared" si="26"/>
        <v>0.99609373959554037</v>
      </c>
      <c r="I403" s="6">
        <v>311615161.83999997</v>
      </c>
      <c r="J403" s="6">
        <v>310397918.10000002</v>
      </c>
    </row>
    <row r="404" spans="1:10" ht="25.5" outlineLevel="3">
      <c r="A404" s="4" t="s">
        <v>395</v>
      </c>
      <c r="B404" s="5" t="s">
        <v>329</v>
      </c>
      <c r="C404" s="5" t="s">
        <v>420</v>
      </c>
      <c r="D404" s="5" t="s">
        <v>396</v>
      </c>
      <c r="E404" s="5"/>
      <c r="F404" s="10">
        <f>F405+F418+F434+F438+F441+F453+F456+F459</f>
        <v>310549.92</v>
      </c>
      <c r="G404" s="10">
        <f>G405+G418+G434+G438+G441+G453+G456+G459</f>
        <v>309337.39</v>
      </c>
      <c r="H404" s="20">
        <f t="shared" si="26"/>
        <v>0.99609553916484672</v>
      </c>
      <c r="I404" s="6">
        <v>310549911.83999997</v>
      </c>
      <c r="J404" s="6">
        <v>309337384.10000002</v>
      </c>
    </row>
    <row r="405" spans="1:10" ht="63.75" outlineLevel="4">
      <c r="A405" s="4" t="s">
        <v>397</v>
      </c>
      <c r="B405" s="5" t="s">
        <v>329</v>
      </c>
      <c r="C405" s="5" t="s">
        <v>420</v>
      </c>
      <c r="D405" s="5" t="s">
        <v>398</v>
      </c>
      <c r="E405" s="5"/>
      <c r="F405" s="10">
        <f>F406+F409+F412+F415</f>
        <v>132460.51</v>
      </c>
      <c r="G405" s="10">
        <f>G406+G409+G412+G415</f>
        <v>132460.51</v>
      </c>
      <c r="H405" s="20">
        <f t="shared" si="26"/>
        <v>1</v>
      </c>
      <c r="I405" s="6">
        <v>132460511.38</v>
      </c>
      <c r="J405" s="6">
        <v>132460511.38</v>
      </c>
    </row>
    <row r="406" spans="1:10" ht="63.75" outlineLevel="5">
      <c r="A406" s="4" t="s">
        <v>421</v>
      </c>
      <c r="B406" s="5" t="s">
        <v>329</v>
      </c>
      <c r="C406" s="5" t="s">
        <v>420</v>
      </c>
      <c r="D406" s="5" t="s">
        <v>422</v>
      </c>
      <c r="E406" s="5"/>
      <c r="F406" s="10">
        <f>F407+F408</f>
        <v>5390.3</v>
      </c>
      <c r="G406" s="10">
        <f>G407+G408</f>
        <v>5390.3</v>
      </c>
      <c r="H406" s="20">
        <f t="shared" si="26"/>
        <v>1</v>
      </c>
      <c r="I406" s="6">
        <v>5390300</v>
      </c>
      <c r="J406" s="6">
        <v>5390300</v>
      </c>
    </row>
    <row r="407" spans="1:10" outlineLevel="6">
      <c r="A407" s="4" t="s">
        <v>46</v>
      </c>
      <c r="B407" s="5" t="s">
        <v>329</v>
      </c>
      <c r="C407" s="5" t="s">
        <v>420</v>
      </c>
      <c r="D407" s="5" t="s">
        <v>422</v>
      </c>
      <c r="E407" s="5" t="s">
        <v>47</v>
      </c>
      <c r="F407" s="10">
        <v>703.08</v>
      </c>
      <c r="G407" s="10">
        <v>703.08</v>
      </c>
      <c r="H407" s="20">
        <f t="shared" si="26"/>
        <v>1</v>
      </c>
      <c r="I407" s="6">
        <v>703080</v>
      </c>
      <c r="J407" s="6">
        <v>703080</v>
      </c>
    </row>
    <row r="408" spans="1:10" outlineLevel="6">
      <c r="A408" s="4" t="s">
        <v>70</v>
      </c>
      <c r="B408" s="5" t="s">
        <v>329</v>
      </c>
      <c r="C408" s="5" t="s">
        <v>420</v>
      </c>
      <c r="D408" s="5" t="s">
        <v>422</v>
      </c>
      <c r="E408" s="5" t="s">
        <v>71</v>
      </c>
      <c r="F408" s="10">
        <v>4687.22</v>
      </c>
      <c r="G408" s="10">
        <v>4687.22</v>
      </c>
      <c r="H408" s="20">
        <f t="shared" si="26"/>
        <v>1</v>
      </c>
      <c r="I408" s="6">
        <v>4687220</v>
      </c>
      <c r="J408" s="6">
        <v>4687220</v>
      </c>
    </row>
    <row r="409" spans="1:10" ht="153" outlineLevel="5">
      <c r="A409" s="4" t="s">
        <v>399</v>
      </c>
      <c r="B409" s="5" t="s">
        <v>329</v>
      </c>
      <c r="C409" s="5" t="s">
        <v>420</v>
      </c>
      <c r="D409" s="5" t="s">
        <v>400</v>
      </c>
      <c r="E409" s="5"/>
      <c r="F409" s="10">
        <f>F410+F411</f>
        <v>104225.64</v>
      </c>
      <c r="G409" s="10">
        <f>G410+G411</f>
        <v>104225.64</v>
      </c>
      <c r="H409" s="20">
        <f t="shared" si="26"/>
        <v>1</v>
      </c>
      <c r="I409" s="6">
        <v>104225640</v>
      </c>
      <c r="J409" s="6">
        <v>104225640</v>
      </c>
    </row>
    <row r="410" spans="1:10" outlineLevel="6">
      <c r="A410" s="4" t="s">
        <v>46</v>
      </c>
      <c r="B410" s="5" t="s">
        <v>329</v>
      </c>
      <c r="C410" s="5" t="s">
        <v>420</v>
      </c>
      <c r="D410" s="5" t="s">
        <v>400</v>
      </c>
      <c r="E410" s="5" t="s">
        <v>47</v>
      </c>
      <c r="F410" s="10">
        <v>12208.89</v>
      </c>
      <c r="G410" s="10">
        <v>12208.89</v>
      </c>
      <c r="H410" s="20">
        <f t="shared" si="26"/>
        <v>1</v>
      </c>
      <c r="I410" s="6">
        <v>12208890</v>
      </c>
      <c r="J410" s="6">
        <v>12208890</v>
      </c>
    </row>
    <row r="411" spans="1:10" outlineLevel="6">
      <c r="A411" s="4" t="s">
        <v>70</v>
      </c>
      <c r="B411" s="5" t="s">
        <v>329</v>
      </c>
      <c r="C411" s="5" t="s">
        <v>420</v>
      </c>
      <c r="D411" s="5" t="s">
        <v>400</v>
      </c>
      <c r="E411" s="5" t="s">
        <v>71</v>
      </c>
      <c r="F411" s="10">
        <v>92016.75</v>
      </c>
      <c r="G411" s="10">
        <v>92016.75</v>
      </c>
      <c r="H411" s="20">
        <f t="shared" si="26"/>
        <v>1</v>
      </c>
      <c r="I411" s="6">
        <v>92016750</v>
      </c>
      <c r="J411" s="6">
        <v>92016750</v>
      </c>
    </row>
    <row r="412" spans="1:10" ht="63.75" outlineLevel="5">
      <c r="A412" s="4" t="s">
        <v>423</v>
      </c>
      <c r="B412" s="5" t="s">
        <v>329</v>
      </c>
      <c r="C412" s="5" t="s">
        <v>420</v>
      </c>
      <c r="D412" s="5" t="s">
        <v>424</v>
      </c>
      <c r="E412" s="5"/>
      <c r="F412" s="10">
        <f>F413+F414</f>
        <v>2847.9</v>
      </c>
      <c r="G412" s="10">
        <f>G413+G414</f>
        <v>2847.9</v>
      </c>
      <c r="H412" s="20">
        <f t="shared" si="26"/>
        <v>1</v>
      </c>
      <c r="I412" s="6">
        <v>2847900</v>
      </c>
      <c r="J412" s="6">
        <v>2847900</v>
      </c>
    </row>
    <row r="413" spans="1:10" outlineLevel="6">
      <c r="A413" s="4" t="s">
        <v>46</v>
      </c>
      <c r="B413" s="5" t="s">
        <v>329</v>
      </c>
      <c r="C413" s="5" t="s">
        <v>420</v>
      </c>
      <c r="D413" s="5" t="s">
        <v>424</v>
      </c>
      <c r="E413" s="5" t="s">
        <v>47</v>
      </c>
      <c r="F413" s="10">
        <v>168.11</v>
      </c>
      <c r="G413" s="10">
        <v>168.11</v>
      </c>
      <c r="H413" s="20">
        <f t="shared" si="26"/>
        <v>1</v>
      </c>
      <c r="I413" s="6">
        <v>168109.15</v>
      </c>
      <c r="J413" s="6">
        <v>168109.15</v>
      </c>
    </row>
    <row r="414" spans="1:10" outlineLevel="6">
      <c r="A414" s="4" t="s">
        <v>70</v>
      </c>
      <c r="B414" s="5" t="s">
        <v>329</v>
      </c>
      <c r="C414" s="5" t="s">
        <v>420</v>
      </c>
      <c r="D414" s="5" t="s">
        <v>424</v>
      </c>
      <c r="E414" s="5" t="s">
        <v>71</v>
      </c>
      <c r="F414" s="10">
        <v>2679.79</v>
      </c>
      <c r="G414" s="10">
        <v>2679.79</v>
      </c>
      <c r="H414" s="20">
        <f t="shared" si="26"/>
        <v>1</v>
      </c>
      <c r="I414" s="6">
        <v>2679790.85</v>
      </c>
      <c r="J414" s="6">
        <v>2679790.85</v>
      </c>
    </row>
    <row r="415" spans="1:10" ht="76.5" outlineLevel="5">
      <c r="A415" s="4" t="s">
        <v>425</v>
      </c>
      <c r="B415" s="5" t="s">
        <v>329</v>
      </c>
      <c r="C415" s="5" t="s">
        <v>420</v>
      </c>
      <c r="D415" s="5" t="s">
        <v>426</v>
      </c>
      <c r="E415" s="5"/>
      <c r="F415" s="10">
        <f>F416+F417</f>
        <v>19996.669999999998</v>
      </c>
      <c r="G415" s="10">
        <f>G416+G417</f>
        <v>19996.669999999998</v>
      </c>
      <c r="H415" s="20">
        <f t="shared" si="26"/>
        <v>1</v>
      </c>
      <c r="I415" s="6">
        <v>19996671.379999999</v>
      </c>
      <c r="J415" s="6">
        <v>19996671.379999999</v>
      </c>
    </row>
    <row r="416" spans="1:10" outlineLevel="6">
      <c r="A416" s="4" t="s">
        <v>46</v>
      </c>
      <c r="B416" s="5" t="s">
        <v>329</v>
      </c>
      <c r="C416" s="5" t="s">
        <v>420</v>
      </c>
      <c r="D416" s="5" t="s">
        <v>426</v>
      </c>
      <c r="E416" s="5" t="s">
        <v>47</v>
      </c>
      <c r="F416" s="10">
        <v>3803.99</v>
      </c>
      <c r="G416" s="10">
        <v>3803.99</v>
      </c>
      <c r="H416" s="20">
        <f t="shared" si="26"/>
        <v>1</v>
      </c>
      <c r="I416" s="6">
        <v>3803990</v>
      </c>
      <c r="J416" s="6">
        <v>3803990</v>
      </c>
    </row>
    <row r="417" spans="1:10" outlineLevel="6">
      <c r="A417" s="4" t="s">
        <v>70</v>
      </c>
      <c r="B417" s="5" t="s">
        <v>329</v>
      </c>
      <c r="C417" s="5" t="s">
        <v>420</v>
      </c>
      <c r="D417" s="5" t="s">
        <v>426</v>
      </c>
      <c r="E417" s="5" t="s">
        <v>71</v>
      </c>
      <c r="F417" s="10">
        <v>16192.68</v>
      </c>
      <c r="G417" s="10">
        <v>16192.68</v>
      </c>
      <c r="H417" s="20">
        <f t="shared" si="26"/>
        <v>1</v>
      </c>
      <c r="I417" s="6">
        <v>16192681.380000001</v>
      </c>
      <c r="J417" s="6">
        <v>16192681.380000001</v>
      </c>
    </row>
    <row r="418" spans="1:10" ht="38.25" outlineLevel="4">
      <c r="A418" s="4" t="s">
        <v>427</v>
      </c>
      <c r="B418" s="5" t="s">
        <v>329</v>
      </c>
      <c r="C418" s="5" t="s">
        <v>420</v>
      </c>
      <c r="D418" s="5" t="s">
        <v>428</v>
      </c>
      <c r="E418" s="5"/>
      <c r="F418" s="10">
        <f>F419+F422+F425+F428+F431</f>
        <v>17237.78</v>
      </c>
      <c r="G418" s="10">
        <f>G419+G422+G425+G428+G431</f>
        <v>16026.449999999999</v>
      </c>
      <c r="H418" s="20">
        <f t="shared" si="26"/>
        <v>0.92972819005695628</v>
      </c>
      <c r="I418" s="6">
        <v>17237791</v>
      </c>
      <c r="J418" s="6">
        <v>16026454.75</v>
      </c>
    </row>
    <row r="419" spans="1:10" ht="51" outlineLevel="5">
      <c r="A419" s="4" t="s">
        <v>429</v>
      </c>
      <c r="B419" s="5" t="s">
        <v>329</v>
      </c>
      <c r="C419" s="5" t="s">
        <v>420</v>
      </c>
      <c r="D419" s="5" t="s">
        <v>430</v>
      </c>
      <c r="E419" s="5"/>
      <c r="F419" s="10">
        <f>F420+F421</f>
        <v>1198.3699999999999</v>
      </c>
      <c r="G419" s="10">
        <f>G420+G421</f>
        <v>834.09</v>
      </c>
      <c r="H419" s="20">
        <f t="shared" si="26"/>
        <v>0.69602042774769068</v>
      </c>
      <c r="I419" s="6">
        <v>1198373</v>
      </c>
      <c r="J419" s="6">
        <v>834086.44</v>
      </c>
    </row>
    <row r="420" spans="1:10" outlineLevel="6">
      <c r="A420" s="4" t="s">
        <v>46</v>
      </c>
      <c r="B420" s="5" t="s">
        <v>329</v>
      </c>
      <c r="C420" s="5" t="s">
        <v>420</v>
      </c>
      <c r="D420" s="5" t="s">
        <v>430</v>
      </c>
      <c r="E420" s="5" t="s">
        <v>47</v>
      </c>
      <c r="F420" s="10">
        <v>185.76</v>
      </c>
      <c r="G420" s="10">
        <v>80.61</v>
      </c>
      <c r="H420" s="20">
        <f t="shared" si="26"/>
        <v>0.43394702842377264</v>
      </c>
      <c r="I420" s="6">
        <v>185766</v>
      </c>
      <c r="J420" s="6">
        <v>80608.759999999995</v>
      </c>
    </row>
    <row r="421" spans="1:10" outlineLevel="6">
      <c r="A421" s="4" t="s">
        <v>70</v>
      </c>
      <c r="B421" s="5" t="s">
        <v>329</v>
      </c>
      <c r="C421" s="5" t="s">
        <v>420</v>
      </c>
      <c r="D421" s="5" t="s">
        <v>430</v>
      </c>
      <c r="E421" s="5" t="s">
        <v>71</v>
      </c>
      <c r="F421" s="10">
        <v>1012.61</v>
      </c>
      <c r="G421" s="10">
        <v>753.48</v>
      </c>
      <c r="H421" s="20">
        <f t="shared" si="26"/>
        <v>0.74409693761665396</v>
      </c>
      <c r="I421" s="6">
        <v>1012607</v>
      </c>
      <c r="J421" s="6">
        <v>753477.68</v>
      </c>
    </row>
    <row r="422" spans="1:10" ht="25.5" outlineLevel="5">
      <c r="A422" s="4" t="s">
        <v>431</v>
      </c>
      <c r="B422" s="5" t="s">
        <v>329</v>
      </c>
      <c r="C422" s="5" t="s">
        <v>420</v>
      </c>
      <c r="D422" s="5" t="s">
        <v>432</v>
      </c>
      <c r="E422" s="5"/>
      <c r="F422" s="10">
        <f>F423+F424</f>
        <v>2862.0499999999997</v>
      </c>
      <c r="G422" s="10">
        <f>G423+G424</f>
        <v>2288.25</v>
      </c>
      <c r="H422" s="20">
        <f t="shared" si="26"/>
        <v>0.79951433413112982</v>
      </c>
      <c r="I422" s="6">
        <v>2862052.64</v>
      </c>
      <c r="J422" s="6">
        <v>2288252.7200000002</v>
      </c>
    </row>
    <row r="423" spans="1:10" outlineLevel="6">
      <c r="A423" s="4" t="s">
        <v>46</v>
      </c>
      <c r="B423" s="5" t="s">
        <v>329</v>
      </c>
      <c r="C423" s="5" t="s">
        <v>420</v>
      </c>
      <c r="D423" s="5" t="s">
        <v>432</v>
      </c>
      <c r="E423" s="5" t="s">
        <v>47</v>
      </c>
      <c r="F423" s="10">
        <v>229.56</v>
      </c>
      <c r="G423" s="10">
        <v>209.31</v>
      </c>
      <c r="H423" s="20">
        <f t="shared" si="26"/>
        <v>0.91178776790381599</v>
      </c>
      <c r="I423" s="6">
        <v>229567.29</v>
      </c>
      <c r="J423" s="6">
        <v>209317.35</v>
      </c>
    </row>
    <row r="424" spans="1:10" outlineLevel="6">
      <c r="A424" s="4" t="s">
        <v>70</v>
      </c>
      <c r="B424" s="5" t="s">
        <v>329</v>
      </c>
      <c r="C424" s="5" t="s">
        <v>420</v>
      </c>
      <c r="D424" s="5" t="s">
        <v>432</v>
      </c>
      <c r="E424" s="5" t="s">
        <v>71</v>
      </c>
      <c r="F424" s="10">
        <v>2632.49</v>
      </c>
      <c r="G424" s="10">
        <v>2078.94</v>
      </c>
      <c r="H424" s="20">
        <f t="shared" si="26"/>
        <v>0.78972379762126366</v>
      </c>
      <c r="I424" s="6">
        <v>2632485.35</v>
      </c>
      <c r="J424" s="6">
        <v>2078935.37</v>
      </c>
    </row>
    <row r="425" spans="1:10" ht="51" outlineLevel="5">
      <c r="A425" s="4" t="s">
        <v>433</v>
      </c>
      <c r="B425" s="5" t="s">
        <v>329</v>
      </c>
      <c r="C425" s="5" t="s">
        <v>420</v>
      </c>
      <c r="D425" s="5" t="s">
        <v>434</v>
      </c>
      <c r="E425" s="5"/>
      <c r="F425" s="10">
        <f>F426+F427</f>
        <v>11142.039999999999</v>
      </c>
      <c r="G425" s="10">
        <f>G426+G427</f>
        <v>11142.039999999999</v>
      </c>
      <c r="H425" s="20">
        <f t="shared" si="26"/>
        <v>1</v>
      </c>
      <c r="I425" s="6">
        <v>11142039.039999999</v>
      </c>
      <c r="J425" s="6">
        <v>11142039.039999999</v>
      </c>
    </row>
    <row r="426" spans="1:10" outlineLevel="6">
      <c r="A426" s="4" t="s">
        <v>46</v>
      </c>
      <c r="B426" s="5" t="s">
        <v>329</v>
      </c>
      <c r="C426" s="5" t="s">
        <v>420</v>
      </c>
      <c r="D426" s="5" t="s">
        <v>434</v>
      </c>
      <c r="E426" s="5" t="s">
        <v>47</v>
      </c>
      <c r="F426" s="10">
        <v>694.57</v>
      </c>
      <c r="G426" s="10">
        <v>694.57</v>
      </c>
      <c r="H426" s="20">
        <f t="shared" si="26"/>
        <v>1</v>
      </c>
      <c r="I426" s="6">
        <v>694568.67</v>
      </c>
      <c r="J426" s="6">
        <v>694568.67</v>
      </c>
    </row>
    <row r="427" spans="1:10" outlineLevel="6">
      <c r="A427" s="4" t="s">
        <v>70</v>
      </c>
      <c r="B427" s="5" t="s">
        <v>329</v>
      </c>
      <c r="C427" s="5" t="s">
        <v>420</v>
      </c>
      <c r="D427" s="5" t="s">
        <v>434</v>
      </c>
      <c r="E427" s="5" t="s">
        <v>71</v>
      </c>
      <c r="F427" s="10">
        <v>10447.469999999999</v>
      </c>
      <c r="G427" s="10">
        <v>10447.469999999999</v>
      </c>
      <c r="H427" s="20">
        <f t="shared" si="26"/>
        <v>1</v>
      </c>
      <c r="I427" s="6">
        <v>10447470.369999999</v>
      </c>
      <c r="J427" s="6">
        <v>10447470.369999999</v>
      </c>
    </row>
    <row r="428" spans="1:10" ht="51" outlineLevel="5">
      <c r="A428" s="4" t="s">
        <v>433</v>
      </c>
      <c r="B428" s="5" t="s">
        <v>329</v>
      </c>
      <c r="C428" s="5" t="s">
        <v>420</v>
      </c>
      <c r="D428" s="5" t="s">
        <v>435</v>
      </c>
      <c r="E428" s="5"/>
      <c r="F428" s="10">
        <f>F429+F430</f>
        <v>829.11999999999989</v>
      </c>
      <c r="G428" s="10">
        <f>G429+G430</f>
        <v>665.04</v>
      </c>
      <c r="H428" s="20">
        <f t="shared" si="26"/>
        <v>0.80210343496719416</v>
      </c>
      <c r="I428" s="6">
        <v>829126.12</v>
      </c>
      <c r="J428" s="6">
        <v>665044.24</v>
      </c>
    </row>
    <row r="429" spans="1:10" outlineLevel="6">
      <c r="A429" s="4" t="s">
        <v>46</v>
      </c>
      <c r="B429" s="5" t="s">
        <v>329</v>
      </c>
      <c r="C429" s="5" t="s">
        <v>420</v>
      </c>
      <c r="D429" s="5" t="s">
        <v>435</v>
      </c>
      <c r="E429" s="5" t="s">
        <v>47</v>
      </c>
      <c r="F429" s="10">
        <v>286.82</v>
      </c>
      <c r="G429" s="10">
        <v>191.97</v>
      </c>
      <c r="H429" s="20">
        <f t="shared" si="26"/>
        <v>0.66930479046091629</v>
      </c>
      <c r="I429" s="6">
        <v>286823.82</v>
      </c>
      <c r="J429" s="6">
        <v>191967.72</v>
      </c>
    </row>
    <row r="430" spans="1:10" outlineLevel="6">
      <c r="A430" s="4" t="s">
        <v>70</v>
      </c>
      <c r="B430" s="5" t="s">
        <v>329</v>
      </c>
      <c r="C430" s="5" t="s">
        <v>420</v>
      </c>
      <c r="D430" s="5" t="s">
        <v>435</v>
      </c>
      <c r="E430" s="5" t="s">
        <v>71</v>
      </c>
      <c r="F430" s="10">
        <v>542.29999999999995</v>
      </c>
      <c r="G430" s="10">
        <v>473.07</v>
      </c>
      <c r="H430" s="20">
        <f t="shared" si="26"/>
        <v>0.87234003319196018</v>
      </c>
      <c r="I430" s="6">
        <v>542302.30000000005</v>
      </c>
      <c r="J430" s="6">
        <v>473076.52</v>
      </c>
    </row>
    <row r="431" spans="1:10" ht="76.5" outlineLevel="5">
      <c r="A431" s="4" t="s">
        <v>436</v>
      </c>
      <c r="B431" s="5" t="s">
        <v>329</v>
      </c>
      <c r="C431" s="5" t="s">
        <v>420</v>
      </c>
      <c r="D431" s="5" t="s">
        <v>437</v>
      </c>
      <c r="E431" s="5"/>
      <c r="F431" s="10">
        <f>F432+F433</f>
        <v>1206.1999999999998</v>
      </c>
      <c r="G431" s="10">
        <f>G432+G433</f>
        <v>1097.03</v>
      </c>
      <c r="H431" s="20">
        <f t="shared" si="26"/>
        <v>0.90949262145581178</v>
      </c>
      <c r="I431" s="6">
        <v>1206200.2</v>
      </c>
      <c r="J431" s="6">
        <v>1097032.31</v>
      </c>
    </row>
    <row r="432" spans="1:10" outlineLevel="6">
      <c r="A432" s="4" t="s">
        <v>46</v>
      </c>
      <c r="B432" s="5" t="s">
        <v>329</v>
      </c>
      <c r="C432" s="5" t="s">
        <v>420</v>
      </c>
      <c r="D432" s="5" t="s">
        <v>437</v>
      </c>
      <c r="E432" s="5" t="s">
        <v>47</v>
      </c>
      <c r="F432" s="10">
        <v>396.64</v>
      </c>
      <c r="G432" s="10">
        <v>386.8</v>
      </c>
      <c r="H432" s="20">
        <f t="shared" si="26"/>
        <v>0.97519160951996775</v>
      </c>
      <c r="I432" s="6">
        <v>396640.64</v>
      </c>
      <c r="J432" s="6">
        <v>386798.39</v>
      </c>
    </row>
    <row r="433" spans="1:10" outlineLevel="6">
      <c r="A433" s="4" t="s">
        <v>70</v>
      </c>
      <c r="B433" s="5" t="s">
        <v>329</v>
      </c>
      <c r="C433" s="5" t="s">
        <v>420</v>
      </c>
      <c r="D433" s="5" t="s">
        <v>437</v>
      </c>
      <c r="E433" s="5" t="s">
        <v>71</v>
      </c>
      <c r="F433" s="10">
        <v>809.56</v>
      </c>
      <c r="G433" s="10">
        <v>710.23</v>
      </c>
      <c r="H433" s="20">
        <f t="shared" si="26"/>
        <v>0.87730372053955241</v>
      </c>
      <c r="I433" s="6">
        <v>809559.56</v>
      </c>
      <c r="J433" s="6">
        <v>710233.92</v>
      </c>
    </row>
    <row r="434" spans="1:10" ht="38.25" outlineLevel="4">
      <c r="A434" s="4" t="s">
        <v>438</v>
      </c>
      <c r="B434" s="5" t="s">
        <v>329</v>
      </c>
      <c r="C434" s="5" t="s">
        <v>420</v>
      </c>
      <c r="D434" s="5" t="s">
        <v>439</v>
      </c>
      <c r="E434" s="5"/>
      <c r="F434" s="10">
        <f>F435</f>
        <v>5135.7700000000004</v>
      </c>
      <c r="G434" s="10">
        <f>G435</f>
        <v>5135.7700000000004</v>
      </c>
      <c r="H434" s="20">
        <f t="shared" si="26"/>
        <v>1</v>
      </c>
      <c r="I434" s="6">
        <v>5135770</v>
      </c>
      <c r="J434" s="6">
        <v>5135770</v>
      </c>
    </row>
    <row r="435" spans="1:10" ht="51" outlineLevel="5">
      <c r="A435" s="4" t="s">
        <v>440</v>
      </c>
      <c r="B435" s="5" t="s">
        <v>329</v>
      </c>
      <c r="C435" s="5" t="s">
        <v>420</v>
      </c>
      <c r="D435" s="5" t="s">
        <v>441</v>
      </c>
      <c r="E435" s="5"/>
      <c r="F435" s="10">
        <f>F436+F437</f>
        <v>5135.7700000000004</v>
      </c>
      <c r="G435" s="10">
        <f>G436+G437</f>
        <v>5135.7700000000004</v>
      </c>
      <c r="H435" s="20">
        <f t="shared" si="26"/>
        <v>1</v>
      </c>
      <c r="I435" s="6">
        <v>5135770</v>
      </c>
      <c r="J435" s="6">
        <v>5135770</v>
      </c>
    </row>
    <row r="436" spans="1:10" outlineLevel="6">
      <c r="A436" s="4" t="s">
        <v>46</v>
      </c>
      <c r="B436" s="5" t="s">
        <v>329</v>
      </c>
      <c r="C436" s="5" t="s">
        <v>420</v>
      </c>
      <c r="D436" s="5" t="s">
        <v>441</v>
      </c>
      <c r="E436" s="5" t="s">
        <v>47</v>
      </c>
      <c r="F436" s="10">
        <v>1290.46</v>
      </c>
      <c r="G436" s="10">
        <v>1290.46</v>
      </c>
      <c r="H436" s="20">
        <f t="shared" si="26"/>
        <v>1</v>
      </c>
      <c r="I436" s="6">
        <v>1290460</v>
      </c>
      <c r="J436" s="6">
        <v>1290460</v>
      </c>
    </row>
    <row r="437" spans="1:10" outlineLevel="6">
      <c r="A437" s="4" t="s">
        <v>70</v>
      </c>
      <c r="B437" s="5" t="s">
        <v>329</v>
      </c>
      <c r="C437" s="5" t="s">
        <v>420</v>
      </c>
      <c r="D437" s="5" t="s">
        <v>441</v>
      </c>
      <c r="E437" s="5" t="s">
        <v>71</v>
      </c>
      <c r="F437" s="10">
        <v>3845.31</v>
      </c>
      <c r="G437" s="10">
        <v>3845.31</v>
      </c>
      <c r="H437" s="20">
        <f t="shared" si="26"/>
        <v>1</v>
      </c>
      <c r="I437" s="6">
        <v>3845310</v>
      </c>
      <c r="J437" s="6">
        <v>3845310</v>
      </c>
    </row>
    <row r="438" spans="1:10" ht="38.25" outlineLevel="4">
      <c r="A438" s="4" t="s">
        <v>442</v>
      </c>
      <c r="B438" s="5" t="s">
        <v>329</v>
      </c>
      <c r="C438" s="5" t="s">
        <v>420</v>
      </c>
      <c r="D438" s="5" t="s">
        <v>443</v>
      </c>
      <c r="E438" s="5"/>
      <c r="F438" s="10">
        <f>F439</f>
        <v>200</v>
      </c>
      <c r="G438" s="10">
        <f>G439</f>
        <v>200</v>
      </c>
      <c r="H438" s="20">
        <f t="shared" si="26"/>
        <v>1</v>
      </c>
      <c r="I438" s="6">
        <v>200000</v>
      </c>
      <c r="J438" s="6">
        <v>200000</v>
      </c>
    </row>
    <row r="439" spans="1:10" ht="38.25" outlineLevel="5">
      <c r="A439" s="4" t="s">
        <v>444</v>
      </c>
      <c r="B439" s="5" t="s">
        <v>329</v>
      </c>
      <c r="C439" s="5" t="s">
        <v>420</v>
      </c>
      <c r="D439" s="5" t="s">
        <v>445</v>
      </c>
      <c r="E439" s="5"/>
      <c r="F439" s="10">
        <f>F440</f>
        <v>200</v>
      </c>
      <c r="G439" s="10">
        <f>G440</f>
        <v>200</v>
      </c>
      <c r="H439" s="20">
        <f t="shared" si="26"/>
        <v>1</v>
      </c>
      <c r="I439" s="6">
        <v>200000</v>
      </c>
      <c r="J439" s="6">
        <v>200000</v>
      </c>
    </row>
    <row r="440" spans="1:10" outlineLevel="6">
      <c r="A440" s="4" t="s">
        <v>70</v>
      </c>
      <c r="B440" s="5" t="s">
        <v>329</v>
      </c>
      <c r="C440" s="5" t="s">
        <v>420</v>
      </c>
      <c r="D440" s="5" t="s">
        <v>445</v>
      </c>
      <c r="E440" s="5" t="s">
        <v>71</v>
      </c>
      <c r="F440" s="10">
        <v>200</v>
      </c>
      <c r="G440" s="10">
        <v>200</v>
      </c>
      <c r="H440" s="20">
        <f t="shared" si="26"/>
        <v>1</v>
      </c>
      <c r="I440" s="6">
        <v>200000</v>
      </c>
      <c r="J440" s="6">
        <v>200000</v>
      </c>
    </row>
    <row r="441" spans="1:10" ht="51" outlineLevel="4">
      <c r="A441" s="4" t="s">
        <v>403</v>
      </c>
      <c r="B441" s="5" t="s">
        <v>329</v>
      </c>
      <c r="C441" s="5" t="s">
        <v>420</v>
      </c>
      <c r="D441" s="5" t="s">
        <v>404</v>
      </c>
      <c r="E441" s="5"/>
      <c r="F441" s="10">
        <f>F442+F445+F448+F450</f>
        <v>18700.18</v>
      </c>
      <c r="G441" s="10">
        <f>G442+G445+G448+G450</f>
        <v>18698.980000000003</v>
      </c>
      <c r="H441" s="20">
        <f t="shared" si="26"/>
        <v>0.99993582949468951</v>
      </c>
      <c r="I441" s="6">
        <v>18700165.670000002</v>
      </c>
      <c r="J441" s="6">
        <v>18698974.18</v>
      </c>
    </row>
    <row r="442" spans="1:10" ht="25.5" outlineLevel="5">
      <c r="A442" s="4" t="s">
        <v>405</v>
      </c>
      <c r="B442" s="5" t="s">
        <v>329</v>
      </c>
      <c r="C442" s="5" t="s">
        <v>420</v>
      </c>
      <c r="D442" s="5" t="s">
        <v>406</v>
      </c>
      <c r="E442" s="5"/>
      <c r="F442" s="10">
        <f>F443+F444</f>
        <v>10427.6</v>
      </c>
      <c r="G442" s="10">
        <f>G443+G444</f>
        <v>10427.470000000001</v>
      </c>
      <c r="H442" s="20">
        <f t="shared" si="26"/>
        <v>0.99998753308527377</v>
      </c>
      <c r="I442" s="6">
        <v>10427591.57</v>
      </c>
      <c r="J442" s="6">
        <v>10427462.279999999</v>
      </c>
    </row>
    <row r="443" spans="1:10" outlineLevel="6">
      <c r="A443" s="4" t="s">
        <v>46</v>
      </c>
      <c r="B443" s="5" t="s">
        <v>329</v>
      </c>
      <c r="C443" s="5" t="s">
        <v>420</v>
      </c>
      <c r="D443" s="5" t="s">
        <v>406</v>
      </c>
      <c r="E443" s="5" t="s">
        <v>47</v>
      </c>
      <c r="F443" s="10">
        <v>1412.1</v>
      </c>
      <c r="G443" s="10">
        <v>1412.1</v>
      </c>
      <c r="H443" s="20">
        <f t="shared" si="26"/>
        <v>1</v>
      </c>
      <c r="I443" s="6">
        <v>1412096</v>
      </c>
      <c r="J443" s="6">
        <v>1412096</v>
      </c>
    </row>
    <row r="444" spans="1:10" outlineLevel="6">
      <c r="A444" s="4" t="s">
        <v>70</v>
      </c>
      <c r="B444" s="5" t="s">
        <v>329</v>
      </c>
      <c r="C444" s="5" t="s">
        <v>420</v>
      </c>
      <c r="D444" s="5" t="s">
        <v>406</v>
      </c>
      <c r="E444" s="5" t="s">
        <v>71</v>
      </c>
      <c r="F444" s="10">
        <v>9015.5</v>
      </c>
      <c r="G444" s="10">
        <v>9015.3700000000008</v>
      </c>
      <c r="H444" s="20">
        <f t="shared" si="26"/>
        <v>0.99998558038932961</v>
      </c>
      <c r="I444" s="6">
        <v>9015495.5700000003</v>
      </c>
      <c r="J444" s="6">
        <v>9015366.2799999993</v>
      </c>
    </row>
    <row r="445" spans="1:10" ht="38.25" outlineLevel="5">
      <c r="A445" s="4" t="s">
        <v>407</v>
      </c>
      <c r="B445" s="5" t="s">
        <v>329</v>
      </c>
      <c r="C445" s="5" t="s">
        <v>420</v>
      </c>
      <c r="D445" s="5" t="s">
        <v>408</v>
      </c>
      <c r="E445" s="5"/>
      <c r="F445" s="10">
        <f>F446+F447</f>
        <v>2729.67</v>
      </c>
      <c r="G445" s="10">
        <f>G446+G447</f>
        <v>2728.6</v>
      </c>
      <c r="H445" s="20">
        <f t="shared" si="26"/>
        <v>0.99960801122480003</v>
      </c>
      <c r="I445" s="6">
        <v>2729663.63</v>
      </c>
      <c r="J445" s="6">
        <v>2728602.61</v>
      </c>
    </row>
    <row r="446" spans="1:10" outlineLevel="6">
      <c r="A446" s="4" t="s">
        <v>46</v>
      </c>
      <c r="B446" s="5" t="s">
        <v>329</v>
      </c>
      <c r="C446" s="5" t="s">
        <v>420</v>
      </c>
      <c r="D446" s="5" t="s">
        <v>408</v>
      </c>
      <c r="E446" s="5" t="s">
        <v>47</v>
      </c>
      <c r="F446" s="10">
        <v>908.49</v>
      </c>
      <c r="G446" s="10">
        <v>908.49</v>
      </c>
      <c r="H446" s="20">
        <f t="shared" si="26"/>
        <v>1</v>
      </c>
      <c r="I446" s="6">
        <v>908487</v>
      </c>
      <c r="J446" s="6">
        <v>908487</v>
      </c>
    </row>
    <row r="447" spans="1:10" outlineLevel="6">
      <c r="A447" s="4" t="s">
        <v>70</v>
      </c>
      <c r="B447" s="5" t="s">
        <v>329</v>
      </c>
      <c r="C447" s="5" t="s">
        <v>420</v>
      </c>
      <c r="D447" s="5" t="s">
        <v>408</v>
      </c>
      <c r="E447" s="5" t="s">
        <v>71</v>
      </c>
      <c r="F447" s="10">
        <v>1821.18</v>
      </c>
      <c r="G447" s="10">
        <v>1820.11</v>
      </c>
      <c r="H447" s="20">
        <f t="shared" si="26"/>
        <v>0.99941246883888457</v>
      </c>
      <c r="I447" s="6">
        <v>1821176.63</v>
      </c>
      <c r="J447" s="6">
        <v>1820115.61</v>
      </c>
    </row>
    <row r="448" spans="1:10" ht="25.5" outlineLevel="5">
      <c r="A448" s="4" t="s">
        <v>409</v>
      </c>
      <c r="B448" s="5" t="s">
        <v>329</v>
      </c>
      <c r="C448" s="5" t="s">
        <v>420</v>
      </c>
      <c r="D448" s="5" t="s">
        <v>410</v>
      </c>
      <c r="E448" s="5"/>
      <c r="F448" s="10">
        <f>F449</f>
        <v>687</v>
      </c>
      <c r="G448" s="10">
        <f>G449</f>
        <v>687</v>
      </c>
      <c r="H448" s="20">
        <f t="shared" si="26"/>
        <v>1</v>
      </c>
      <c r="I448" s="6">
        <v>687006.22</v>
      </c>
      <c r="J448" s="6">
        <v>687006.22</v>
      </c>
    </row>
    <row r="449" spans="1:10" outlineLevel="6">
      <c r="A449" s="4" t="s">
        <v>46</v>
      </c>
      <c r="B449" s="5" t="s">
        <v>329</v>
      </c>
      <c r="C449" s="5" t="s">
        <v>420</v>
      </c>
      <c r="D449" s="5" t="s">
        <v>410</v>
      </c>
      <c r="E449" s="5" t="s">
        <v>47</v>
      </c>
      <c r="F449" s="10">
        <v>687</v>
      </c>
      <c r="G449" s="10">
        <v>687</v>
      </c>
      <c r="H449" s="20">
        <f t="shared" si="26"/>
        <v>1</v>
      </c>
      <c r="I449" s="6">
        <v>687006.22</v>
      </c>
      <c r="J449" s="6">
        <v>687006.22</v>
      </c>
    </row>
    <row r="450" spans="1:10" ht="63.75" outlineLevel="5">
      <c r="A450" s="4" t="s">
        <v>411</v>
      </c>
      <c r="B450" s="5" t="s">
        <v>329</v>
      </c>
      <c r="C450" s="5" t="s">
        <v>420</v>
      </c>
      <c r="D450" s="5" t="s">
        <v>412</v>
      </c>
      <c r="E450" s="5"/>
      <c r="F450" s="10">
        <f>F451+F452</f>
        <v>4855.91</v>
      </c>
      <c r="G450" s="10">
        <f>G451+G452</f>
        <v>4855.91</v>
      </c>
      <c r="H450" s="20">
        <f t="shared" si="26"/>
        <v>1</v>
      </c>
      <c r="I450" s="6">
        <v>4855904.25</v>
      </c>
      <c r="J450" s="6">
        <v>4855903.07</v>
      </c>
    </row>
    <row r="451" spans="1:10" outlineLevel="6">
      <c r="A451" s="4" t="s">
        <v>46</v>
      </c>
      <c r="B451" s="5" t="s">
        <v>329</v>
      </c>
      <c r="C451" s="5" t="s">
        <v>420</v>
      </c>
      <c r="D451" s="5" t="s">
        <v>412</v>
      </c>
      <c r="E451" s="5" t="s">
        <v>47</v>
      </c>
      <c r="F451" s="10">
        <v>520.30999999999995</v>
      </c>
      <c r="G451" s="10">
        <v>520.30999999999995</v>
      </c>
      <c r="H451" s="20">
        <f t="shared" si="26"/>
        <v>1</v>
      </c>
      <c r="I451" s="6">
        <v>520309.05</v>
      </c>
      <c r="J451" s="6">
        <v>520309.05</v>
      </c>
    </row>
    <row r="452" spans="1:10" outlineLevel="6">
      <c r="A452" s="4" t="s">
        <v>70</v>
      </c>
      <c r="B452" s="5" t="s">
        <v>329</v>
      </c>
      <c r="C452" s="5" t="s">
        <v>420</v>
      </c>
      <c r="D452" s="5" t="s">
        <v>412</v>
      </c>
      <c r="E452" s="5" t="s">
        <v>71</v>
      </c>
      <c r="F452" s="10">
        <v>4335.6000000000004</v>
      </c>
      <c r="G452" s="10">
        <v>4335.6000000000004</v>
      </c>
      <c r="H452" s="20">
        <f t="shared" si="26"/>
        <v>1</v>
      </c>
      <c r="I452" s="6">
        <v>4335595.2</v>
      </c>
      <c r="J452" s="6">
        <v>4335594.0199999996</v>
      </c>
    </row>
    <row r="453" spans="1:10" ht="38.25" outlineLevel="4">
      <c r="A453" s="4" t="s">
        <v>446</v>
      </c>
      <c r="B453" s="5" t="s">
        <v>329</v>
      </c>
      <c r="C453" s="5" t="s">
        <v>420</v>
      </c>
      <c r="D453" s="5" t="s">
        <v>447</v>
      </c>
      <c r="E453" s="5"/>
      <c r="F453" s="10">
        <f>F454</f>
        <v>391.14</v>
      </c>
      <c r="G453" s="10">
        <f>G454</f>
        <v>391.14</v>
      </c>
      <c r="H453" s="20">
        <f t="shared" si="26"/>
        <v>1</v>
      </c>
      <c r="I453" s="6">
        <v>391140</v>
      </c>
      <c r="J453" s="6">
        <v>391140</v>
      </c>
    </row>
    <row r="454" spans="1:10" ht="25.5" outlineLevel="5">
      <c r="A454" s="4" t="s">
        <v>448</v>
      </c>
      <c r="B454" s="5" t="s">
        <v>329</v>
      </c>
      <c r="C454" s="5" t="s">
        <v>420</v>
      </c>
      <c r="D454" s="5" t="s">
        <v>449</v>
      </c>
      <c r="E454" s="5"/>
      <c r="F454" s="10">
        <f>F455</f>
        <v>391.14</v>
      </c>
      <c r="G454" s="10">
        <f>G455</f>
        <v>391.14</v>
      </c>
      <c r="H454" s="20">
        <f t="shared" si="26"/>
        <v>1</v>
      </c>
      <c r="I454" s="6">
        <v>391140</v>
      </c>
      <c r="J454" s="6">
        <v>391140</v>
      </c>
    </row>
    <row r="455" spans="1:10" outlineLevel="6">
      <c r="A455" s="4" t="s">
        <v>70</v>
      </c>
      <c r="B455" s="5" t="s">
        <v>329</v>
      </c>
      <c r="C455" s="5" t="s">
        <v>420</v>
      </c>
      <c r="D455" s="5" t="s">
        <v>449</v>
      </c>
      <c r="E455" s="5" t="s">
        <v>71</v>
      </c>
      <c r="F455" s="10">
        <v>391.14</v>
      </c>
      <c r="G455" s="10">
        <v>391.14</v>
      </c>
      <c r="H455" s="20">
        <f t="shared" si="26"/>
        <v>1</v>
      </c>
      <c r="I455" s="6">
        <v>391140</v>
      </c>
      <c r="J455" s="6">
        <v>391140</v>
      </c>
    </row>
    <row r="456" spans="1:10" ht="25.5" outlineLevel="4">
      <c r="A456" s="4" t="s">
        <v>450</v>
      </c>
      <c r="B456" s="5" t="s">
        <v>329</v>
      </c>
      <c r="C456" s="5" t="s">
        <v>420</v>
      </c>
      <c r="D456" s="5" t="s">
        <v>451</v>
      </c>
      <c r="E456" s="5"/>
      <c r="F456" s="10">
        <f>F457</f>
        <v>135565</v>
      </c>
      <c r="G456" s="10">
        <f>G457</f>
        <v>135565</v>
      </c>
      <c r="H456" s="20">
        <f t="shared" ref="H456:H519" si="27">G456/F456</f>
        <v>1</v>
      </c>
      <c r="I456" s="6">
        <v>135564995.09</v>
      </c>
      <c r="J456" s="6">
        <v>135564995.09</v>
      </c>
    </row>
    <row r="457" spans="1:10" ht="76.5" outlineLevel="5">
      <c r="A457" s="4" t="s">
        <v>452</v>
      </c>
      <c r="B457" s="5" t="s">
        <v>329</v>
      </c>
      <c r="C457" s="5" t="s">
        <v>420</v>
      </c>
      <c r="D457" s="5" t="s">
        <v>453</v>
      </c>
      <c r="E457" s="5"/>
      <c r="F457" s="10">
        <f>F458</f>
        <v>135565</v>
      </c>
      <c r="G457" s="10">
        <f>G458</f>
        <v>135565</v>
      </c>
      <c r="H457" s="20">
        <f t="shared" si="27"/>
        <v>1</v>
      </c>
      <c r="I457" s="6">
        <v>135564995.09</v>
      </c>
      <c r="J457" s="6">
        <v>135564995.09</v>
      </c>
    </row>
    <row r="458" spans="1:10" ht="114.75" outlineLevel="6">
      <c r="A458" s="4" t="s">
        <v>210</v>
      </c>
      <c r="B458" s="5" t="s">
        <v>329</v>
      </c>
      <c r="C458" s="5" t="s">
        <v>420</v>
      </c>
      <c r="D458" s="5" t="s">
        <v>453</v>
      </c>
      <c r="E458" s="5" t="s">
        <v>211</v>
      </c>
      <c r="F458" s="10">
        <v>135565</v>
      </c>
      <c r="G458" s="10">
        <v>135565</v>
      </c>
      <c r="H458" s="20">
        <f t="shared" si="27"/>
        <v>1</v>
      </c>
      <c r="I458" s="6">
        <v>135564995.09</v>
      </c>
      <c r="J458" s="6">
        <v>135564995.09</v>
      </c>
    </row>
    <row r="459" spans="1:10" ht="25.5" outlineLevel="4">
      <c r="A459" s="4" t="s">
        <v>454</v>
      </c>
      <c r="B459" s="5" t="s">
        <v>329</v>
      </c>
      <c r="C459" s="5" t="s">
        <v>420</v>
      </c>
      <c r="D459" s="5" t="s">
        <v>455</v>
      </c>
      <c r="E459" s="5"/>
      <c r="F459" s="10">
        <f>F460</f>
        <v>859.54</v>
      </c>
      <c r="G459" s="10">
        <f>G460</f>
        <v>859.54</v>
      </c>
      <c r="H459" s="20">
        <f t="shared" si="27"/>
        <v>1</v>
      </c>
      <c r="I459" s="6">
        <v>859538.7</v>
      </c>
      <c r="J459" s="6">
        <v>859538.7</v>
      </c>
    </row>
    <row r="460" spans="1:10" ht="63.75" outlineLevel="5">
      <c r="A460" s="4" t="s">
        <v>456</v>
      </c>
      <c r="B460" s="5" t="s">
        <v>329</v>
      </c>
      <c r="C460" s="5" t="s">
        <v>420</v>
      </c>
      <c r="D460" s="5" t="s">
        <v>457</v>
      </c>
      <c r="E460" s="5"/>
      <c r="F460" s="10">
        <f>F461+F462</f>
        <v>859.54</v>
      </c>
      <c r="G460" s="10">
        <f>G461+G462</f>
        <v>859.54</v>
      </c>
      <c r="H460" s="20">
        <f t="shared" si="27"/>
        <v>1</v>
      </c>
      <c r="I460" s="6">
        <v>859538.7</v>
      </c>
      <c r="J460" s="6">
        <v>859538.7</v>
      </c>
    </row>
    <row r="461" spans="1:10" outlineLevel="6">
      <c r="A461" s="4" t="s">
        <v>46</v>
      </c>
      <c r="B461" s="5" t="s">
        <v>329</v>
      </c>
      <c r="C461" s="5" t="s">
        <v>420</v>
      </c>
      <c r="D461" s="5" t="s">
        <v>457</v>
      </c>
      <c r="E461" s="5" t="s">
        <v>47</v>
      </c>
      <c r="F461" s="10">
        <v>286.51</v>
      </c>
      <c r="G461" s="10">
        <v>286.51</v>
      </c>
      <c r="H461" s="20">
        <f t="shared" si="27"/>
        <v>1</v>
      </c>
      <c r="I461" s="6">
        <v>286512.90000000002</v>
      </c>
      <c r="J461" s="6">
        <v>286512.90000000002</v>
      </c>
    </row>
    <row r="462" spans="1:10" outlineLevel="6">
      <c r="A462" s="4" t="s">
        <v>70</v>
      </c>
      <c r="B462" s="5" t="s">
        <v>329</v>
      </c>
      <c r="C462" s="5" t="s">
        <v>420</v>
      </c>
      <c r="D462" s="5" t="s">
        <v>457</v>
      </c>
      <c r="E462" s="5" t="s">
        <v>71</v>
      </c>
      <c r="F462" s="10">
        <v>573.03</v>
      </c>
      <c r="G462" s="10">
        <v>573.03</v>
      </c>
      <c r="H462" s="20">
        <f t="shared" si="27"/>
        <v>1</v>
      </c>
      <c r="I462" s="6">
        <v>573025.80000000005</v>
      </c>
      <c r="J462" s="6">
        <v>573025.80000000005</v>
      </c>
    </row>
    <row r="463" spans="1:10" ht="38.25" outlineLevel="3">
      <c r="A463" s="4" t="s">
        <v>337</v>
      </c>
      <c r="B463" s="5" t="s">
        <v>329</v>
      </c>
      <c r="C463" s="5" t="s">
        <v>420</v>
      </c>
      <c r="D463" s="5" t="s">
        <v>338</v>
      </c>
      <c r="E463" s="5"/>
      <c r="F463" s="10">
        <f>F464</f>
        <v>1065.25</v>
      </c>
      <c r="G463" s="10">
        <f>G464</f>
        <v>1060.53</v>
      </c>
      <c r="H463" s="20">
        <f t="shared" si="27"/>
        <v>0.99556911523116631</v>
      </c>
      <c r="I463" s="6">
        <v>1065250</v>
      </c>
      <c r="J463" s="6">
        <v>1060534</v>
      </c>
    </row>
    <row r="464" spans="1:10" ht="25.5" outlineLevel="4">
      <c r="A464" s="4" t="s">
        <v>339</v>
      </c>
      <c r="B464" s="5" t="s">
        <v>329</v>
      </c>
      <c r="C464" s="5" t="s">
        <v>420</v>
      </c>
      <c r="D464" s="5" t="s">
        <v>340</v>
      </c>
      <c r="E464" s="5"/>
      <c r="F464" s="10">
        <f>F465+F467</f>
        <v>1065.25</v>
      </c>
      <c r="G464" s="10">
        <f>G465+G467</f>
        <v>1060.53</v>
      </c>
      <c r="H464" s="20">
        <f t="shared" si="27"/>
        <v>0.99556911523116631</v>
      </c>
      <c r="I464" s="6">
        <v>1065250</v>
      </c>
      <c r="J464" s="6">
        <v>1060534</v>
      </c>
    </row>
    <row r="465" spans="1:10" ht="51" outlineLevel="5">
      <c r="A465" s="4" t="s">
        <v>341</v>
      </c>
      <c r="B465" s="5" t="s">
        <v>329</v>
      </c>
      <c r="C465" s="5" t="s">
        <v>420</v>
      </c>
      <c r="D465" s="5" t="s">
        <v>342</v>
      </c>
      <c r="E465" s="5"/>
      <c r="F465" s="10">
        <f>F466</f>
        <v>865.25</v>
      </c>
      <c r="G465" s="10">
        <f>G466</f>
        <v>865.25</v>
      </c>
      <c r="H465" s="20">
        <f t="shared" si="27"/>
        <v>1</v>
      </c>
      <c r="I465" s="6">
        <v>865250</v>
      </c>
      <c r="J465" s="6">
        <v>865250</v>
      </c>
    </row>
    <row r="466" spans="1:10" outlineLevel="6">
      <c r="A466" s="4" t="s">
        <v>70</v>
      </c>
      <c r="B466" s="5" t="s">
        <v>329</v>
      </c>
      <c r="C466" s="5" t="s">
        <v>420</v>
      </c>
      <c r="D466" s="5" t="s">
        <v>342</v>
      </c>
      <c r="E466" s="5" t="s">
        <v>71</v>
      </c>
      <c r="F466" s="10">
        <v>865.25</v>
      </c>
      <c r="G466" s="10">
        <v>865.25</v>
      </c>
      <c r="H466" s="20">
        <f t="shared" si="27"/>
        <v>1</v>
      </c>
      <c r="I466" s="6">
        <v>865250</v>
      </c>
      <c r="J466" s="6">
        <v>865250</v>
      </c>
    </row>
    <row r="467" spans="1:10" ht="38.25" outlineLevel="5">
      <c r="A467" s="4" t="s">
        <v>343</v>
      </c>
      <c r="B467" s="5" t="s">
        <v>329</v>
      </c>
      <c r="C467" s="5" t="s">
        <v>420</v>
      </c>
      <c r="D467" s="5" t="s">
        <v>344</v>
      </c>
      <c r="E467" s="5"/>
      <c r="F467" s="10">
        <f>F468</f>
        <v>200</v>
      </c>
      <c r="G467" s="10">
        <f>G468</f>
        <v>195.28</v>
      </c>
      <c r="H467" s="20">
        <f t="shared" si="27"/>
        <v>0.97640000000000005</v>
      </c>
      <c r="I467" s="6">
        <v>200000</v>
      </c>
      <c r="J467" s="6">
        <v>195284</v>
      </c>
    </row>
    <row r="468" spans="1:10" outlineLevel="6">
      <c r="A468" s="4" t="s">
        <v>70</v>
      </c>
      <c r="B468" s="5" t="s">
        <v>329</v>
      </c>
      <c r="C468" s="5" t="s">
        <v>420</v>
      </c>
      <c r="D468" s="5" t="s">
        <v>344</v>
      </c>
      <c r="E468" s="5" t="s">
        <v>71</v>
      </c>
      <c r="F468" s="10">
        <v>200</v>
      </c>
      <c r="G468" s="10">
        <v>195.28</v>
      </c>
      <c r="H468" s="20">
        <f t="shared" si="27"/>
        <v>0.97640000000000005</v>
      </c>
      <c r="I468" s="6">
        <v>200000</v>
      </c>
      <c r="J468" s="6">
        <v>195284</v>
      </c>
    </row>
    <row r="469" spans="1:10" outlineLevel="2">
      <c r="A469" s="4" t="s">
        <v>458</v>
      </c>
      <c r="B469" s="5" t="s">
        <v>329</v>
      </c>
      <c r="C469" s="5" t="s">
        <v>459</v>
      </c>
      <c r="D469" s="5"/>
      <c r="E469" s="5"/>
      <c r="F469" s="10">
        <f>F470+F483+F498</f>
        <v>59506.96</v>
      </c>
      <c r="G469" s="10">
        <f>G470+G483+G498</f>
        <v>59438.13</v>
      </c>
      <c r="H469" s="20">
        <f t="shared" si="27"/>
        <v>0.99884332857870739</v>
      </c>
      <c r="I469" s="6">
        <v>59506959.200000003</v>
      </c>
      <c r="J469" s="6">
        <v>59438131.25</v>
      </c>
    </row>
    <row r="470" spans="1:10" ht="25.5" outlineLevel="3">
      <c r="A470" s="4" t="s">
        <v>395</v>
      </c>
      <c r="B470" s="5" t="s">
        <v>329</v>
      </c>
      <c r="C470" s="5" t="s">
        <v>459</v>
      </c>
      <c r="D470" s="5" t="s">
        <v>396</v>
      </c>
      <c r="E470" s="5"/>
      <c r="F470" s="10">
        <f>F471+F480</f>
        <v>29207.129999999997</v>
      </c>
      <c r="G470" s="10">
        <f>G471+G480</f>
        <v>29207.119999999999</v>
      </c>
      <c r="H470" s="20">
        <f t="shared" si="27"/>
        <v>0.99999965761784881</v>
      </c>
      <c r="I470" s="6">
        <v>29207121.609999999</v>
      </c>
      <c r="J470" s="6">
        <v>29207121.510000002</v>
      </c>
    </row>
    <row r="471" spans="1:10" ht="63.75" outlineLevel="4">
      <c r="A471" s="4" t="s">
        <v>397</v>
      </c>
      <c r="B471" s="5" t="s">
        <v>329</v>
      </c>
      <c r="C471" s="5" t="s">
        <v>459</v>
      </c>
      <c r="D471" s="5" t="s">
        <v>398</v>
      </c>
      <c r="E471" s="5"/>
      <c r="F471" s="10">
        <f>F472+F475+F478</f>
        <v>28877.129999999997</v>
      </c>
      <c r="G471" s="10">
        <f>G472+G475+G478</f>
        <v>28877.129999999997</v>
      </c>
      <c r="H471" s="20">
        <f t="shared" si="27"/>
        <v>1</v>
      </c>
      <c r="I471" s="6">
        <v>28877131.609999999</v>
      </c>
      <c r="J471" s="6">
        <v>28877131.510000002</v>
      </c>
    </row>
    <row r="472" spans="1:10" ht="51" outlineLevel="5">
      <c r="A472" s="4" t="s">
        <v>460</v>
      </c>
      <c r="B472" s="5" t="s">
        <v>329</v>
      </c>
      <c r="C472" s="5" t="s">
        <v>459</v>
      </c>
      <c r="D472" s="5" t="s">
        <v>461</v>
      </c>
      <c r="E472" s="5"/>
      <c r="F472" s="10">
        <f>F473+F474</f>
        <v>25223.89</v>
      </c>
      <c r="G472" s="10">
        <f>G473+G474</f>
        <v>25223.89</v>
      </c>
      <c r="H472" s="20">
        <f t="shared" si="27"/>
        <v>1</v>
      </c>
      <c r="I472" s="6">
        <v>25223899.289999999</v>
      </c>
      <c r="J472" s="6">
        <v>25223899.289999999</v>
      </c>
    </row>
    <row r="473" spans="1:10" outlineLevel="6">
      <c r="A473" s="4" t="s">
        <v>46</v>
      </c>
      <c r="B473" s="5" t="s">
        <v>329</v>
      </c>
      <c r="C473" s="5" t="s">
        <v>459</v>
      </c>
      <c r="D473" s="5" t="s">
        <v>461</v>
      </c>
      <c r="E473" s="5" t="s">
        <v>47</v>
      </c>
      <c r="F473" s="10">
        <v>12548.45</v>
      </c>
      <c r="G473" s="10">
        <v>12548.45</v>
      </c>
      <c r="H473" s="20">
        <f t="shared" si="27"/>
        <v>1</v>
      </c>
      <c r="I473" s="6">
        <v>12548452.07</v>
      </c>
      <c r="J473" s="6">
        <v>12548452.07</v>
      </c>
    </row>
    <row r="474" spans="1:10" outlineLevel="6">
      <c r="A474" s="4" t="s">
        <v>70</v>
      </c>
      <c r="B474" s="5" t="s">
        <v>329</v>
      </c>
      <c r="C474" s="5" t="s">
        <v>459</v>
      </c>
      <c r="D474" s="5" t="s">
        <v>461</v>
      </c>
      <c r="E474" s="5" t="s">
        <v>71</v>
      </c>
      <c r="F474" s="10">
        <v>12675.44</v>
      </c>
      <c r="G474" s="10">
        <v>12675.44</v>
      </c>
      <c r="H474" s="20">
        <f t="shared" si="27"/>
        <v>1</v>
      </c>
      <c r="I474" s="6">
        <v>12675447.220000001</v>
      </c>
      <c r="J474" s="6">
        <v>12675447.220000001</v>
      </c>
    </row>
    <row r="475" spans="1:10" ht="114.75" outlineLevel="5">
      <c r="A475" s="4" t="s">
        <v>462</v>
      </c>
      <c r="B475" s="5" t="s">
        <v>329</v>
      </c>
      <c r="C475" s="5" t="s">
        <v>459</v>
      </c>
      <c r="D475" s="5" t="s">
        <v>463</v>
      </c>
      <c r="E475" s="5"/>
      <c r="F475" s="10">
        <f>F476+F477</f>
        <v>2933.24</v>
      </c>
      <c r="G475" s="10">
        <f>G476+G477</f>
        <v>2933.24</v>
      </c>
      <c r="H475" s="20">
        <f t="shared" si="27"/>
        <v>1</v>
      </c>
      <c r="I475" s="6">
        <v>2933232.32</v>
      </c>
      <c r="J475" s="6">
        <v>2933232.32</v>
      </c>
    </row>
    <row r="476" spans="1:10" outlineLevel="6">
      <c r="A476" s="4" t="s">
        <v>46</v>
      </c>
      <c r="B476" s="5" t="s">
        <v>329</v>
      </c>
      <c r="C476" s="5" t="s">
        <v>459</v>
      </c>
      <c r="D476" s="5" t="s">
        <v>463</v>
      </c>
      <c r="E476" s="5" t="s">
        <v>47</v>
      </c>
      <c r="F476" s="10">
        <v>194.77</v>
      </c>
      <c r="G476" s="10">
        <v>194.77</v>
      </c>
      <c r="H476" s="20">
        <f t="shared" si="27"/>
        <v>1</v>
      </c>
      <c r="I476" s="6">
        <v>194766.63</v>
      </c>
      <c r="J476" s="6">
        <v>194766.63</v>
      </c>
    </row>
    <row r="477" spans="1:10" outlineLevel="6">
      <c r="A477" s="4" t="s">
        <v>70</v>
      </c>
      <c r="B477" s="5" t="s">
        <v>329</v>
      </c>
      <c r="C477" s="5" t="s">
        <v>459</v>
      </c>
      <c r="D477" s="5" t="s">
        <v>463</v>
      </c>
      <c r="E477" s="5" t="s">
        <v>71</v>
      </c>
      <c r="F477" s="10">
        <v>2738.47</v>
      </c>
      <c r="G477" s="10">
        <v>2738.47</v>
      </c>
      <c r="H477" s="20">
        <f t="shared" si="27"/>
        <v>1</v>
      </c>
      <c r="I477" s="6">
        <v>2738465.69</v>
      </c>
      <c r="J477" s="6">
        <v>2738465.69</v>
      </c>
    </row>
    <row r="478" spans="1:10" ht="51" outlineLevel="5">
      <c r="A478" s="4" t="s">
        <v>464</v>
      </c>
      <c r="B478" s="5" t="s">
        <v>329</v>
      </c>
      <c r="C478" s="5" t="s">
        <v>459</v>
      </c>
      <c r="D478" s="5" t="s">
        <v>465</v>
      </c>
      <c r="E478" s="5"/>
      <c r="F478" s="10">
        <f>F479</f>
        <v>720</v>
      </c>
      <c r="G478" s="10">
        <f>G479</f>
        <v>720</v>
      </c>
      <c r="H478" s="20">
        <f t="shared" si="27"/>
        <v>1</v>
      </c>
      <c r="I478" s="6">
        <v>720000</v>
      </c>
      <c r="J478" s="6">
        <v>719999.9</v>
      </c>
    </row>
    <row r="479" spans="1:10" outlineLevel="6">
      <c r="A479" s="4" t="s">
        <v>46</v>
      </c>
      <c r="B479" s="5" t="s">
        <v>329</v>
      </c>
      <c r="C479" s="5" t="s">
        <v>459</v>
      </c>
      <c r="D479" s="5" t="s">
        <v>465</v>
      </c>
      <c r="E479" s="5" t="s">
        <v>47</v>
      </c>
      <c r="F479" s="10">
        <v>720</v>
      </c>
      <c r="G479" s="10">
        <v>720</v>
      </c>
      <c r="H479" s="20">
        <f t="shared" si="27"/>
        <v>1</v>
      </c>
      <c r="I479" s="6">
        <v>720000</v>
      </c>
      <c r="J479" s="6">
        <v>719999.9</v>
      </c>
    </row>
    <row r="480" spans="1:10" ht="51" outlineLevel="4">
      <c r="A480" s="4" t="s">
        <v>403</v>
      </c>
      <c r="B480" s="5" t="s">
        <v>329</v>
      </c>
      <c r="C480" s="5" t="s">
        <v>459</v>
      </c>
      <c r="D480" s="5" t="s">
        <v>404</v>
      </c>
      <c r="E480" s="5"/>
      <c r="F480" s="10">
        <f>F481</f>
        <v>330</v>
      </c>
      <c r="G480" s="10">
        <f>G481</f>
        <v>329.99</v>
      </c>
      <c r="H480" s="20">
        <f t="shared" si="27"/>
        <v>0.99996969696969695</v>
      </c>
      <c r="I480" s="6">
        <v>329990</v>
      </c>
      <c r="J480" s="6">
        <v>329990</v>
      </c>
    </row>
    <row r="481" spans="1:10" ht="38.25" outlineLevel="5">
      <c r="A481" s="4" t="s">
        <v>407</v>
      </c>
      <c r="B481" s="5" t="s">
        <v>329</v>
      </c>
      <c r="C481" s="5" t="s">
        <v>459</v>
      </c>
      <c r="D481" s="5" t="s">
        <v>408</v>
      </c>
      <c r="E481" s="5"/>
      <c r="F481" s="10">
        <f>F482</f>
        <v>330</v>
      </c>
      <c r="G481" s="10">
        <f>G482</f>
        <v>329.99</v>
      </c>
      <c r="H481" s="20">
        <f t="shared" si="27"/>
        <v>0.99996969696969695</v>
      </c>
      <c r="I481" s="6">
        <v>329990</v>
      </c>
      <c r="J481" s="6">
        <v>329990</v>
      </c>
    </row>
    <row r="482" spans="1:10" outlineLevel="6">
      <c r="A482" s="4" t="s">
        <v>46</v>
      </c>
      <c r="B482" s="5" t="s">
        <v>329</v>
      </c>
      <c r="C482" s="5" t="s">
        <v>459</v>
      </c>
      <c r="D482" s="5" t="s">
        <v>408</v>
      </c>
      <c r="E482" s="5" t="s">
        <v>47</v>
      </c>
      <c r="F482" s="10">
        <v>330</v>
      </c>
      <c r="G482" s="10">
        <v>329.99</v>
      </c>
      <c r="H482" s="20">
        <f t="shared" si="27"/>
        <v>0.99996969696969695</v>
      </c>
      <c r="I482" s="6">
        <v>329990</v>
      </c>
      <c r="J482" s="6">
        <v>329990</v>
      </c>
    </row>
    <row r="483" spans="1:10" ht="25.5" outlineLevel="3">
      <c r="A483" s="4" t="s">
        <v>470</v>
      </c>
      <c r="B483" s="5" t="s">
        <v>329</v>
      </c>
      <c r="C483" s="5" t="s">
        <v>459</v>
      </c>
      <c r="D483" s="5" t="s">
        <v>471</v>
      </c>
      <c r="E483" s="5"/>
      <c r="F483" s="10">
        <f>F484+F493</f>
        <v>30119.96</v>
      </c>
      <c r="G483" s="10">
        <f>G484+G493</f>
        <v>30051.14</v>
      </c>
      <c r="H483" s="20">
        <f t="shared" si="27"/>
        <v>0.99771513640788367</v>
      </c>
      <c r="I483" s="6">
        <v>30119967.59</v>
      </c>
      <c r="J483" s="6">
        <v>30051139.739999998</v>
      </c>
    </row>
    <row r="484" spans="1:10" ht="63.75" outlineLevel="4">
      <c r="A484" s="4" t="s">
        <v>472</v>
      </c>
      <c r="B484" s="5" t="s">
        <v>329</v>
      </c>
      <c r="C484" s="5" t="s">
        <v>459</v>
      </c>
      <c r="D484" s="5" t="s">
        <v>473</v>
      </c>
      <c r="E484" s="5"/>
      <c r="F484" s="10">
        <f>F485+F487+F489+F491</f>
        <v>29094.46</v>
      </c>
      <c r="G484" s="10">
        <f>G485+G487+G489+G491</f>
        <v>29092.639999999999</v>
      </c>
      <c r="H484" s="20">
        <f t="shared" si="27"/>
        <v>0.99993744513560312</v>
      </c>
      <c r="I484" s="6">
        <v>29094467.59</v>
      </c>
      <c r="J484" s="6">
        <v>29092645.739999998</v>
      </c>
    </row>
    <row r="485" spans="1:10" ht="63.75" outlineLevel="5">
      <c r="A485" s="4" t="s">
        <v>474</v>
      </c>
      <c r="B485" s="5" t="s">
        <v>329</v>
      </c>
      <c r="C485" s="5" t="s">
        <v>459</v>
      </c>
      <c r="D485" s="5" t="s">
        <v>475</v>
      </c>
      <c r="E485" s="5"/>
      <c r="F485" s="10">
        <f>F486</f>
        <v>28523.200000000001</v>
      </c>
      <c r="G485" s="10">
        <f>G486</f>
        <v>28523.200000000001</v>
      </c>
      <c r="H485" s="20">
        <f t="shared" si="27"/>
        <v>1</v>
      </c>
      <c r="I485" s="6">
        <v>28523202.789999999</v>
      </c>
      <c r="J485" s="6">
        <v>28523202.789999999</v>
      </c>
    </row>
    <row r="486" spans="1:10" outlineLevel="6">
      <c r="A486" s="4" t="s">
        <v>46</v>
      </c>
      <c r="B486" s="5" t="s">
        <v>329</v>
      </c>
      <c r="C486" s="5" t="s">
        <v>459</v>
      </c>
      <c r="D486" s="5" t="s">
        <v>475</v>
      </c>
      <c r="E486" s="5" t="s">
        <v>47</v>
      </c>
      <c r="F486" s="10">
        <v>28523.200000000001</v>
      </c>
      <c r="G486" s="10">
        <v>28523.200000000001</v>
      </c>
      <c r="H486" s="20">
        <f t="shared" si="27"/>
        <v>1</v>
      </c>
      <c r="I486" s="6">
        <v>28523202.789999999</v>
      </c>
      <c r="J486" s="6">
        <v>28523202.789999999</v>
      </c>
    </row>
    <row r="487" spans="1:10" ht="25.5" outlineLevel="5">
      <c r="A487" s="4" t="s">
        <v>476</v>
      </c>
      <c r="B487" s="5" t="s">
        <v>329</v>
      </c>
      <c r="C487" s="5" t="s">
        <v>459</v>
      </c>
      <c r="D487" s="5" t="s">
        <v>477</v>
      </c>
      <c r="E487" s="5"/>
      <c r="F487" s="10">
        <f>F488</f>
        <v>281</v>
      </c>
      <c r="G487" s="10">
        <f>G488</f>
        <v>281</v>
      </c>
      <c r="H487" s="20">
        <f t="shared" si="27"/>
        <v>1</v>
      </c>
      <c r="I487" s="6">
        <v>281000</v>
      </c>
      <c r="J487" s="6">
        <v>281000</v>
      </c>
    </row>
    <row r="488" spans="1:10" outlineLevel="6">
      <c r="A488" s="4" t="s">
        <v>46</v>
      </c>
      <c r="B488" s="5" t="s">
        <v>329</v>
      </c>
      <c r="C488" s="5" t="s">
        <v>459</v>
      </c>
      <c r="D488" s="5" t="s">
        <v>477</v>
      </c>
      <c r="E488" s="5" t="s">
        <v>47</v>
      </c>
      <c r="F488" s="10">
        <v>281</v>
      </c>
      <c r="G488" s="10">
        <v>281</v>
      </c>
      <c r="H488" s="20">
        <f t="shared" si="27"/>
        <v>1</v>
      </c>
      <c r="I488" s="6">
        <v>281000</v>
      </c>
      <c r="J488" s="6">
        <v>281000</v>
      </c>
    </row>
    <row r="489" spans="1:10" ht="25.5" outlineLevel="5">
      <c r="A489" s="4" t="s">
        <v>478</v>
      </c>
      <c r="B489" s="5" t="s">
        <v>329</v>
      </c>
      <c r="C489" s="5" t="s">
        <v>459</v>
      </c>
      <c r="D489" s="5" t="s">
        <v>479</v>
      </c>
      <c r="E489" s="5"/>
      <c r="F489" s="10">
        <f>F490</f>
        <v>211.26</v>
      </c>
      <c r="G489" s="10">
        <f>G490</f>
        <v>209.44</v>
      </c>
      <c r="H489" s="20">
        <f t="shared" si="27"/>
        <v>0.99138502319416832</v>
      </c>
      <c r="I489" s="6">
        <v>211264.8</v>
      </c>
      <c r="J489" s="6">
        <v>209442.95</v>
      </c>
    </row>
    <row r="490" spans="1:10" outlineLevel="6">
      <c r="A490" s="4" t="s">
        <v>46</v>
      </c>
      <c r="B490" s="5" t="s">
        <v>329</v>
      </c>
      <c r="C490" s="5" t="s">
        <v>459</v>
      </c>
      <c r="D490" s="5" t="s">
        <v>479</v>
      </c>
      <c r="E490" s="5" t="s">
        <v>47</v>
      </c>
      <c r="F490" s="10">
        <v>211.26</v>
      </c>
      <c r="G490" s="10">
        <v>209.44</v>
      </c>
      <c r="H490" s="20">
        <f t="shared" si="27"/>
        <v>0.99138502319416832</v>
      </c>
      <c r="I490" s="6">
        <v>211264.8</v>
      </c>
      <c r="J490" s="6">
        <v>209442.95</v>
      </c>
    </row>
    <row r="491" spans="1:10" ht="38.25" outlineLevel="5">
      <c r="A491" s="4" t="s">
        <v>480</v>
      </c>
      <c r="B491" s="5" t="s">
        <v>329</v>
      </c>
      <c r="C491" s="5" t="s">
        <v>459</v>
      </c>
      <c r="D491" s="5" t="s">
        <v>481</v>
      </c>
      <c r="E491" s="5"/>
      <c r="F491" s="10">
        <f>F492</f>
        <v>79</v>
      </c>
      <c r="G491" s="10">
        <f>G492</f>
        <v>79</v>
      </c>
      <c r="H491" s="20">
        <f t="shared" si="27"/>
        <v>1</v>
      </c>
      <c r="I491" s="6">
        <v>79000</v>
      </c>
      <c r="J491" s="6">
        <v>79000</v>
      </c>
    </row>
    <row r="492" spans="1:10" outlineLevel="6">
      <c r="A492" s="4" t="s">
        <v>46</v>
      </c>
      <c r="B492" s="5" t="s">
        <v>329</v>
      </c>
      <c r="C492" s="5" t="s">
        <v>459</v>
      </c>
      <c r="D492" s="5" t="s">
        <v>481</v>
      </c>
      <c r="E492" s="5" t="s">
        <v>47</v>
      </c>
      <c r="F492" s="10">
        <v>79</v>
      </c>
      <c r="G492" s="10">
        <v>79</v>
      </c>
      <c r="H492" s="20">
        <f t="shared" si="27"/>
        <v>1</v>
      </c>
      <c r="I492" s="6">
        <v>79000</v>
      </c>
      <c r="J492" s="6">
        <v>79000</v>
      </c>
    </row>
    <row r="493" spans="1:10" ht="51" outlineLevel="4">
      <c r="A493" s="4" t="s">
        <v>482</v>
      </c>
      <c r="B493" s="5" t="s">
        <v>329</v>
      </c>
      <c r="C493" s="5" t="s">
        <v>459</v>
      </c>
      <c r="D493" s="5" t="s">
        <v>483</v>
      </c>
      <c r="E493" s="5"/>
      <c r="F493" s="10">
        <f>F494+F496</f>
        <v>1025.5</v>
      </c>
      <c r="G493" s="10">
        <f>G494+G496</f>
        <v>958.5</v>
      </c>
      <c r="H493" s="20">
        <f t="shared" si="27"/>
        <v>0.93466601657727932</v>
      </c>
      <c r="I493" s="6">
        <v>1025500</v>
      </c>
      <c r="J493" s="6">
        <v>958494</v>
      </c>
    </row>
    <row r="494" spans="1:10" ht="25.5" outlineLevel="5">
      <c r="A494" s="4" t="s">
        <v>484</v>
      </c>
      <c r="B494" s="5" t="s">
        <v>329</v>
      </c>
      <c r="C494" s="5" t="s">
        <v>459</v>
      </c>
      <c r="D494" s="5" t="s">
        <v>485</v>
      </c>
      <c r="E494" s="5"/>
      <c r="F494" s="10">
        <f>F495</f>
        <v>212.3</v>
      </c>
      <c r="G494" s="10">
        <f>G495</f>
        <v>154.78</v>
      </c>
      <c r="H494" s="20">
        <f t="shared" si="27"/>
        <v>0.72906264719736213</v>
      </c>
      <c r="I494" s="6">
        <v>212300</v>
      </c>
      <c r="J494" s="6">
        <v>154778</v>
      </c>
    </row>
    <row r="495" spans="1:10" outlineLevel="6">
      <c r="A495" s="4" t="s">
        <v>46</v>
      </c>
      <c r="B495" s="5" t="s">
        <v>329</v>
      </c>
      <c r="C495" s="5" t="s">
        <v>459</v>
      </c>
      <c r="D495" s="5" t="s">
        <v>485</v>
      </c>
      <c r="E495" s="5" t="s">
        <v>47</v>
      </c>
      <c r="F495" s="10">
        <v>212.3</v>
      </c>
      <c r="G495" s="10">
        <v>154.78</v>
      </c>
      <c r="H495" s="20">
        <f t="shared" si="27"/>
        <v>0.72906264719736213</v>
      </c>
      <c r="I495" s="6">
        <v>212300</v>
      </c>
      <c r="J495" s="6">
        <v>154778</v>
      </c>
    </row>
    <row r="496" spans="1:10" ht="38.25" outlineLevel="5">
      <c r="A496" s="4" t="s">
        <v>486</v>
      </c>
      <c r="B496" s="5" t="s">
        <v>329</v>
      </c>
      <c r="C496" s="5" t="s">
        <v>459</v>
      </c>
      <c r="D496" s="5" t="s">
        <v>487</v>
      </c>
      <c r="E496" s="5"/>
      <c r="F496" s="10">
        <f>F497</f>
        <v>813.2</v>
      </c>
      <c r="G496" s="10">
        <f>G497</f>
        <v>803.72</v>
      </c>
      <c r="H496" s="20">
        <f t="shared" si="27"/>
        <v>0.9883423512051156</v>
      </c>
      <c r="I496" s="6">
        <v>813200</v>
      </c>
      <c r="J496" s="6">
        <v>803716</v>
      </c>
    </row>
    <row r="497" spans="1:10" outlineLevel="6">
      <c r="A497" s="4" t="s">
        <v>46</v>
      </c>
      <c r="B497" s="5" t="s">
        <v>329</v>
      </c>
      <c r="C497" s="5" t="s">
        <v>459</v>
      </c>
      <c r="D497" s="5" t="s">
        <v>487</v>
      </c>
      <c r="E497" s="5" t="s">
        <v>47</v>
      </c>
      <c r="F497" s="10">
        <v>813.2</v>
      </c>
      <c r="G497" s="10">
        <v>803.72</v>
      </c>
      <c r="H497" s="20">
        <f t="shared" si="27"/>
        <v>0.9883423512051156</v>
      </c>
      <c r="I497" s="6">
        <v>813200</v>
      </c>
      <c r="J497" s="6">
        <v>803716</v>
      </c>
    </row>
    <row r="498" spans="1:10" ht="38.25" outlineLevel="3">
      <c r="A498" s="4" t="s">
        <v>337</v>
      </c>
      <c r="B498" s="5" t="s">
        <v>329</v>
      </c>
      <c r="C498" s="5" t="s">
        <v>459</v>
      </c>
      <c r="D498" s="5" t="s">
        <v>338</v>
      </c>
      <c r="E498" s="5"/>
      <c r="F498" s="10">
        <f t="shared" ref="F498:G500" si="28">F499</f>
        <v>179.87</v>
      </c>
      <c r="G498" s="10">
        <f t="shared" si="28"/>
        <v>179.87</v>
      </c>
      <c r="H498" s="20">
        <f t="shared" si="27"/>
        <v>1</v>
      </c>
      <c r="I498" s="6">
        <v>179870</v>
      </c>
      <c r="J498" s="6">
        <v>179870</v>
      </c>
    </row>
    <row r="499" spans="1:10" ht="25.5" outlineLevel="4">
      <c r="A499" s="4" t="s">
        <v>339</v>
      </c>
      <c r="B499" s="5" t="s">
        <v>329</v>
      </c>
      <c r="C499" s="5" t="s">
        <v>459</v>
      </c>
      <c r="D499" s="5" t="s">
        <v>340</v>
      </c>
      <c r="E499" s="5"/>
      <c r="F499" s="10">
        <f t="shared" si="28"/>
        <v>179.87</v>
      </c>
      <c r="G499" s="10">
        <f t="shared" si="28"/>
        <v>179.87</v>
      </c>
      <c r="H499" s="20">
        <f t="shared" si="27"/>
        <v>1</v>
      </c>
      <c r="I499" s="6">
        <v>179870</v>
      </c>
      <c r="J499" s="6">
        <v>179870</v>
      </c>
    </row>
    <row r="500" spans="1:10" ht="38.25" outlineLevel="5">
      <c r="A500" s="4" t="s">
        <v>345</v>
      </c>
      <c r="B500" s="5" t="s">
        <v>329</v>
      </c>
      <c r="C500" s="5" t="s">
        <v>459</v>
      </c>
      <c r="D500" s="5" t="s">
        <v>346</v>
      </c>
      <c r="E500" s="5"/>
      <c r="F500" s="10">
        <f t="shared" si="28"/>
        <v>179.87</v>
      </c>
      <c r="G500" s="10">
        <f t="shared" si="28"/>
        <v>179.87</v>
      </c>
      <c r="H500" s="20">
        <f t="shared" si="27"/>
        <v>1</v>
      </c>
      <c r="I500" s="6">
        <v>179870</v>
      </c>
      <c r="J500" s="6">
        <v>179870</v>
      </c>
    </row>
    <row r="501" spans="1:10" outlineLevel="6">
      <c r="A501" s="4" t="s">
        <v>46</v>
      </c>
      <c r="B501" s="5" t="s">
        <v>329</v>
      </c>
      <c r="C501" s="5" t="s">
        <v>459</v>
      </c>
      <c r="D501" s="5" t="s">
        <v>346</v>
      </c>
      <c r="E501" s="5" t="s">
        <v>47</v>
      </c>
      <c r="F501" s="10">
        <v>179.87</v>
      </c>
      <c r="G501" s="10">
        <v>179.87</v>
      </c>
      <c r="H501" s="20">
        <f t="shared" si="27"/>
        <v>1</v>
      </c>
      <c r="I501" s="6">
        <v>179870</v>
      </c>
      <c r="J501" s="6">
        <v>179870</v>
      </c>
    </row>
    <row r="502" spans="1:10" ht="25.5" outlineLevel="2">
      <c r="A502" s="4" t="s">
        <v>488</v>
      </c>
      <c r="B502" s="5" t="s">
        <v>329</v>
      </c>
      <c r="C502" s="5" t="s">
        <v>489</v>
      </c>
      <c r="D502" s="5"/>
      <c r="E502" s="5"/>
      <c r="F502" s="10">
        <f>F503+F508</f>
        <v>341.7</v>
      </c>
      <c r="G502" s="10">
        <f>G503+G508</f>
        <v>232.4</v>
      </c>
      <c r="H502" s="20">
        <f t="shared" si="27"/>
        <v>0.68012876792508048</v>
      </c>
      <c r="I502" s="6">
        <v>341700</v>
      </c>
      <c r="J502" s="6">
        <v>232403</v>
      </c>
    </row>
    <row r="503" spans="1:10" ht="25.5" outlineLevel="3">
      <c r="A503" s="4" t="s">
        <v>395</v>
      </c>
      <c r="B503" s="5" t="s">
        <v>329</v>
      </c>
      <c r="C503" s="5" t="s">
        <v>489</v>
      </c>
      <c r="D503" s="5" t="s">
        <v>396</v>
      </c>
      <c r="E503" s="5"/>
      <c r="F503" s="10">
        <f>F504</f>
        <v>205.7</v>
      </c>
      <c r="G503" s="10">
        <f>G504</f>
        <v>119.4</v>
      </c>
      <c r="H503" s="20">
        <f t="shared" si="27"/>
        <v>0.58045697617890135</v>
      </c>
      <c r="I503" s="6">
        <v>205700</v>
      </c>
      <c r="J503" s="6">
        <v>119403</v>
      </c>
    </row>
    <row r="504" spans="1:10" ht="38.25" outlineLevel="4">
      <c r="A504" s="4" t="s">
        <v>442</v>
      </c>
      <c r="B504" s="5" t="s">
        <v>329</v>
      </c>
      <c r="C504" s="5" t="s">
        <v>489</v>
      </c>
      <c r="D504" s="5" t="s">
        <v>443</v>
      </c>
      <c r="E504" s="5"/>
      <c r="F504" s="10">
        <f>F505</f>
        <v>205.7</v>
      </c>
      <c r="G504" s="10">
        <f>G505</f>
        <v>119.4</v>
      </c>
      <c r="H504" s="20">
        <f t="shared" si="27"/>
        <v>0.58045697617890135</v>
      </c>
      <c r="I504" s="6">
        <v>205700</v>
      </c>
      <c r="J504" s="6">
        <v>119403</v>
      </c>
    </row>
    <row r="505" spans="1:10" ht="25.5" outlineLevel="5">
      <c r="A505" s="4" t="s">
        <v>490</v>
      </c>
      <c r="B505" s="5" t="s">
        <v>329</v>
      </c>
      <c r="C505" s="5" t="s">
        <v>489</v>
      </c>
      <c r="D505" s="5" t="s">
        <v>491</v>
      </c>
      <c r="E505" s="5"/>
      <c r="F505" s="10">
        <f>F506+F507</f>
        <v>205.7</v>
      </c>
      <c r="G505" s="10">
        <f>G506+G507</f>
        <v>119.4</v>
      </c>
      <c r="H505" s="20">
        <f t="shared" si="27"/>
        <v>0.58045697617890135</v>
      </c>
      <c r="I505" s="6">
        <v>205700</v>
      </c>
      <c r="J505" s="6">
        <v>119403</v>
      </c>
    </row>
    <row r="506" spans="1:10" outlineLevel="6">
      <c r="A506" s="4" t="s">
        <v>46</v>
      </c>
      <c r="B506" s="5" t="s">
        <v>329</v>
      </c>
      <c r="C506" s="5" t="s">
        <v>489</v>
      </c>
      <c r="D506" s="5" t="s">
        <v>491</v>
      </c>
      <c r="E506" s="5" t="s">
        <v>47</v>
      </c>
      <c r="F506" s="10">
        <v>30</v>
      </c>
      <c r="G506" s="10">
        <v>30</v>
      </c>
      <c r="H506" s="20">
        <f t="shared" si="27"/>
        <v>1</v>
      </c>
      <c r="I506" s="6">
        <v>30000</v>
      </c>
      <c r="J506" s="6">
        <v>30000</v>
      </c>
    </row>
    <row r="507" spans="1:10" outlineLevel="6">
      <c r="A507" s="4" t="s">
        <v>70</v>
      </c>
      <c r="B507" s="5" t="s">
        <v>329</v>
      </c>
      <c r="C507" s="5" t="s">
        <v>489</v>
      </c>
      <c r="D507" s="5" t="s">
        <v>491</v>
      </c>
      <c r="E507" s="5" t="s">
        <v>71</v>
      </c>
      <c r="F507" s="10">
        <v>175.7</v>
      </c>
      <c r="G507" s="10">
        <v>89.4</v>
      </c>
      <c r="H507" s="20">
        <f t="shared" si="27"/>
        <v>0.50882185543540137</v>
      </c>
      <c r="I507" s="6">
        <v>175700</v>
      </c>
      <c r="J507" s="6">
        <v>89403</v>
      </c>
    </row>
    <row r="508" spans="1:10" ht="25.5" outlineLevel="3">
      <c r="A508" s="4" t="s">
        <v>470</v>
      </c>
      <c r="B508" s="5" t="s">
        <v>329</v>
      </c>
      <c r="C508" s="5" t="s">
        <v>489</v>
      </c>
      <c r="D508" s="5" t="s">
        <v>471</v>
      </c>
      <c r="E508" s="5"/>
      <c r="F508" s="10">
        <f t="shared" ref="F508:G510" si="29">F509</f>
        <v>136</v>
      </c>
      <c r="G508" s="10">
        <f t="shared" si="29"/>
        <v>113</v>
      </c>
      <c r="H508" s="20">
        <f t="shared" si="27"/>
        <v>0.83088235294117652</v>
      </c>
      <c r="I508" s="6">
        <v>136000</v>
      </c>
      <c r="J508" s="6">
        <v>113000</v>
      </c>
    </row>
    <row r="509" spans="1:10" ht="63.75" outlineLevel="4">
      <c r="A509" s="4" t="s">
        <v>472</v>
      </c>
      <c r="B509" s="5" t="s">
        <v>329</v>
      </c>
      <c r="C509" s="5" t="s">
        <v>489</v>
      </c>
      <c r="D509" s="5" t="s">
        <v>473</v>
      </c>
      <c r="E509" s="5"/>
      <c r="F509" s="10">
        <f t="shared" si="29"/>
        <v>136</v>
      </c>
      <c r="G509" s="10">
        <f t="shared" si="29"/>
        <v>113</v>
      </c>
      <c r="H509" s="20">
        <f t="shared" si="27"/>
        <v>0.83088235294117652</v>
      </c>
      <c r="I509" s="6">
        <v>136000</v>
      </c>
      <c r="J509" s="6">
        <v>113000</v>
      </c>
    </row>
    <row r="510" spans="1:10" ht="25.5" outlineLevel="5">
      <c r="A510" s="4" t="s">
        <v>492</v>
      </c>
      <c r="B510" s="5" t="s">
        <v>329</v>
      </c>
      <c r="C510" s="5" t="s">
        <v>489</v>
      </c>
      <c r="D510" s="5" t="s">
        <v>493</v>
      </c>
      <c r="E510" s="5"/>
      <c r="F510" s="10">
        <f t="shared" si="29"/>
        <v>136</v>
      </c>
      <c r="G510" s="10">
        <f t="shared" si="29"/>
        <v>113</v>
      </c>
      <c r="H510" s="20">
        <f t="shared" si="27"/>
        <v>0.83088235294117652</v>
      </c>
      <c r="I510" s="6">
        <v>136000</v>
      </c>
      <c r="J510" s="6">
        <v>113000</v>
      </c>
    </row>
    <row r="511" spans="1:10" outlineLevel="6">
      <c r="A511" s="4" t="s">
        <v>46</v>
      </c>
      <c r="B511" s="5" t="s">
        <v>329</v>
      </c>
      <c r="C511" s="5" t="s">
        <v>489</v>
      </c>
      <c r="D511" s="5" t="s">
        <v>493</v>
      </c>
      <c r="E511" s="5" t="s">
        <v>47</v>
      </c>
      <c r="F511" s="10">
        <v>136</v>
      </c>
      <c r="G511" s="10">
        <v>113</v>
      </c>
      <c r="H511" s="20">
        <f t="shared" si="27"/>
        <v>0.83088235294117652</v>
      </c>
      <c r="I511" s="6">
        <v>136000</v>
      </c>
      <c r="J511" s="6">
        <v>113000</v>
      </c>
    </row>
    <row r="512" spans="1:10" outlineLevel="2">
      <c r="A512" s="4" t="s">
        <v>494</v>
      </c>
      <c r="B512" s="5" t="s">
        <v>329</v>
      </c>
      <c r="C512" s="5" t="s">
        <v>495</v>
      </c>
      <c r="D512" s="5"/>
      <c r="E512" s="5"/>
      <c r="F512" s="10">
        <f>F513</f>
        <v>3928.55</v>
      </c>
      <c r="G512" s="10">
        <f>G513</f>
        <v>3897.61</v>
      </c>
      <c r="H512" s="20">
        <f t="shared" si="27"/>
        <v>0.99212432067811274</v>
      </c>
      <c r="I512" s="6">
        <v>3928550</v>
      </c>
      <c r="J512" s="6">
        <v>3897612.12</v>
      </c>
    </row>
    <row r="513" spans="1:10" ht="25.5" outlineLevel="3">
      <c r="A513" s="4" t="s">
        <v>496</v>
      </c>
      <c r="B513" s="5" t="s">
        <v>329</v>
      </c>
      <c r="C513" s="5" t="s">
        <v>495</v>
      </c>
      <c r="D513" s="5" t="s">
        <v>497</v>
      </c>
      <c r="E513" s="5"/>
      <c r="F513" s="10">
        <f>F514</f>
        <v>3928.55</v>
      </c>
      <c r="G513" s="10">
        <f>G514</f>
        <v>3897.61</v>
      </c>
      <c r="H513" s="20">
        <f t="shared" si="27"/>
        <v>0.99212432067811274</v>
      </c>
      <c r="I513" s="6">
        <v>3928550</v>
      </c>
      <c r="J513" s="6">
        <v>3897612.12</v>
      </c>
    </row>
    <row r="514" spans="1:10" ht="76.5" outlineLevel="4">
      <c r="A514" s="4" t="s">
        <v>498</v>
      </c>
      <c r="B514" s="5" t="s">
        <v>329</v>
      </c>
      <c r="C514" s="5" t="s">
        <v>495</v>
      </c>
      <c r="D514" s="5" t="s">
        <v>499</v>
      </c>
      <c r="E514" s="5"/>
      <c r="F514" s="10">
        <f>F515+F518</f>
        <v>3928.55</v>
      </c>
      <c r="G514" s="10">
        <f>G515+G518</f>
        <v>3897.61</v>
      </c>
      <c r="H514" s="20">
        <f t="shared" si="27"/>
        <v>0.99212432067811274</v>
      </c>
      <c r="I514" s="6">
        <v>3928550</v>
      </c>
      <c r="J514" s="6">
        <v>3897612.12</v>
      </c>
    </row>
    <row r="515" spans="1:10" ht="25.5" outlineLevel="5">
      <c r="A515" s="4" t="s">
        <v>500</v>
      </c>
      <c r="B515" s="5" t="s">
        <v>329</v>
      </c>
      <c r="C515" s="5" t="s">
        <v>495</v>
      </c>
      <c r="D515" s="5" t="s">
        <v>501</v>
      </c>
      <c r="E515" s="5"/>
      <c r="F515" s="10">
        <f>F516+F517</f>
        <v>2586</v>
      </c>
      <c r="G515" s="10">
        <f>G516+G517</f>
        <v>2585.9</v>
      </c>
      <c r="H515" s="20">
        <f t="shared" si="27"/>
        <v>0.99996133023975253</v>
      </c>
      <c r="I515" s="6">
        <v>2586000</v>
      </c>
      <c r="J515" s="6">
        <v>2585900</v>
      </c>
    </row>
    <row r="516" spans="1:10" outlineLevel="6">
      <c r="A516" s="4" t="s">
        <v>46</v>
      </c>
      <c r="B516" s="5" t="s">
        <v>329</v>
      </c>
      <c r="C516" s="5" t="s">
        <v>495</v>
      </c>
      <c r="D516" s="5" t="s">
        <v>501</v>
      </c>
      <c r="E516" s="5" t="s">
        <v>47</v>
      </c>
      <c r="F516" s="10">
        <v>2306.33</v>
      </c>
      <c r="G516" s="10">
        <v>2306.23</v>
      </c>
      <c r="H516" s="20">
        <f t="shared" si="27"/>
        <v>0.99995664107044524</v>
      </c>
      <c r="I516" s="6">
        <v>2306333</v>
      </c>
      <c r="J516" s="6">
        <v>2306233</v>
      </c>
    </row>
    <row r="517" spans="1:10" outlineLevel="6">
      <c r="A517" s="4" t="s">
        <v>70</v>
      </c>
      <c r="B517" s="5" t="s">
        <v>329</v>
      </c>
      <c r="C517" s="5" t="s">
        <v>495</v>
      </c>
      <c r="D517" s="5" t="s">
        <v>501</v>
      </c>
      <c r="E517" s="5" t="s">
        <v>71</v>
      </c>
      <c r="F517" s="10">
        <v>279.67</v>
      </c>
      <c r="G517" s="10">
        <v>279.67</v>
      </c>
      <c r="H517" s="20">
        <f t="shared" si="27"/>
        <v>1</v>
      </c>
      <c r="I517" s="6">
        <v>279667</v>
      </c>
      <c r="J517" s="6">
        <v>279667</v>
      </c>
    </row>
    <row r="518" spans="1:10" ht="51" outlineLevel="5">
      <c r="A518" s="4" t="s">
        <v>502</v>
      </c>
      <c r="B518" s="5" t="s">
        <v>329</v>
      </c>
      <c r="C518" s="5" t="s">
        <v>495</v>
      </c>
      <c r="D518" s="5" t="s">
        <v>503</v>
      </c>
      <c r="E518" s="5"/>
      <c r="F518" s="10">
        <f>F519+F520</f>
        <v>1342.55</v>
      </c>
      <c r="G518" s="10">
        <f>G519+G520</f>
        <v>1311.71</v>
      </c>
      <c r="H518" s="20">
        <f t="shared" si="27"/>
        <v>0.97702878849949726</v>
      </c>
      <c r="I518" s="6">
        <v>1342550</v>
      </c>
      <c r="J518" s="6">
        <v>1311712.1200000001</v>
      </c>
    </row>
    <row r="519" spans="1:10" outlineLevel="6">
      <c r="A519" s="4" t="s">
        <v>46</v>
      </c>
      <c r="B519" s="5" t="s">
        <v>329</v>
      </c>
      <c r="C519" s="5" t="s">
        <v>495</v>
      </c>
      <c r="D519" s="5" t="s">
        <v>503</v>
      </c>
      <c r="E519" s="5" t="s">
        <v>47</v>
      </c>
      <c r="F519" s="10">
        <v>719.5</v>
      </c>
      <c r="G519" s="10">
        <v>694.08</v>
      </c>
      <c r="H519" s="20">
        <f t="shared" si="27"/>
        <v>0.96466990965948585</v>
      </c>
      <c r="I519" s="6">
        <v>719500</v>
      </c>
      <c r="J519" s="6">
        <v>694078.77</v>
      </c>
    </row>
    <row r="520" spans="1:10" outlineLevel="6">
      <c r="A520" s="4" t="s">
        <v>70</v>
      </c>
      <c r="B520" s="5" t="s">
        <v>329</v>
      </c>
      <c r="C520" s="5" t="s">
        <v>495</v>
      </c>
      <c r="D520" s="5" t="s">
        <v>503</v>
      </c>
      <c r="E520" s="5" t="s">
        <v>71</v>
      </c>
      <c r="F520" s="10">
        <v>623.04999999999995</v>
      </c>
      <c r="G520" s="10">
        <v>617.63</v>
      </c>
      <c r="H520" s="20">
        <f t="shared" ref="H520:H583" si="30">G520/F520</f>
        <v>0.9913008586790788</v>
      </c>
      <c r="I520" s="6">
        <v>623050</v>
      </c>
      <c r="J520" s="6">
        <v>617633.35</v>
      </c>
    </row>
    <row r="521" spans="1:10" outlineLevel="2">
      <c r="A521" s="4" t="s">
        <v>12</v>
      </c>
      <c r="B521" s="5" t="s">
        <v>329</v>
      </c>
      <c r="C521" s="5" t="s">
        <v>13</v>
      </c>
      <c r="D521" s="5"/>
      <c r="E521" s="5"/>
      <c r="F521" s="10">
        <f>F522</f>
        <v>3963.19</v>
      </c>
      <c r="G521" s="10">
        <f>G522</f>
        <v>3959.24</v>
      </c>
      <c r="H521" s="20">
        <f t="shared" si="30"/>
        <v>0.99900332812708947</v>
      </c>
      <c r="I521" s="6">
        <v>3963197.36</v>
      </c>
      <c r="J521" s="6">
        <v>3959241.41</v>
      </c>
    </row>
    <row r="522" spans="1:10" ht="25.5" outlineLevel="3">
      <c r="A522" s="4" t="s">
        <v>395</v>
      </c>
      <c r="B522" s="5" t="s">
        <v>329</v>
      </c>
      <c r="C522" s="5" t="s">
        <v>13</v>
      </c>
      <c r="D522" s="5" t="s">
        <v>396</v>
      </c>
      <c r="E522" s="5"/>
      <c r="F522" s="10">
        <f>F523</f>
        <v>3963.19</v>
      </c>
      <c r="G522" s="10">
        <f>G523</f>
        <v>3959.24</v>
      </c>
      <c r="H522" s="20">
        <f t="shared" si="30"/>
        <v>0.99900332812708947</v>
      </c>
      <c r="I522" s="6">
        <v>3963197.36</v>
      </c>
      <c r="J522" s="6">
        <v>3959241.41</v>
      </c>
    </row>
    <row r="523" spans="1:10" ht="38.25" outlineLevel="4">
      <c r="A523" s="4" t="s">
        <v>504</v>
      </c>
      <c r="B523" s="5" t="s">
        <v>329</v>
      </c>
      <c r="C523" s="5" t="s">
        <v>13</v>
      </c>
      <c r="D523" s="5" t="s">
        <v>505</v>
      </c>
      <c r="E523" s="5"/>
      <c r="F523" s="10">
        <f>F524+F527</f>
        <v>3963.19</v>
      </c>
      <c r="G523" s="10">
        <f>G524+G527</f>
        <v>3959.24</v>
      </c>
      <c r="H523" s="20">
        <f t="shared" si="30"/>
        <v>0.99900332812708947</v>
      </c>
      <c r="I523" s="6">
        <v>3963197.36</v>
      </c>
      <c r="J523" s="6">
        <v>3959241.41</v>
      </c>
    </row>
    <row r="524" spans="1:10" ht="51" outlineLevel="5">
      <c r="A524" s="4" t="s">
        <v>506</v>
      </c>
      <c r="B524" s="5" t="s">
        <v>329</v>
      </c>
      <c r="C524" s="5" t="s">
        <v>13</v>
      </c>
      <c r="D524" s="5" t="s">
        <v>507</v>
      </c>
      <c r="E524" s="5"/>
      <c r="F524" s="10">
        <f>F525+F526</f>
        <v>2119.09</v>
      </c>
      <c r="G524" s="10">
        <f>G525+G526</f>
        <v>2119.09</v>
      </c>
      <c r="H524" s="20">
        <f t="shared" si="30"/>
        <v>1</v>
      </c>
      <c r="I524" s="6">
        <v>2119092.36</v>
      </c>
      <c r="J524" s="6">
        <v>2119092.36</v>
      </c>
    </row>
    <row r="525" spans="1:10" outlineLevel="6">
      <c r="A525" s="4" t="s">
        <v>46</v>
      </c>
      <c r="B525" s="5" t="s">
        <v>329</v>
      </c>
      <c r="C525" s="5" t="s">
        <v>13</v>
      </c>
      <c r="D525" s="5" t="s">
        <v>507</v>
      </c>
      <c r="E525" s="5" t="s">
        <v>47</v>
      </c>
      <c r="F525" s="10">
        <v>1085.82</v>
      </c>
      <c r="G525" s="10">
        <v>1085.82</v>
      </c>
      <c r="H525" s="20">
        <f t="shared" si="30"/>
        <v>1</v>
      </c>
      <c r="I525" s="6">
        <v>1085815.92</v>
      </c>
      <c r="J525" s="6">
        <v>1085815.92</v>
      </c>
    </row>
    <row r="526" spans="1:10" outlineLevel="6">
      <c r="A526" s="4" t="s">
        <v>70</v>
      </c>
      <c r="B526" s="5" t="s">
        <v>329</v>
      </c>
      <c r="C526" s="5" t="s">
        <v>13</v>
      </c>
      <c r="D526" s="5" t="s">
        <v>507</v>
      </c>
      <c r="E526" s="5" t="s">
        <v>71</v>
      </c>
      <c r="F526" s="10">
        <v>1033.27</v>
      </c>
      <c r="G526" s="10">
        <v>1033.27</v>
      </c>
      <c r="H526" s="20">
        <f t="shared" si="30"/>
        <v>1</v>
      </c>
      <c r="I526" s="6">
        <v>1033276.44</v>
      </c>
      <c r="J526" s="6">
        <v>1033276.44</v>
      </c>
    </row>
    <row r="527" spans="1:10" ht="51" outlineLevel="5">
      <c r="A527" s="4" t="s">
        <v>508</v>
      </c>
      <c r="B527" s="5" t="s">
        <v>329</v>
      </c>
      <c r="C527" s="5" t="s">
        <v>13</v>
      </c>
      <c r="D527" s="5" t="s">
        <v>509</v>
      </c>
      <c r="E527" s="5"/>
      <c r="F527" s="10">
        <f>F528+F529</f>
        <v>1844.1</v>
      </c>
      <c r="G527" s="10">
        <f>G528+G529</f>
        <v>1840.1499999999999</v>
      </c>
      <c r="H527" s="20">
        <f t="shared" si="30"/>
        <v>0.99785803372919035</v>
      </c>
      <c r="I527" s="6">
        <v>1844105</v>
      </c>
      <c r="J527" s="6">
        <v>1840149.05</v>
      </c>
    </row>
    <row r="528" spans="1:10" outlineLevel="6">
      <c r="A528" s="4" t="s">
        <v>46</v>
      </c>
      <c r="B528" s="5" t="s">
        <v>329</v>
      </c>
      <c r="C528" s="5" t="s">
        <v>13</v>
      </c>
      <c r="D528" s="5" t="s">
        <v>509</v>
      </c>
      <c r="E528" s="5" t="s">
        <v>47</v>
      </c>
      <c r="F528" s="10">
        <v>490.81</v>
      </c>
      <c r="G528" s="10">
        <v>487.03</v>
      </c>
      <c r="H528" s="20">
        <f t="shared" si="30"/>
        <v>0.99229844542694723</v>
      </c>
      <c r="I528" s="6">
        <v>490813.5</v>
      </c>
      <c r="J528" s="6">
        <v>487033.5</v>
      </c>
    </row>
    <row r="529" spans="1:10" outlineLevel="6">
      <c r="A529" s="4" t="s">
        <v>70</v>
      </c>
      <c r="B529" s="5" t="s">
        <v>329</v>
      </c>
      <c r="C529" s="5" t="s">
        <v>13</v>
      </c>
      <c r="D529" s="5" t="s">
        <v>509</v>
      </c>
      <c r="E529" s="5" t="s">
        <v>71</v>
      </c>
      <c r="F529" s="10">
        <v>1353.29</v>
      </c>
      <c r="G529" s="10">
        <v>1353.12</v>
      </c>
      <c r="H529" s="20">
        <f t="shared" si="30"/>
        <v>0.99987438021414476</v>
      </c>
      <c r="I529" s="6">
        <v>1353291.5</v>
      </c>
      <c r="J529" s="6">
        <v>1353115.55</v>
      </c>
    </row>
    <row r="530" spans="1:10" outlineLevel="1">
      <c r="A530" s="4" t="s">
        <v>510</v>
      </c>
      <c r="B530" s="5" t="s">
        <v>329</v>
      </c>
      <c r="C530" s="5" t="s">
        <v>511</v>
      </c>
      <c r="D530" s="5"/>
      <c r="E530" s="5"/>
      <c r="F530" s="10">
        <f>F531</f>
        <v>18216.5</v>
      </c>
      <c r="G530" s="10">
        <f>G531</f>
        <v>18119.480000000003</v>
      </c>
      <c r="H530" s="20">
        <f t="shared" si="30"/>
        <v>0.99467405923201513</v>
      </c>
      <c r="I530" s="6">
        <v>18216506.199999999</v>
      </c>
      <c r="J530" s="6">
        <v>18119486.93</v>
      </c>
    </row>
    <row r="531" spans="1:10" outlineLevel="2">
      <c r="A531" s="4" t="s">
        <v>512</v>
      </c>
      <c r="B531" s="5" t="s">
        <v>329</v>
      </c>
      <c r="C531" s="5" t="s">
        <v>513</v>
      </c>
      <c r="D531" s="5"/>
      <c r="E531" s="5"/>
      <c r="F531" s="10">
        <f>F532</f>
        <v>18216.5</v>
      </c>
      <c r="G531" s="10">
        <f>G532</f>
        <v>18119.480000000003</v>
      </c>
      <c r="H531" s="20">
        <f t="shared" si="30"/>
        <v>0.99467405923201513</v>
      </c>
      <c r="I531" s="6">
        <v>18216506.199999999</v>
      </c>
      <c r="J531" s="6">
        <v>18119486.93</v>
      </c>
    </row>
    <row r="532" spans="1:10" ht="25.5" outlineLevel="3">
      <c r="A532" s="4" t="s">
        <v>470</v>
      </c>
      <c r="B532" s="5" t="s">
        <v>329</v>
      </c>
      <c r="C532" s="5" t="s">
        <v>513</v>
      </c>
      <c r="D532" s="5" t="s">
        <v>471</v>
      </c>
      <c r="E532" s="5"/>
      <c r="F532" s="10">
        <f>F533+F536+F544+F551+F556</f>
        <v>18216.5</v>
      </c>
      <c r="G532" s="10">
        <f>G533+G536+G544+G551+G556</f>
        <v>18119.480000000003</v>
      </c>
      <c r="H532" s="20">
        <f t="shared" si="30"/>
        <v>0.99467405923201513</v>
      </c>
      <c r="I532" s="6">
        <v>18216506.199999999</v>
      </c>
      <c r="J532" s="6">
        <v>18119486.93</v>
      </c>
    </row>
    <row r="533" spans="1:10" ht="76.5" outlineLevel="4">
      <c r="A533" s="4" t="s">
        <v>514</v>
      </c>
      <c r="B533" s="5" t="s">
        <v>329</v>
      </c>
      <c r="C533" s="5" t="s">
        <v>513</v>
      </c>
      <c r="D533" s="5" t="s">
        <v>515</v>
      </c>
      <c r="E533" s="5"/>
      <c r="F533" s="10">
        <f>F534</f>
        <v>17</v>
      </c>
      <c r="G533" s="10">
        <f>G534</f>
        <v>11.45</v>
      </c>
      <c r="H533" s="20">
        <f t="shared" si="30"/>
        <v>0.67352941176470582</v>
      </c>
      <c r="I533" s="6">
        <v>17000</v>
      </c>
      <c r="J533" s="6">
        <v>11450</v>
      </c>
    </row>
    <row r="534" spans="1:10" ht="51" outlineLevel="5">
      <c r="A534" s="4" t="s">
        <v>516</v>
      </c>
      <c r="B534" s="5" t="s">
        <v>329</v>
      </c>
      <c r="C534" s="5" t="s">
        <v>513</v>
      </c>
      <c r="D534" s="5" t="s">
        <v>517</v>
      </c>
      <c r="E534" s="5"/>
      <c r="F534" s="10">
        <f>F535</f>
        <v>17</v>
      </c>
      <c r="G534" s="10">
        <f>G535</f>
        <v>11.45</v>
      </c>
      <c r="H534" s="20">
        <f t="shared" si="30"/>
        <v>0.67352941176470582</v>
      </c>
      <c r="I534" s="6">
        <v>17000</v>
      </c>
      <c r="J534" s="6">
        <v>11450</v>
      </c>
    </row>
    <row r="535" spans="1:10" outlineLevel="6">
      <c r="A535" s="4" t="s">
        <v>70</v>
      </c>
      <c r="B535" s="5" t="s">
        <v>329</v>
      </c>
      <c r="C535" s="5" t="s">
        <v>513</v>
      </c>
      <c r="D535" s="5" t="s">
        <v>517</v>
      </c>
      <c r="E535" s="5" t="s">
        <v>71</v>
      </c>
      <c r="F535" s="10">
        <v>17</v>
      </c>
      <c r="G535" s="10">
        <v>11.45</v>
      </c>
      <c r="H535" s="20">
        <f t="shared" si="30"/>
        <v>0.67352941176470582</v>
      </c>
      <c r="I535" s="6">
        <v>17000</v>
      </c>
      <c r="J535" s="6">
        <v>11450</v>
      </c>
    </row>
    <row r="536" spans="1:10" ht="127.5" outlineLevel="4">
      <c r="A536" s="4" t="s">
        <v>518</v>
      </c>
      <c r="B536" s="5" t="s">
        <v>329</v>
      </c>
      <c r="C536" s="5" t="s">
        <v>513</v>
      </c>
      <c r="D536" s="5" t="s">
        <v>519</v>
      </c>
      <c r="E536" s="5"/>
      <c r="F536" s="10">
        <f>F537+F539+F542</f>
        <v>9098.9</v>
      </c>
      <c r="G536" s="10">
        <f>G537+G539+G542</f>
        <v>9068.0700000000015</v>
      </c>
      <c r="H536" s="20">
        <f t="shared" si="30"/>
        <v>0.99661167833474396</v>
      </c>
      <c r="I536" s="6">
        <v>9098908.1999999993</v>
      </c>
      <c r="J536" s="6">
        <v>9068077.3800000008</v>
      </c>
    </row>
    <row r="537" spans="1:10" ht="51" outlineLevel="5">
      <c r="A537" s="4" t="s">
        <v>520</v>
      </c>
      <c r="B537" s="5" t="s">
        <v>329</v>
      </c>
      <c r="C537" s="5" t="s">
        <v>513</v>
      </c>
      <c r="D537" s="5" t="s">
        <v>521</v>
      </c>
      <c r="E537" s="5"/>
      <c r="F537" s="10">
        <f>F538</f>
        <v>3393.2</v>
      </c>
      <c r="G537" s="10">
        <f>G538</f>
        <v>3393.2</v>
      </c>
      <c r="H537" s="20">
        <f t="shared" si="30"/>
        <v>1</v>
      </c>
      <c r="I537" s="6">
        <v>3393200</v>
      </c>
      <c r="J537" s="6">
        <v>3393200</v>
      </c>
    </row>
    <row r="538" spans="1:10" outlineLevel="6">
      <c r="A538" s="4" t="s">
        <v>46</v>
      </c>
      <c r="B538" s="5" t="s">
        <v>329</v>
      </c>
      <c r="C538" s="5" t="s">
        <v>513</v>
      </c>
      <c r="D538" s="5" t="s">
        <v>521</v>
      </c>
      <c r="E538" s="5" t="s">
        <v>47</v>
      </c>
      <c r="F538" s="10">
        <v>3393.2</v>
      </c>
      <c r="G538" s="10">
        <v>3393.2</v>
      </c>
      <c r="H538" s="20">
        <f t="shared" si="30"/>
        <v>1</v>
      </c>
      <c r="I538" s="6">
        <v>3393200</v>
      </c>
      <c r="J538" s="6">
        <v>3393200</v>
      </c>
    </row>
    <row r="539" spans="1:10" ht="38.25" outlineLevel="5">
      <c r="A539" s="4" t="s">
        <v>522</v>
      </c>
      <c r="B539" s="5" t="s">
        <v>329</v>
      </c>
      <c r="C539" s="5" t="s">
        <v>513</v>
      </c>
      <c r="D539" s="5" t="s">
        <v>523</v>
      </c>
      <c r="E539" s="5"/>
      <c r="F539" s="10">
        <f>F540+F541</f>
        <v>5542.83</v>
      </c>
      <c r="G539" s="10">
        <f>G540+G541</f>
        <v>5512</v>
      </c>
      <c r="H539" s="20">
        <f t="shared" si="30"/>
        <v>0.99443785936065154</v>
      </c>
      <c r="I539" s="6">
        <v>5542835.2000000002</v>
      </c>
      <c r="J539" s="6">
        <v>5512004.3799999999</v>
      </c>
    </row>
    <row r="540" spans="1:10" outlineLevel="6">
      <c r="A540" s="4" t="s">
        <v>46</v>
      </c>
      <c r="B540" s="5" t="s">
        <v>329</v>
      </c>
      <c r="C540" s="5" t="s">
        <v>513</v>
      </c>
      <c r="D540" s="5" t="s">
        <v>523</v>
      </c>
      <c r="E540" s="5" t="s">
        <v>47</v>
      </c>
      <c r="F540" s="10">
        <v>4259.7700000000004</v>
      </c>
      <c r="G540" s="10">
        <v>4228.9399999999996</v>
      </c>
      <c r="H540" s="20">
        <f t="shared" si="30"/>
        <v>0.9927625200421617</v>
      </c>
      <c r="I540" s="6">
        <v>4259774.7300000004</v>
      </c>
      <c r="J540" s="6">
        <v>4228943.91</v>
      </c>
    </row>
    <row r="541" spans="1:10" outlineLevel="6">
      <c r="A541" s="4" t="s">
        <v>70</v>
      </c>
      <c r="B541" s="5" t="s">
        <v>329</v>
      </c>
      <c r="C541" s="5" t="s">
        <v>513</v>
      </c>
      <c r="D541" s="5" t="s">
        <v>523</v>
      </c>
      <c r="E541" s="5" t="s">
        <v>71</v>
      </c>
      <c r="F541" s="10">
        <v>1283.06</v>
      </c>
      <c r="G541" s="10">
        <v>1283.06</v>
      </c>
      <c r="H541" s="20">
        <f t="shared" si="30"/>
        <v>1</v>
      </c>
      <c r="I541" s="6">
        <v>1283060.47</v>
      </c>
      <c r="J541" s="6">
        <v>1283060.47</v>
      </c>
    </row>
    <row r="542" spans="1:10" ht="25.5" outlineLevel="5">
      <c r="A542" s="4" t="s">
        <v>524</v>
      </c>
      <c r="B542" s="5" t="s">
        <v>329</v>
      </c>
      <c r="C542" s="5" t="s">
        <v>513</v>
      </c>
      <c r="D542" s="5" t="s">
        <v>525</v>
      </c>
      <c r="E542" s="5"/>
      <c r="F542" s="10">
        <f>F543</f>
        <v>162.87</v>
      </c>
      <c r="G542" s="10">
        <f>G543</f>
        <v>162.87</v>
      </c>
      <c r="H542" s="20">
        <f t="shared" si="30"/>
        <v>1</v>
      </c>
      <c r="I542" s="6">
        <v>162873</v>
      </c>
      <c r="J542" s="6">
        <v>162873</v>
      </c>
    </row>
    <row r="543" spans="1:10" outlineLevel="6">
      <c r="A543" s="4" t="s">
        <v>46</v>
      </c>
      <c r="B543" s="5" t="s">
        <v>329</v>
      </c>
      <c r="C543" s="5" t="s">
        <v>513</v>
      </c>
      <c r="D543" s="5" t="s">
        <v>525</v>
      </c>
      <c r="E543" s="5" t="s">
        <v>47</v>
      </c>
      <c r="F543" s="10">
        <v>162.87</v>
      </c>
      <c r="G543" s="10">
        <v>162.87</v>
      </c>
      <c r="H543" s="20">
        <f t="shared" si="30"/>
        <v>1</v>
      </c>
      <c r="I543" s="6">
        <v>162873</v>
      </c>
      <c r="J543" s="6">
        <v>162873</v>
      </c>
    </row>
    <row r="544" spans="1:10" ht="38.25" outlineLevel="4">
      <c r="A544" s="4" t="s">
        <v>526</v>
      </c>
      <c r="B544" s="5" t="s">
        <v>329</v>
      </c>
      <c r="C544" s="5" t="s">
        <v>513</v>
      </c>
      <c r="D544" s="5" t="s">
        <v>527</v>
      </c>
      <c r="E544" s="5"/>
      <c r="F544" s="10">
        <f>F545+F547+F549</f>
        <v>7171.46</v>
      </c>
      <c r="G544" s="10">
        <f>G545+G547+G549</f>
        <v>7171.46</v>
      </c>
      <c r="H544" s="20">
        <f t="shared" si="30"/>
        <v>1</v>
      </c>
      <c r="I544" s="6">
        <v>7171459</v>
      </c>
      <c r="J544" s="6">
        <v>7171459</v>
      </c>
    </row>
    <row r="545" spans="1:10" ht="38.25" outlineLevel="5">
      <c r="A545" s="4" t="s">
        <v>528</v>
      </c>
      <c r="B545" s="5" t="s">
        <v>329</v>
      </c>
      <c r="C545" s="5" t="s">
        <v>513</v>
      </c>
      <c r="D545" s="5" t="s">
        <v>529</v>
      </c>
      <c r="E545" s="5"/>
      <c r="F545" s="10">
        <f>F546</f>
        <v>119.66</v>
      </c>
      <c r="G545" s="10">
        <f>G546</f>
        <v>119.66</v>
      </c>
      <c r="H545" s="20">
        <f t="shared" si="30"/>
        <v>1</v>
      </c>
      <c r="I545" s="6">
        <v>119659</v>
      </c>
      <c r="J545" s="6">
        <v>119659</v>
      </c>
    </row>
    <row r="546" spans="1:10" outlineLevel="6">
      <c r="A546" s="4" t="s">
        <v>46</v>
      </c>
      <c r="B546" s="5" t="s">
        <v>329</v>
      </c>
      <c r="C546" s="5" t="s">
        <v>513</v>
      </c>
      <c r="D546" s="5" t="s">
        <v>529</v>
      </c>
      <c r="E546" s="5" t="s">
        <v>47</v>
      </c>
      <c r="F546" s="10">
        <v>119.66</v>
      </c>
      <c r="G546" s="10">
        <v>119.66</v>
      </c>
      <c r="H546" s="20">
        <f t="shared" si="30"/>
        <v>1</v>
      </c>
      <c r="I546" s="6">
        <v>119659</v>
      </c>
      <c r="J546" s="6">
        <v>119659</v>
      </c>
    </row>
    <row r="547" spans="1:10" ht="63.75" outlineLevel="5">
      <c r="A547" s="4" t="s">
        <v>530</v>
      </c>
      <c r="B547" s="5" t="s">
        <v>329</v>
      </c>
      <c r="C547" s="5" t="s">
        <v>513</v>
      </c>
      <c r="D547" s="5" t="s">
        <v>531</v>
      </c>
      <c r="E547" s="5"/>
      <c r="F547" s="10">
        <f>F548</f>
        <v>7025.8</v>
      </c>
      <c r="G547" s="10">
        <f>G548</f>
        <v>7025.8</v>
      </c>
      <c r="H547" s="20">
        <f t="shared" si="30"/>
        <v>1</v>
      </c>
      <c r="I547" s="6">
        <v>7025800</v>
      </c>
      <c r="J547" s="6">
        <v>7025800</v>
      </c>
    </row>
    <row r="548" spans="1:10" outlineLevel="6">
      <c r="A548" s="4" t="s">
        <v>46</v>
      </c>
      <c r="B548" s="5" t="s">
        <v>329</v>
      </c>
      <c r="C548" s="5" t="s">
        <v>513</v>
      </c>
      <c r="D548" s="5" t="s">
        <v>531</v>
      </c>
      <c r="E548" s="5" t="s">
        <v>47</v>
      </c>
      <c r="F548" s="10">
        <v>7025.8</v>
      </c>
      <c r="G548" s="10">
        <v>7025.8</v>
      </c>
      <c r="H548" s="20">
        <f t="shared" si="30"/>
        <v>1</v>
      </c>
      <c r="I548" s="6">
        <v>7025800</v>
      </c>
      <c r="J548" s="6">
        <v>7025800</v>
      </c>
    </row>
    <row r="549" spans="1:10" ht="25.5" outlineLevel="5">
      <c r="A549" s="4" t="s">
        <v>532</v>
      </c>
      <c r="B549" s="5" t="s">
        <v>329</v>
      </c>
      <c r="C549" s="5" t="s">
        <v>513</v>
      </c>
      <c r="D549" s="5" t="s">
        <v>533</v>
      </c>
      <c r="E549" s="5"/>
      <c r="F549" s="10">
        <f>F550</f>
        <v>26</v>
      </c>
      <c r="G549" s="10">
        <f>G550</f>
        <v>26</v>
      </c>
      <c r="H549" s="20">
        <f t="shared" si="30"/>
        <v>1</v>
      </c>
      <c r="I549" s="6">
        <v>26000</v>
      </c>
      <c r="J549" s="6">
        <v>26000</v>
      </c>
    </row>
    <row r="550" spans="1:10" outlineLevel="6">
      <c r="A550" s="4" t="s">
        <v>46</v>
      </c>
      <c r="B550" s="5" t="s">
        <v>329</v>
      </c>
      <c r="C550" s="5" t="s">
        <v>513</v>
      </c>
      <c r="D550" s="5" t="s">
        <v>533</v>
      </c>
      <c r="E550" s="5" t="s">
        <v>47</v>
      </c>
      <c r="F550" s="10">
        <v>26</v>
      </c>
      <c r="G550" s="10">
        <v>26</v>
      </c>
      <c r="H550" s="20">
        <f t="shared" si="30"/>
        <v>1</v>
      </c>
      <c r="I550" s="6">
        <v>26000</v>
      </c>
      <c r="J550" s="6">
        <v>26000</v>
      </c>
    </row>
    <row r="551" spans="1:10" ht="63.75" outlineLevel="4">
      <c r="A551" s="4" t="s">
        <v>472</v>
      </c>
      <c r="B551" s="5" t="s">
        <v>329</v>
      </c>
      <c r="C551" s="5" t="s">
        <v>513</v>
      </c>
      <c r="D551" s="5" t="s">
        <v>473</v>
      </c>
      <c r="E551" s="5"/>
      <c r="F551" s="10">
        <f>F552+F554</f>
        <v>138</v>
      </c>
      <c r="G551" s="10">
        <f>G552+G554</f>
        <v>83.92</v>
      </c>
      <c r="H551" s="20">
        <f t="shared" si="30"/>
        <v>0.60811594202898556</v>
      </c>
      <c r="I551" s="6">
        <v>138000</v>
      </c>
      <c r="J551" s="6">
        <v>83920</v>
      </c>
    </row>
    <row r="552" spans="1:10" ht="38.25" outlineLevel="5">
      <c r="A552" s="4" t="s">
        <v>480</v>
      </c>
      <c r="B552" s="5" t="s">
        <v>329</v>
      </c>
      <c r="C552" s="5" t="s">
        <v>513</v>
      </c>
      <c r="D552" s="5" t="s">
        <v>481</v>
      </c>
      <c r="E552" s="5"/>
      <c r="F552" s="10">
        <f>F553</f>
        <v>71</v>
      </c>
      <c r="G552" s="10">
        <f>G553</f>
        <v>59.32</v>
      </c>
      <c r="H552" s="20">
        <f t="shared" si="30"/>
        <v>0.83549295774647891</v>
      </c>
      <c r="I552" s="6">
        <v>71000</v>
      </c>
      <c r="J552" s="6">
        <v>59320</v>
      </c>
    </row>
    <row r="553" spans="1:10" outlineLevel="6">
      <c r="A553" s="4" t="s">
        <v>46</v>
      </c>
      <c r="B553" s="5" t="s">
        <v>329</v>
      </c>
      <c r="C553" s="5" t="s">
        <v>513</v>
      </c>
      <c r="D553" s="5" t="s">
        <v>481</v>
      </c>
      <c r="E553" s="5" t="s">
        <v>47</v>
      </c>
      <c r="F553" s="10">
        <v>71</v>
      </c>
      <c r="G553" s="10">
        <v>59.32</v>
      </c>
      <c r="H553" s="20">
        <f t="shared" si="30"/>
        <v>0.83549295774647891</v>
      </c>
      <c r="I553" s="6">
        <v>71000</v>
      </c>
      <c r="J553" s="6">
        <v>59320</v>
      </c>
    </row>
    <row r="554" spans="1:10" ht="25.5" outlineLevel="5">
      <c r="A554" s="4" t="s">
        <v>534</v>
      </c>
      <c r="B554" s="5" t="s">
        <v>329</v>
      </c>
      <c r="C554" s="5" t="s">
        <v>513</v>
      </c>
      <c r="D554" s="5" t="s">
        <v>535</v>
      </c>
      <c r="E554" s="5"/>
      <c r="F554" s="10">
        <f>F555</f>
        <v>67</v>
      </c>
      <c r="G554" s="10">
        <f>G555</f>
        <v>24.6</v>
      </c>
      <c r="H554" s="20">
        <f t="shared" si="30"/>
        <v>0.36716417910447763</v>
      </c>
      <c r="I554" s="6">
        <v>67000</v>
      </c>
      <c r="J554" s="6">
        <v>24600</v>
      </c>
    </row>
    <row r="555" spans="1:10" outlineLevel="6">
      <c r="A555" s="4" t="s">
        <v>46</v>
      </c>
      <c r="B555" s="5" t="s">
        <v>329</v>
      </c>
      <c r="C555" s="5" t="s">
        <v>513</v>
      </c>
      <c r="D555" s="5" t="s">
        <v>535</v>
      </c>
      <c r="E555" s="5" t="s">
        <v>47</v>
      </c>
      <c r="F555" s="10">
        <v>67</v>
      </c>
      <c r="G555" s="10">
        <v>24.6</v>
      </c>
      <c r="H555" s="20">
        <f t="shared" si="30"/>
        <v>0.36716417910447763</v>
      </c>
      <c r="I555" s="6">
        <v>67000</v>
      </c>
      <c r="J555" s="6">
        <v>24600</v>
      </c>
    </row>
    <row r="556" spans="1:10" ht="51" outlineLevel="4">
      <c r="A556" s="4" t="s">
        <v>482</v>
      </c>
      <c r="B556" s="5" t="s">
        <v>329</v>
      </c>
      <c r="C556" s="5" t="s">
        <v>513</v>
      </c>
      <c r="D556" s="5" t="s">
        <v>483</v>
      </c>
      <c r="E556" s="5"/>
      <c r="F556" s="10">
        <f>F557+F559</f>
        <v>1791.1399999999999</v>
      </c>
      <c r="G556" s="10">
        <f>G557+G559</f>
        <v>1784.5800000000002</v>
      </c>
      <c r="H556" s="20">
        <f t="shared" si="30"/>
        <v>0.99633752805475861</v>
      </c>
      <c r="I556" s="6">
        <v>1791139</v>
      </c>
      <c r="J556" s="6">
        <v>1784580.55</v>
      </c>
    </row>
    <row r="557" spans="1:10" ht="25.5" outlineLevel="5">
      <c r="A557" s="4" t="s">
        <v>484</v>
      </c>
      <c r="B557" s="5" t="s">
        <v>329</v>
      </c>
      <c r="C557" s="5" t="s">
        <v>513</v>
      </c>
      <c r="D557" s="5" t="s">
        <v>485</v>
      </c>
      <c r="E557" s="5"/>
      <c r="F557" s="10">
        <f>F558</f>
        <v>174.57</v>
      </c>
      <c r="G557" s="10">
        <f>G558</f>
        <v>173.42</v>
      </c>
      <c r="H557" s="20">
        <f t="shared" si="30"/>
        <v>0.99341238471673254</v>
      </c>
      <c r="I557" s="6">
        <v>174569</v>
      </c>
      <c r="J557" s="6">
        <v>173422.55</v>
      </c>
    </row>
    <row r="558" spans="1:10" outlineLevel="6">
      <c r="A558" s="4" t="s">
        <v>46</v>
      </c>
      <c r="B558" s="5" t="s">
        <v>329</v>
      </c>
      <c r="C558" s="5" t="s">
        <v>513</v>
      </c>
      <c r="D558" s="5" t="s">
        <v>485</v>
      </c>
      <c r="E558" s="5" t="s">
        <v>47</v>
      </c>
      <c r="F558" s="10">
        <v>174.57</v>
      </c>
      <c r="G558" s="10">
        <v>173.42</v>
      </c>
      <c r="H558" s="20">
        <f t="shared" si="30"/>
        <v>0.99341238471673254</v>
      </c>
      <c r="I558" s="6">
        <v>174569</v>
      </c>
      <c r="J558" s="6">
        <v>173422.55</v>
      </c>
    </row>
    <row r="559" spans="1:10" ht="38.25" outlineLevel="5">
      <c r="A559" s="4" t="s">
        <v>486</v>
      </c>
      <c r="B559" s="5" t="s">
        <v>329</v>
      </c>
      <c r="C559" s="5" t="s">
        <v>513</v>
      </c>
      <c r="D559" s="5" t="s">
        <v>487</v>
      </c>
      <c r="E559" s="5"/>
      <c r="F559" s="10">
        <f>F560+F561</f>
        <v>1616.57</v>
      </c>
      <c r="G559" s="10">
        <f>G560+G561</f>
        <v>1611.16</v>
      </c>
      <c r="H559" s="20">
        <f t="shared" si="30"/>
        <v>0.99665340814193026</v>
      </c>
      <c r="I559" s="6">
        <v>1616570</v>
      </c>
      <c r="J559" s="6">
        <v>1611158</v>
      </c>
    </row>
    <row r="560" spans="1:10" outlineLevel="6">
      <c r="A560" s="4" t="s">
        <v>46</v>
      </c>
      <c r="B560" s="5" t="s">
        <v>329</v>
      </c>
      <c r="C560" s="5" t="s">
        <v>513</v>
      </c>
      <c r="D560" s="5" t="s">
        <v>487</v>
      </c>
      <c r="E560" s="5" t="s">
        <v>47</v>
      </c>
      <c r="F560" s="10">
        <v>456.57</v>
      </c>
      <c r="G560" s="10">
        <v>451.16</v>
      </c>
      <c r="H560" s="20">
        <f t="shared" si="30"/>
        <v>0.98815077644172866</v>
      </c>
      <c r="I560" s="6">
        <v>456570</v>
      </c>
      <c r="J560" s="6">
        <v>451158</v>
      </c>
    </row>
    <row r="561" spans="1:10" outlineLevel="6">
      <c r="A561" s="4" t="s">
        <v>70</v>
      </c>
      <c r="B561" s="5" t="s">
        <v>329</v>
      </c>
      <c r="C561" s="5" t="s">
        <v>513</v>
      </c>
      <c r="D561" s="5" t="s">
        <v>487</v>
      </c>
      <c r="E561" s="5" t="s">
        <v>71</v>
      </c>
      <c r="F561" s="10">
        <v>1160</v>
      </c>
      <c r="G561" s="10">
        <v>1160</v>
      </c>
      <c r="H561" s="20">
        <f t="shared" si="30"/>
        <v>1</v>
      </c>
      <c r="I561" s="6">
        <v>1160000</v>
      </c>
      <c r="J561" s="6">
        <v>1160000</v>
      </c>
    </row>
    <row r="562" spans="1:10" outlineLevel="1">
      <c r="A562" s="4" t="s">
        <v>30</v>
      </c>
      <c r="B562" s="5" t="s">
        <v>329</v>
      </c>
      <c r="C562" s="5" t="s">
        <v>31</v>
      </c>
      <c r="D562" s="5"/>
      <c r="E562" s="5"/>
      <c r="F562" s="10">
        <f>F563+F569</f>
        <v>1287.07</v>
      </c>
      <c r="G562" s="10">
        <f>G563+G569</f>
        <v>1258.93</v>
      </c>
      <c r="H562" s="20">
        <f t="shared" si="30"/>
        <v>0.97813638729828223</v>
      </c>
      <c r="I562" s="6">
        <v>1287082.06</v>
      </c>
      <c r="J562" s="6">
        <v>1258933.4099999999</v>
      </c>
    </row>
    <row r="563" spans="1:10" outlineLevel="2">
      <c r="A563" s="4" t="s">
        <v>48</v>
      </c>
      <c r="B563" s="5" t="s">
        <v>329</v>
      </c>
      <c r="C563" s="5" t="s">
        <v>49</v>
      </c>
      <c r="D563" s="5"/>
      <c r="E563" s="5"/>
      <c r="F563" s="10">
        <f t="shared" ref="F563:G565" si="31">F564</f>
        <v>632.06999999999994</v>
      </c>
      <c r="G563" s="10">
        <f t="shared" si="31"/>
        <v>603.93000000000006</v>
      </c>
      <c r="H563" s="20">
        <f t="shared" si="30"/>
        <v>0.95547961459964892</v>
      </c>
      <c r="I563" s="6">
        <v>632075.06000000006</v>
      </c>
      <c r="J563" s="6">
        <v>603926.41</v>
      </c>
    </row>
    <row r="564" spans="1:10" ht="25.5" outlineLevel="3">
      <c r="A564" s="4" t="s">
        <v>14</v>
      </c>
      <c r="B564" s="5" t="s">
        <v>329</v>
      </c>
      <c r="C564" s="5" t="s">
        <v>49</v>
      </c>
      <c r="D564" s="5" t="s">
        <v>15</v>
      </c>
      <c r="E564" s="5"/>
      <c r="F564" s="10">
        <f t="shared" si="31"/>
        <v>632.06999999999994</v>
      </c>
      <c r="G564" s="10">
        <f t="shared" si="31"/>
        <v>603.93000000000006</v>
      </c>
      <c r="H564" s="20">
        <f t="shared" si="30"/>
        <v>0.95547961459964892</v>
      </c>
      <c r="I564" s="6">
        <v>632075.06000000006</v>
      </c>
      <c r="J564" s="6">
        <v>603926.41</v>
      </c>
    </row>
    <row r="565" spans="1:10" ht="51" outlineLevel="4">
      <c r="A565" s="4" t="s">
        <v>34</v>
      </c>
      <c r="B565" s="5" t="s">
        <v>329</v>
      </c>
      <c r="C565" s="5" t="s">
        <v>49</v>
      </c>
      <c r="D565" s="5" t="s">
        <v>35</v>
      </c>
      <c r="E565" s="5"/>
      <c r="F565" s="10">
        <f t="shared" si="31"/>
        <v>632.06999999999994</v>
      </c>
      <c r="G565" s="10">
        <f t="shared" si="31"/>
        <v>603.93000000000006</v>
      </c>
      <c r="H565" s="20">
        <f t="shared" si="30"/>
        <v>0.95547961459964892</v>
      </c>
      <c r="I565" s="6">
        <v>632075.06000000006</v>
      </c>
      <c r="J565" s="6">
        <v>603926.41</v>
      </c>
    </row>
    <row r="566" spans="1:10" ht="51" outlineLevel="5">
      <c r="A566" s="4" t="s">
        <v>54</v>
      </c>
      <c r="B566" s="5" t="s">
        <v>329</v>
      </c>
      <c r="C566" s="5" t="s">
        <v>49</v>
      </c>
      <c r="D566" s="5" t="s">
        <v>55</v>
      </c>
      <c r="E566" s="5"/>
      <c r="F566" s="10">
        <f>F567+F568</f>
        <v>632.06999999999994</v>
      </c>
      <c r="G566" s="10">
        <f>G567+G568</f>
        <v>603.93000000000006</v>
      </c>
      <c r="H566" s="20">
        <f t="shared" si="30"/>
        <v>0.95547961459964892</v>
      </c>
      <c r="I566" s="6">
        <v>632075.06000000006</v>
      </c>
      <c r="J566" s="6">
        <v>603926.41</v>
      </c>
    </row>
    <row r="567" spans="1:10" outlineLevel="6">
      <c r="A567" s="4" t="s">
        <v>46</v>
      </c>
      <c r="B567" s="5" t="s">
        <v>329</v>
      </c>
      <c r="C567" s="5" t="s">
        <v>49</v>
      </c>
      <c r="D567" s="5" t="s">
        <v>55</v>
      </c>
      <c r="E567" s="5" t="s">
        <v>47</v>
      </c>
      <c r="F567" s="10">
        <v>86.16</v>
      </c>
      <c r="G567" s="10">
        <v>85.07</v>
      </c>
      <c r="H567" s="20">
        <f t="shared" si="30"/>
        <v>0.98734911792014857</v>
      </c>
      <c r="I567" s="6">
        <v>86161.7</v>
      </c>
      <c r="J567" s="6">
        <v>85066.05</v>
      </c>
    </row>
    <row r="568" spans="1:10" outlineLevel="6">
      <c r="A568" s="4" t="s">
        <v>70</v>
      </c>
      <c r="B568" s="5" t="s">
        <v>329</v>
      </c>
      <c r="C568" s="5" t="s">
        <v>49</v>
      </c>
      <c r="D568" s="5" t="s">
        <v>55</v>
      </c>
      <c r="E568" s="5" t="s">
        <v>71</v>
      </c>
      <c r="F568" s="10">
        <v>545.91</v>
      </c>
      <c r="G568" s="10">
        <v>518.86</v>
      </c>
      <c r="H568" s="20">
        <f t="shared" si="30"/>
        <v>0.95044970782729765</v>
      </c>
      <c r="I568" s="6">
        <v>545913.36</v>
      </c>
      <c r="J568" s="6">
        <v>518860.36</v>
      </c>
    </row>
    <row r="569" spans="1:10" ht="25.5" outlineLevel="2">
      <c r="A569" s="4" t="s">
        <v>102</v>
      </c>
      <c r="B569" s="5" t="s">
        <v>329</v>
      </c>
      <c r="C569" s="5" t="s">
        <v>103</v>
      </c>
      <c r="D569" s="5"/>
      <c r="E569" s="5"/>
      <c r="F569" s="10">
        <f t="shared" ref="F569:G571" si="32">F570</f>
        <v>655</v>
      </c>
      <c r="G569" s="10">
        <f t="shared" si="32"/>
        <v>655</v>
      </c>
      <c r="H569" s="20">
        <f t="shared" si="30"/>
        <v>1</v>
      </c>
      <c r="I569" s="6">
        <v>655007</v>
      </c>
      <c r="J569" s="6">
        <v>655007</v>
      </c>
    </row>
    <row r="570" spans="1:10" ht="25.5" outlineLevel="3">
      <c r="A570" s="4" t="s">
        <v>14</v>
      </c>
      <c r="B570" s="5" t="s">
        <v>329</v>
      </c>
      <c r="C570" s="5" t="s">
        <v>103</v>
      </c>
      <c r="D570" s="5" t="s">
        <v>15</v>
      </c>
      <c r="E570" s="5"/>
      <c r="F570" s="10">
        <f t="shared" si="32"/>
        <v>655</v>
      </c>
      <c r="G570" s="10">
        <f t="shared" si="32"/>
        <v>655</v>
      </c>
      <c r="H570" s="20">
        <f t="shared" si="30"/>
        <v>1</v>
      </c>
      <c r="I570" s="6">
        <v>655007</v>
      </c>
      <c r="J570" s="6">
        <v>655007</v>
      </c>
    </row>
    <row r="571" spans="1:10" ht="76.5" outlineLevel="4">
      <c r="A571" s="4" t="s">
        <v>536</v>
      </c>
      <c r="B571" s="5" t="s">
        <v>329</v>
      </c>
      <c r="C571" s="5" t="s">
        <v>103</v>
      </c>
      <c r="D571" s="5" t="s">
        <v>537</v>
      </c>
      <c r="E571" s="5"/>
      <c r="F571" s="10">
        <f t="shared" si="32"/>
        <v>655</v>
      </c>
      <c r="G571" s="10">
        <f t="shared" si="32"/>
        <v>655</v>
      </c>
      <c r="H571" s="20">
        <f t="shared" si="30"/>
        <v>1</v>
      </c>
      <c r="I571" s="6">
        <v>655007</v>
      </c>
      <c r="J571" s="6">
        <v>655007</v>
      </c>
    </row>
    <row r="572" spans="1:10" ht="63.75" outlineLevel="5">
      <c r="A572" s="4" t="s">
        <v>538</v>
      </c>
      <c r="B572" s="5" t="s">
        <v>329</v>
      </c>
      <c r="C572" s="5" t="s">
        <v>103</v>
      </c>
      <c r="D572" s="5" t="s">
        <v>539</v>
      </c>
      <c r="E572" s="5"/>
      <c r="F572" s="10">
        <f>F573+F574</f>
        <v>655</v>
      </c>
      <c r="G572" s="10">
        <f>G573+G574</f>
        <v>655</v>
      </c>
      <c r="H572" s="20">
        <f t="shared" si="30"/>
        <v>1</v>
      </c>
      <c r="I572" s="6">
        <v>655007</v>
      </c>
      <c r="J572" s="6">
        <v>655007</v>
      </c>
    </row>
    <row r="573" spans="1:10" outlineLevel="6">
      <c r="A573" s="4" t="s">
        <v>46</v>
      </c>
      <c r="B573" s="5" t="s">
        <v>329</v>
      </c>
      <c r="C573" s="5" t="s">
        <v>103</v>
      </c>
      <c r="D573" s="5" t="s">
        <v>539</v>
      </c>
      <c r="E573" s="5" t="s">
        <v>47</v>
      </c>
      <c r="F573" s="10">
        <v>600</v>
      </c>
      <c r="G573" s="10">
        <v>600</v>
      </c>
      <c r="H573" s="20">
        <f t="shared" si="30"/>
        <v>1</v>
      </c>
      <c r="I573" s="6">
        <v>600007</v>
      </c>
      <c r="J573" s="6">
        <v>600007</v>
      </c>
    </row>
    <row r="574" spans="1:10" outlineLevel="6">
      <c r="A574" s="4" t="s">
        <v>70</v>
      </c>
      <c r="B574" s="5" t="s">
        <v>329</v>
      </c>
      <c r="C574" s="5" t="s">
        <v>103</v>
      </c>
      <c r="D574" s="5" t="s">
        <v>539</v>
      </c>
      <c r="E574" s="5" t="s">
        <v>71</v>
      </c>
      <c r="F574" s="10">
        <v>55</v>
      </c>
      <c r="G574" s="10">
        <v>55</v>
      </c>
      <c r="H574" s="20">
        <f t="shared" si="30"/>
        <v>1</v>
      </c>
      <c r="I574" s="6">
        <v>55000</v>
      </c>
      <c r="J574" s="6">
        <v>55000</v>
      </c>
    </row>
    <row r="575" spans="1:10" outlineLevel="1">
      <c r="A575" s="4" t="s">
        <v>540</v>
      </c>
      <c r="B575" s="5" t="s">
        <v>329</v>
      </c>
      <c r="C575" s="5" t="s">
        <v>541</v>
      </c>
      <c r="D575" s="5"/>
      <c r="E575" s="5"/>
      <c r="F575" s="10">
        <f>F576</f>
        <v>19042.72</v>
      </c>
      <c r="G575" s="10">
        <f>G576</f>
        <v>19013.41</v>
      </c>
      <c r="H575" s="20">
        <f t="shared" si="30"/>
        <v>0.99846082912525091</v>
      </c>
      <c r="I575" s="6">
        <v>19042714</v>
      </c>
      <c r="J575" s="6">
        <v>19013413.41</v>
      </c>
    </row>
    <row r="576" spans="1:10" outlineLevel="2">
      <c r="A576" s="4" t="s">
        <v>542</v>
      </c>
      <c r="B576" s="5" t="s">
        <v>329</v>
      </c>
      <c r="C576" s="5" t="s">
        <v>543</v>
      </c>
      <c r="D576" s="5"/>
      <c r="E576" s="5"/>
      <c r="F576" s="10">
        <f>F577+F581</f>
        <v>19042.72</v>
      </c>
      <c r="G576" s="10">
        <f>G577+G581</f>
        <v>19013.41</v>
      </c>
      <c r="H576" s="20">
        <f t="shared" si="30"/>
        <v>0.99846082912525091</v>
      </c>
      <c r="I576" s="6">
        <v>19042714</v>
      </c>
      <c r="J576" s="6">
        <v>19013413.41</v>
      </c>
    </row>
    <row r="577" spans="1:10" ht="38.25" outlineLevel="3">
      <c r="A577" s="4" t="s">
        <v>337</v>
      </c>
      <c r="B577" s="5" t="s">
        <v>329</v>
      </c>
      <c r="C577" s="5" t="s">
        <v>543</v>
      </c>
      <c r="D577" s="5" t="s">
        <v>338</v>
      </c>
      <c r="E577" s="5"/>
      <c r="F577" s="10">
        <f t="shared" ref="F577:G579" si="33">F578</f>
        <v>1794</v>
      </c>
      <c r="G577" s="10">
        <f t="shared" si="33"/>
        <v>1794</v>
      </c>
      <c r="H577" s="20">
        <f t="shared" si="30"/>
        <v>1</v>
      </c>
      <c r="I577" s="6">
        <v>1794000</v>
      </c>
      <c r="J577" s="6">
        <v>1794000</v>
      </c>
    </row>
    <row r="578" spans="1:10" ht="25.5" outlineLevel="4">
      <c r="A578" s="4" t="s">
        <v>339</v>
      </c>
      <c r="B578" s="5" t="s">
        <v>329</v>
      </c>
      <c r="C578" s="5" t="s">
        <v>543</v>
      </c>
      <c r="D578" s="5" t="s">
        <v>340</v>
      </c>
      <c r="E578" s="5"/>
      <c r="F578" s="10">
        <f t="shared" si="33"/>
        <v>1794</v>
      </c>
      <c r="G578" s="10">
        <f t="shared" si="33"/>
        <v>1794</v>
      </c>
      <c r="H578" s="20">
        <f t="shared" si="30"/>
        <v>1</v>
      </c>
      <c r="I578" s="6">
        <v>1794000</v>
      </c>
      <c r="J578" s="6">
        <v>1794000</v>
      </c>
    </row>
    <row r="579" spans="1:10" ht="51" outlineLevel="5">
      <c r="A579" s="4" t="s">
        <v>341</v>
      </c>
      <c r="B579" s="5" t="s">
        <v>329</v>
      </c>
      <c r="C579" s="5" t="s">
        <v>543</v>
      </c>
      <c r="D579" s="5" t="s">
        <v>342</v>
      </c>
      <c r="E579" s="5"/>
      <c r="F579" s="10">
        <f t="shared" si="33"/>
        <v>1794</v>
      </c>
      <c r="G579" s="10">
        <f t="shared" si="33"/>
        <v>1794</v>
      </c>
      <c r="H579" s="20">
        <f t="shared" si="30"/>
        <v>1</v>
      </c>
      <c r="I579" s="6">
        <v>1794000</v>
      </c>
      <c r="J579" s="6">
        <v>1794000</v>
      </c>
    </row>
    <row r="580" spans="1:10" outlineLevel="6">
      <c r="A580" s="4" t="s">
        <v>70</v>
      </c>
      <c r="B580" s="5" t="s">
        <v>329</v>
      </c>
      <c r="C580" s="5" t="s">
        <v>543</v>
      </c>
      <c r="D580" s="5" t="s">
        <v>342</v>
      </c>
      <c r="E580" s="5" t="s">
        <v>71</v>
      </c>
      <c r="F580" s="10">
        <v>1794</v>
      </c>
      <c r="G580" s="10">
        <v>1794</v>
      </c>
      <c r="H580" s="20">
        <f t="shared" si="30"/>
        <v>1</v>
      </c>
      <c r="I580" s="6">
        <v>1794000</v>
      </c>
      <c r="J580" s="6">
        <v>1794000</v>
      </c>
    </row>
    <row r="581" spans="1:10" ht="25.5" outlineLevel="3">
      <c r="A581" s="4" t="s">
        <v>544</v>
      </c>
      <c r="B581" s="5" t="s">
        <v>329</v>
      </c>
      <c r="C581" s="5" t="s">
        <v>543</v>
      </c>
      <c r="D581" s="5" t="s">
        <v>545</v>
      </c>
      <c r="E581" s="5"/>
      <c r="F581" s="10">
        <f>F582+F585+F594</f>
        <v>17248.72</v>
      </c>
      <c r="G581" s="10">
        <f>G582+G585+G594</f>
        <v>17219.41</v>
      </c>
      <c r="H581" s="20">
        <f t="shared" si="30"/>
        <v>0.99830074347545783</v>
      </c>
      <c r="I581" s="6">
        <v>17248714</v>
      </c>
      <c r="J581" s="6">
        <v>17219413.41</v>
      </c>
    </row>
    <row r="582" spans="1:10" ht="25.5" outlineLevel="4">
      <c r="A582" s="4" t="s">
        <v>546</v>
      </c>
      <c r="B582" s="5" t="s">
        <v>329</v>
      </c>
      <c r="C582" s="5" t="s">
        <v>543</v>
      </c>
      <c r="D582" s="5" t="s">
        <v>547</v>
      </c>
      <c r="E582" s="5"/>
      <c r="F582" s="10">
        <f>F583</f>
        <v>1575.85</v>
      </c>
      <c r="G582" s="10">
        <f>G583</f>
        <v>1565.35</v>
      </c>
      <c r="H582" s="20">
        <f t="shared" si="30"/>
        <v>0.9933369292762636</v>
      </c>
      <c r="I582" s="6">
        <v>1575850</v>
      </c>
      <c r="J582" s="6">
        <v>1565350</v>
      </c>
    </row>
    <row r="583" spans="1:10" ht="76.5" outlineLevel="5">
      <c r="A583" s="4" t="s">
        <v>548</v>
      </c>
      <c r="B583" s="5" t="s">
        <v>329</v>
      </c>
      <c r="C583" s="5" t="s">
        <v>543</v>
      </c>
      <c r="D583" s="5" t="s">
        <v>549</v>
      </c>
      <c r="E583" s="5"/>
      <c r="F583" s="10">
        <f>F584</f>
        <v>1575.85</v>
      </c>
      <c r="G583" s="10">
        <f>G584</f>
        <v>1565.35</v>
      </c>
      <c r="H583" s="20">
        <f t="shared" si="30"/>
        <v>0.9933369292762636</v>
      </c>
      <c r="I583" s="6">
        <v>1575850</v>
      </c>
      <c r="J583" s="6">
        <v>1565350</v>
      </c>
    </row>
    <row r="584" spans="1:10" outlineLevel="6">
      <c r="A584" s="4" t="s">
        <v>70</v>
      </c>
      <c r="B584" s="5" t="s">
        <v>329</v>
      </c>
      <c r="C584" s="5" t="s">
        <v>543</v>
      </c>
      <c r="D584" s="5" t="s">
        <v>549</v>
      </c>
      <c r="E584" s="5" t="s">
        <v>71</v>
      </c>
      <c r="F584" s="10">
        <v>1575.85</v>
      </c>
      <c r="G584" s="10">
        <v>1565.35</v>
      </c>
      <c r="H584" s="20">
        <f t="shared" ref="H584:H647" si="34">G584/F584</f>
        <v>0.9933369292762636</v>
      </c>
      <c r="I584" s="6">
        <v>1575850</v>
      </c>
      <c r="J584" s="6">
        <v>1565350</v>
      </c>
    </row>
    <row r="585" spans="1:10" ht="38.25" outlineLevel="4">
      <c r="A585" s="4" t="s">
        <v>550</v>
      </c>
      <c r="B585" s="5" t="s">
        <v>329</v>
      </c>
      <c r="C585" s="5" t="s">
        <v>543</v>
      </c>
      <c r="D585" s="5" t="s">
        <v>551</v>
      </c>
      <c r="E585" s="5"/>
      <c r="F585" s="10">
        <f>F586+F588+F590+F592</f>
        <v>2067.0500000000002</v>
      </c>
      <c r="G585" s="10">
        <f>G586+G588+G590+G592</f>
        <v>2058.65</v>
      </c>
      <c r="H585" s="20">
        <f t="shared" si="34"/>
        <v>0.99593623763334216</v>
      </c>
      <c r="I585" s="6">
        <v>2067048</v>
      </c>
      <c r="J585" s="6">
        <v>2058648</v>
      </c>
    </row>
    <row r="586" spans="1:10" ht="38.25" outlineLevel="5">
      <c r="A586" s="4" t="s">
        <v>552</v>
      </c>
      <c r="B586" s="5" t="s">
        <v>329</v>
      </c>
      <c r="C586" s="5" t="s">
        <v>543</v>
      </c>
      <c r="D586" s="5" t="s">
        <v>553</v>
      </c>
      <c r="E586" s="5"/>
      <c r="F586" s="10">
        <f>F587</f>
        <v>1320.55</v>
      </c>
      <c r="G586" s="10">
        <f>G587</f>
        <v>1320.55</v>
      </c>
      <c r="H586" s="20">
        <f t="shared" si="34"/>
        <v>1</v>
      </c>
      <c r="I586" s="6">
        <v>1320548</v>
      </c>
      <c r="J586" s="6">
        <v>1320548</v>
      </c>
    </row>
    <row r="587" spans="1:10" outlineLevel="6">
      <c r="A587" s="4" t="s">
        <v>70</v>
      </c>
      <c r="B587" s="5" t="s">
        <v>329</v>
      </c>
      <c r="C587" s="5" t="s">
        <v>543</v>
      </c>
      <c r="D587" s="5" t="s">
        <v>553</v>
      </c>
      <c r="E587" s="5" t="s">
        <v>71</v>
      </c>
      <c r="F587" s="10">
        <v>1320.55</v>
      </c>
      <c r="G587" s="10">
        <v>1320.55</v>
      </c>
      <c r="H587" s="20">
        <f t="shared" si="34"/>
        <v>1</v>
      </c>
      <c r="I587" s="6">
        <v>1320548</v>
      </c>
      <c r="J587" s="6">
        <v>1320548</v>
      </c>
    </row>
    <row r="588" spans="1:10" ht="38.25" outlineLevel="5">
      <c r="A588" s="4" t="s">
        <v>554</v>
      </c>
      <c r="B588" s="5" t="s">
        <v>329</v>
      </c>
      <c r="C588" s="5" t="s">
        <v>543</v>
      </c>
      <c r="D588" s="5" t="s">
        <v>555</v>
      </c>
      <c r="E588" s="5"/>
      <c r="F588" s="10">
        <f>F589</f>
        <v>115</v>
      </c>
      <c r="G588" s="10">
        <f>G589</f>
        <v>115</v>
      </c>
      <c r="H588" s="20">
        <f t="shared" si="34"/>
        <v>1</v>
      </c>
      <c r="I588" s="6">
        <v>115000</v>
      </c>
      <c r="J588" s="6">
        <v>115000</v>
      </c>
    </row>
    <row r="589" spans="1:10" outlineLevel="6">
      <c r="A589" s="4" t="s">
        <v>70</v>
      </c>
      <c r="B589" s="5" t="s">
        <v>329</v>
      </c>
      <c r="C589" s="5" t="s">
        <v>543</v>
      </c>
      <c r="D589" s="5" t="s">
        <v>555</v>
      </c>
      <c r="E589" s="5" t="s">
        <v>71</v>
      </c>
      <c r="F589" s="10">
        <v>115</v>
      </c>
      <c r="G589" s="10">
        <v>115</v>
      </c>
      <c r="H589" s="20">
        <f t="shared" si="34"/>
        <v>1</v>
      </c>
      <c r="I589" s="6">
        <v>115000</v>
      </c>
      <c r="J589" s="6">
        <v>115000</v>
      </c>
    </row>
    <row r="590" spans="1:10" ht="51" outlineLevel="5">
      <c r="A590" s="4" t="s">
        <v>556</v>
      </c>
      <c r="B590" s="5" t="s">
        <v>329</v>
      </c>
      <c r="C590" s="5" t="s">
        <v>543</v>
      </c>
      <c r="D590" s="5" t="s">
        <v>557</v>
      </c>
      <c r="E590" s="5"/>
      <c r="F590" s="10">
        <f>F591</f>
        <v>509</v>
      </c>
      <c r="G590" s="10">
        <f>G591</f>
        <v>501.7</v>
      </c>
      <c r="H590" s="20">
        <f t="shared" si="34"/>
        <v>0.98565815324165029</v>
      </c>
      <c r="I590" s="6">
        <v>509000</v>
      </c>
      <c r="J590" s="6">
        <v>501700</v>
      </c>
    </row>
    <row r="591" spans="1:10" outlineLevel="6">
      <c r="A591" s="4" t="s">
        <v>70</v>
      </c>
      <c r="B591" s="5" t="s">
        <v>329</v>
      </c>
      <c r="C591" s="5" t="s">
        <v>543</v>
      </c>
      <c r="D591" s="5" t="s">
        <v>557</v>
      </c>
      <c r="E591" s="5" t="s">
        <v>71</v>
      </c>
      <c r="F591" s="10">
        <v>509</v>
      </c>
      <c r="G591" s="10">
        <v>501.7</v>
      </c>
      <c r="H591" s="20">
        <f t="shared" si="34"/>
        <v>0.98565815324165029</v>
      </c>
      <c r="I591" s="6">
        <v>509000</v>
      </c>
      <c r="J591" s="6">
        <v>501700</v>
      </c>
    </row>
    <row r="592" spans="1:10" ht="51" outlineLevel="5">
      <c r="A592" s="4" t="s">
        <v>558</v>
      </c>
      <c r="B592" s="5" t="s">
        <v>329</v>
      </c>
      <c r="C592" s="5" t="s">
        <v>543</v>
      </c>
      <c r="D592" s="5" t="s">
        <v>559</v>
      </c>
      <c r="E592" s="5"/>
      <c r="F592" s="10">
        <f>F593</f>
        <v>122.5</v>
      </c>
      <c r="G592" s="10">
        <f>G593</f>
        <v>121.4</v>
      </c>
      <c r="H592" s="20">
        <f t="shared" si="34"/>
        <v>0.99102040816326531</v>
      </c>
      <c r="I592" s="6">
        <v>122500</v>
      </c>
      <c r="J592" s="6">
        <v>121400</v>
      </c>
    </row>
    <row r="593" spans="1:10" outlineLevel="6">
      <c r="A593" s="4" t="s">
        <v>70</v>
      </c>
      <c r="B593" s="5" t="s">
        <v>329</v>
      </c>
      <c r="C593" s="5" t="s">
        <v>543</v>
      </c>
      <c r="D593" s="5" t="s">
        <v>559</v>
      </c>
      <c r="E593" s="5" t="s">
        <v>71</v>
      </c>
      <c r="F593" s="10">
        <v>122.5</v>
      </c>
      <c r="G593" s="10">
        <v>121.4</v>
      </c>
      <c r="H593" s="20">
        <f t="shared" si="34"/>
        <v>0.99102040816326531</v>
      </c>
      <c r="I593" s="6">
        <v>122500</v>
      </c>
      <c r="J593" s="6">
        <v>121400</v>
      </c>
    </row>
    <row r="594" spans="1:10" ht="51" outlineLevel="4">
      <c r="A594" s="4" t="s">
        <v>560</v>
      </c>
      <c r="B594" s="5" t="s">
        <v>329</v>
      </c>
      <c r="C594" s="5" t="s">
        <v>543</v>
      </c>
      <c r="D594" s="5" t="s">
        <v>561</v>
      </c>
      <c r="E594" s="5"/>
      <c r="F594" s="10">
        <f>F595+F597+F599</f>
        <v>13605.82</v>
      </c>
      <c r="G594" s="10">
        <f>G595+G597+G599</f>
        <v>13595.41</v>
      </c>
      <c r="H594" s="20">
        <f t="shared" si="34"/>
        <v>0.99923488624720891</v>
      </c>
      <c r="I594" s="6">
        <v>13605816</v>
      </c>
      <c r="J594" s="6">
        <v>13595415.41</v>
      </c>
    </row>
    <row r="595" spans="1:10" ht="38.25" outlineLevel="5">
      <c r="A595" s="4" t="s">
        <v>562</v>
      </c>
      <c r="B595" s="5" t="s">
        <v>329</v>
      </c>
      <c r="C595" s="5" t="s">
        <v>543</v>
      </c>
      <c r="D595" s="5" t="s">
        <v>563</v>
      </c>
      <c r="E595" s="5"/>
      <c r="F595" s="10">
        <f>F596</f>
        <v>9288.7800000000007</v>
      </c>
      <c r="G595" s="10">
        <f>G596</f>
        <v>9288.7800000000007</v>
      </c>
      <c r="H595" s="20">
        <f t="shared" si="34"/>
        <v>1</v>
      </c>
      <c r="I595" s="6">
        <v>9288778</v>
      </c>
      <c r="J595" s="6">
        <v>9288778</v>
      </c>
    </row>
    <row r="596" spans="1:10" outlineLevel="6">
      <c r="A596" s="4" t="s">
        <v>70</v>
      </c>
      <c r="B596" s="5" t="s">
        <v>329</v>
      </c>
      <c r="C596" s="5" t="s">
        <v>543</v>
      </c>
      <c r="D596" s="5" t="s">
        <v>563</v>
      </c>
      <c r="E596" s="5" t="s">
        <v>71</v>
      </c>
      <c r="F596" s="10">
        <v>9288.7800000000007</v>
      </c>
      <c r="G596" s="10">
        <v>9288.7800000000007</v>
      </c>
      <c r="H596" s="20">
        <f t="shared" si="34"/>
        <v>1</v>
      </c>
      <c r="I596" s="6">
        <v>9288778</v>
      </c>
      <c r="J596" s="6">
        <v>9288778</v>
      </c>
    </row>
    <row r="597" spans="1:10" ht="38.25" outlineLevel="5">
      <c r="A597" s="4" t="s">
        <v>564</v>
      </c>
      <c r="B597" s="5" t="s">
        <v>329</v>
      </c>
      <c r="C597" s="5" t="s">
        <v>543</v>
      </c>
      <c r="D597" s="5" t="s">
        <v>565</v>
      </c>
      <c r="E597" s="5"/>
      <c r="F597" s="10">
        <f>F598</f>
        <v>1892.8</v>
      </c>
      <c r="G597" s="10">
        <f>G598</f>
        <v>1882.39</v>
      </c>
      <c r="H597" s="20">
        <f t="shared" si="34"/>
        <v>0.99450021132713451</v>
      </c>
      <c r="I597" s="6">
        <v>1892795.58</v>
      </c>
      <c r="J597" s="6">
        <v>1882394.99</v>
      </c>
    </row>
    <row r="598" spans="1:10" outlineLevel="6">
      <c r="A598" s="4" t="s">
        <v>70</v>
      </c>
      <c r="B598" s="5" t="s">
        <v>329</v>
      </c>
      <c r="C598" s="5" t="s">
        <v>543</v>
      </c>
      <c r="D598" s="5" t="s">
        <v>565</v>
      </c>
      <c r="E598" s="5" t="s">
        <v>71</v>
      </c>
      <c r="F598" s="10">
        <v>1892.8</v>
      </c>
      <c r="G598" s="10">
        <v>1882.39</v>
      </c>
      <c r="H598" s="20">
        <f t="shared" si="34"/>
        <v>0.99450021132713451</v>
      </c>
      <c r="I598" s="6">
        <v>1892795.58</v>
      </c>
      <c r="J598" s="6">
        <v>1882394.99</v>
      </c>
    </row>
    <row r="599" spans="1:10" ht="38.25" outlineLevel="5">
      <c r="A599" s="4" t="s">
        <v>566</v>
      </c>
      <c r="B599" s="5" t="s">
        <v>329</v>
      </c>
      <c r="C599" s="5" t="s">
        <v>543</v>
      </c>
      <c r="D599" s="5" t="s">
        <v>567</v>
      </c>
      <c r="E599" s="5"/>
      <c r="F599" s="10">
        <f>F600</f>
        <v>2424.2399999999998</v>
      </c>
      <c r="G599" s="10">
        <f>G600</f>
        <v>2424.2399999999998</v>
      </c>
      <c r="H599" s="20">
        <f t="shared" si="34"/>
        <v>1</v>
      </c>
      <c r="I599" s="6">
        <v>2424242.42</v>
      </c>
      <c r="J599" s="6">
        <v>2424242.42</v>
      </c>
    </row>
    <row r="600" spans="1:10" outlineLevel="6">
      <c r="A600" s="4" t="s">
        <v>70</v>
      </c>
      <c r="B600" s="5" t="s">
        <v>329</v>
      </c>
      <c r="C600" s="5" t="s">
        <v>543</v>
      </c>
      <c r="D600" s="5" t="s">
        <v>567</v>
      </c>
      <c r="E600" s="5" t="s">
        <v>71</v>
      </c>
      <c r="F600" s="10">
        <v>2424.2399999999998</v>
      </c>
      <c r="G600" s="10">
        <v>2424.2399999999998</v>
      </c>
      <c r="H600" s="20">
        <f t="shared" si="34"/>
        <v>1</v>
      </c>
      <c r="I600" s="6">
        <v>2424242.42</v>
      </c>
      <c r="J600" s="6">
        <v>2424242.42</v>
      </c>
    </row>
    <row r="601" spans="1:10" outlineLevel="1">
      <c r="A601" s="4" t="s">
        <v>568</v>
      </c>
      <c r="B601" s="5" t="s">
        <v>329</v>
      </c>
      <c r="C601" s="5" t="s">
        <v>569</v>
      </c>
      <c r="D601" s="5"/>
      <c r="E601" s="5"/>
      <c r="F601" s="10">
        <f t="shared" ref="F601:G603" si="35">F602</f>
        <v>10741.48</v>
      </c>
      <c r="G601" s="10">
        <f t="shared" si="35"/>
        <v>10202.299999999999</v>
      </c>
      <c r="H601" s="20">
        <f t="shared" si="34"/>
        <v>0.94980393763243054</v>
      </c>
      <c r="I601" s="6">
        <v>10741476</v>
      </c>
      <c r="J601" s="6">
        <v>10202302</v>
      </c>
    </row>
    <row r="602" spans="1:10" outlineLevel="2">
      <c r="A602" s="4" t="s">
        <v>570</v>
      </c>
      <c r="B602" s="5" t="s">
        <v>329</v>
      </c>
      <c r="C602" s="5" t="s">
        <v>571</v>
      </c>
      <c r="D602" s="5"/>
      <c r="E602" s="5"/>
      <c r="F602" s="10">
        <f t="shared" si="35"/>
        <v>10741.48</v>
      </c>
      <c r="G602" s="10">
        <f t="shared" si="35"/>
        <v>10202.299999999999</v>
      </c>
      <c r="H602" s="20">
        <f t="shared" si="34"/>
        <v>0.94980393763243054</v>
      </c>
      <c r="I602" s="6">
        <v>10741476</v>
      </c>
      <c r="J602" s="6">
        <v>10202302</v>
      </c>
    </row>
    <row r="603" spans="1:10" ht="25.5" outlineLevel="3">
      <c r="A603" s="4" t="s">
        <v>152</v>
      </c>
      <c r="B603" s="5" t="s">
        <v>329</v>
      </c>
      <c r="C603" s="5" t="s">
        <v>571</v>
      </c>
      <c r="D603" s="5" t="s">
        <v>153</v>
      </c>
      <c r="E603" s="5"/>
      <c r="F603" s="10">
        <f t="shared" si="35"/>
        <v>10741.48</v>
      </c>
      <c r="G603" s="10">
        <f t="shared" si="35"/>
        <v>10202.299999999999</v>
      </c>
      <c r="H603" s="20">
        <f t="shared" si="34"/>
        <v>0.94980393763243054</v>
      </c>
      <c r="I603" s="6">
        <v>10741476</v>
      </c>
      <c r="J603" s="6">
        <v>10202302</v>
      </c>
    </row>
    <row r="604" spans="1:10" ht="25.5" outlineLevel="4">
      <c r="A604" s="4" t="s">
        <v>347</v>
      </c>
      <c r="B604" s="5" t="s">
        <v>329</v>
      </c>
      <c r="C604" s="5" t="s">
        <v>571</v>
      </c>
      <c r="D604" s="5" t="s">
        <v>348</v>
      </c>
      <c r="E604" s="5"/>
      <c r="F604" s="10">
        <f>F605+F607</f>
        <v>10741.48</v>
      </c>
      <c r="G604" s="10">
        <f>G605+G607</f>
        <v>10202.299999999999</v>
      </c>
      <c r="H604" s="20">
        <f t="shared" si="34"/>
        <v>0.94980393763243054</v>
      </c>
      <c r="I604" s="6">
        <v>10741476</v>
      </c>
      <c r="J604" s="6">
        <v>10202302</v>
      </c>
    </row>
    <row r="605" spans="1:10" ht="51" outlineLevel="5">
      <c r="A605" s="4" t="s">
        <v>572</v>
      </c>
      <c r="B605" s="5" t="s">
        <v>329</v>
      </c>
      <c r="C605" s="5" t="s">
        <v>571</v>
      </c>
      <c r="D605" s="5" t="s">
        <v>573</v>
      </c>
      <c r="E605" s="5"/>
      <c r="F605" s="10">
        <f>F606</f>
        <v>9783.26</v>
      </c>
      <c r="G605" s="10">
        <f>G606</f>
        <v>9244.08</v>
      </c>
      <c r="H605" s="20">
        <f t="shared" si="34"/>
        <v>0.9448874914905665</v>
      </c>
      <c r="I605" s="6">
        <v>9783260</v>
      </c>
      <c r="J605" s="6">
        <v>9244086</v>
      </c>
    </row>
    <row r="606" spans="1:10" ht="63.75" outlineLevel="6">
      <c r="A606" s="4" t="s">
        <v>66</v>
      </c>
      <c r="B606" s="5" t="s">
        <v>329</v>
      </c>
      <c r="C606" s="5" t="s">
        <v>571</v>
      </c>
      <c r="D606" s="5" t="s">
        <v>573</v>
      </c>
      <c r="E606" s="5" t="s">
        <v>67</v>
      </c>
      <c r="F606" s="10">
        <v>9783.26</v>
      </c>
      <c r="G606" s="10">
        <v>9244.08</v>
      </c>
      <c r="H606" s="20">
        <f t="shared" si="34"/>
        <v>0.9448874914905665</v>
      </c>
      <c r="I606" s="6">
        <v>9783260</v>
      </c>
      <c r="J606" s="6">
        <v>9244086</v>
      </c>
    </row>
    <row r="607" spans="1:10" outlineLevel="5">
      <c r="A607" s="4" t="s">
        <v>574</v>
      </c>
      <c r="B607" s="5" t="s">
        <v>329</v>
      </c>
      <c r="C607" s="5" t="s">
        <v>571</v>
      </c>
      <c r="D607" s="5" t="s">
        <v>575</v>
      </c>
      <c r="E607" s="5"/>
      <c r="F607" s="10">
        <f>F608</f>
        <v>958.22</v>
      </c>
      <c r="G607" s="10">
        <f>G608</f>
        <v>958.22</v>
      </c>
      <c r="H607" s="20">
        <f t="shared" si="34"/>
        <v>1</v>
      </c>
      <c r="I607" s="6">
        <v>958216</v>
      </c>
      <c r="J607" s="6">
        <v>958216</v>
      </c>
    </row>
    <row r="608" spans="1:10" ht="63.75" outlineLevel="6">
      <c r="A608" s="4" t="s">
        <v>66</v>
      </c>
      <c r="B608" s="5" t="s">
        <v>329</v>
      </c>
      <c r="C608" s="5" t="s">
        <v>571</v>
      </c>
      <c r="D608" s="5" t="s">
        <v>575</v>
      </c>
      <c r="E608" s="5" t="s">
        <v>67</v>
      </c>
      <c r="F608" s="10">
        <v>958.22</v>
      </c>
      <c r="G608" s="10">
        <v>958.22</v>
      </c>
      <c r="H608" s="20">
        <f t="shared" si="34"/>
        <v>1</v>
      </c>
      <c r="I608" s="6">
        <v>958216</v>
      </c>
      <c r="J608" s="6">
        <v>958216</v>
      </c>
    </row>
    <row r="609" spans="1:10" ht="51">
      <c r="A609" s="14" t="s">
        <v>576</v>
      </c>
      <c r="B609" s="15" t="s">
        <v>577</v>
      </c>
      <c r="C609" s="15"/>
      <c r="D609" s="15"/>
      <c r="E609" s="15"/>
      <c r="F609" s="13">
        <f>F610+F626</f>
        <v>38836.25</v>
      </c>
      <c r="G609" s="13">
        <f>G610+G626</f>
        <v>36918.22</v>
      </c>
      <c r="H609" s="19">
        <f t="shared" si="34"/>
        <v>0.95061237889858063</v>
      </c>
      <c r="I609" s="6">
        <v>38836249.420000002</v>
      </c>
      <c r="J609" s="6">
        <v>36918211.460000001</v>
      </c>
    </row>
    <row r="610" spans="1:10" outlineLevel="1">
      <c r="A610" s="4" t="s">
        <v>320</v>
      </c>
      <c r="B610" s="5" t="s">
        <v>577</v>
      </c>
      <c r="C610" s="5" t="s">
        <v>321</v>
      </c>
      <c r="D610" s="5"/>
      <c r="E610" s="5"/>
      <c r="F610" s="10">
        <f>F611</f>
        <v>38338.89</v>
      </c>
      <c r="G610" s="10">
        <f>G611</f>
        <v>36543.980000000003</v>
      </c>
      <c r="H610" s="20">
        <f t="shared" si="34"/>
        <v>0.95318304729218828</v>
      </c>
      <c r="I610" s="6">
        <v>38338889.420000002</v>
      </c>
      <c r="J610" s="6">
        <v>36543974.600000001</v>
      </c>
    </row>
    <row r="611" spans="1:10" outlineLevel="2">
      <c r="A611" s="4" t="s">
        <v>322</v>
      </c>
      <c r="B611" s="5" t="s">
        <v>577</v>
      </c>
      <c r="C611" s="5" t="s">
        <v>323</v>
      </c>
      <c r="D611" s="5"/>
      <c r="E611" s="5"/>
      <c r="F611" s="10">
        <f>F612+F616+F620</f>
        <v>38338.89</v>
      </c>
      <c r="G611" s="10">
        <f>G612+G616+G620</f>
        <v>36543.980000000003</v>
      </c>
      <c r="H611" s="20">
        <f t="shared" si="34"/>
        <v>0.95318304729218828</v>
      </c>
      <c r="I611" s="6">
        <v>38338889.420000002</v>
      </c>
      <c r="J611" s="6">
        <v>36543974.600000001</v>
      </c>
    </row>
    <row r="612" spans="1:10" ht="38.25" outlineLevel="3">
      <c r="A612" s="4" t="s">
        <v>337</v>
      </c>
      <c r="B612" s="5" t="s">
        <v>577</v>
      </c>
      <c r="C612" s="5" t="s">
        <v>323</v>
      </c>
      <c r="D612" s="5" t="s">
        <v>338</v>
      </c>
      <c r="E612" s="5"/>
      <c r="F612" s="10">
        <f t="shared" ref="F612:G614" si="36">F613</f>
        <v>2512.7800000000002</v>
      </c>
      <c r="G612" s="10">
        <f t="shared" si="36"/>
        <v>2271.77</v>
      </c>
      <c r="H612" s="20">
        <f t="shared" si="34"/>
        <v>0.90408631077929613</v>
      </c>
      <c r="I612" s="6">
        <v>2512780</v>
      </c>
      <c r="J612" s="6">
        <v>2271769.67</v>
      </c>
    </row>
    <row r="613" spans="1:10" ht="25.5" outlineLevel="4">
      <c r="A613" s="4" t="s">
        <v>339</v>
      </c>
      <c r="B613" s="5" t="s">
        <v>577</v>
      </c>
      <c r="C613" s="5" t="s">
        <v>323</v>
      </c>
      <c r="D613" s="5" t="s">
        <v>340</v>
      </c>
      <c r="E613" s="5"/>
      <c r="F613" s="10">
        <f t="shared" si="36"/>
        <v>2512.7800000000002</v>
      </c>
      <c r="G613" s="10">
        <f t="shared" si="36"/>
        <v>2271.77</v>
      </c>
      <c r="H613" s="20">
        <f t="shared" si="34"/>
        <v>0.90408631077929613</v>
      </c>
      <c r="I613" s="6">
        <v>2512780</v>
      </c>
      <c r="J613" s="6">
        <v>2271769.67</v>
      </c>
    </row>
    <row r="614" spans="1:10" ht="38.25" outlineLevel="5">
      <c r="A614" s="4" t="s">
        <v>345</v>
      </c>
      <c r="B614" s="5" t="s">
        <v>577</v>
      </c>
      <c r="C614" s="5" t="s">
        <v>323</v>
      </c>
      <c r="D614" s="5" t="s">
        <v>346</v>
      </c>
      <c r="E614" s="5"/>
      <c r="F614" s="10">
        <f t="shared" si="36"/>
        <v>2512.7800000000002</v>
      </c>
      <c r="G614" s="10">
        <f t="shared" si="36"/>
        <v>2271.77</v>
      </c>
      <c r="H614" s="20">
        <f t="shared" si="34"/>
        <v>0.90408631077929613</v>
      </c>
      <c r="I614" s="6">
        <v>2512780</v>
      </c>
      <c r="J614" s="6">
        <v>2271769.67</v>
      </c>
    </row>
    <row r="615" spans="1:10" ht="38.25" outlineLevel="6">
      <c r="A615" s="4" t="s">
        <v>62</v>
      </c>
      <c r="B615" s="5" t="s">
        <v>577</v>
      </c>
      <c r="C615" s="5" t="s">
        <v>323</v>
      </c>
      <c r="D615" s="5" t="s">
        <v>346</v>
      </c>
      <c r="E615" s="5" t="s">
        <v>63</v>
      </c>
      <c r="F615" s="10">
        <v>2512.7800000000002</v>
      </c>
      <c r="G615" s="10">
        <v>2271.77</v>
      </c>
      <c r="H615" s="20">
        <f t="shared" si="34"/>
        <v>0.90408631077929613</v>
      </c>
      <c r="I615" s="6">
        <v>2512780</v>
      </c>
      <c r="J615" s="6">
        <v>2271769.67</v>
      </c>
    </row>
    <row r="616" spans="1:10" ht="25.5" outlineLevel="3">
      <c r="A616" s="4" t="s">
        <v>158</v>
      </c>
      <c r="B616" s="5" t="s">
        <v>577</v>
      </c>
      <c r="C616" s="5" t="s">
        <v>323</v>
      </c>
      <c r="D616" s="5" t="s">
        <v>159</v>
      </c>
      <c r="E616" s="5"/>
      <c r="F616" s="10">
        <f t="shared" ref="F616:G618" si="37">F617</f>
        <v>7930.15</v>
      </c>
      <c r="G616" s="10">
        <f t="shared" si="37"/>
        <v>6823.59</v>
      </c>
      <c r="H616" s="20">
        <f t="shared" si="34"/>
        <v>0.86046165583248746</v>
      </c>
      <c r="I616" s="6">
        <v>7930151.2199999997</v>
      </c>
      <c r="J616" s="6">
        <v>6823594</v>
      </c>
    </row>
    <row r="617" spans="1:10" ht="51" outlineLevel="4">
      <c r="A617" s="4" t="s">
        <v>260</v>
      </c>
      <c r="B617" s="5" t="s">
        <v>577</v>
      </c>
      <c r="C617" s="5" t="s">
        <v>323</v>
      </c>
      <c r="D617" s="5" t="s">
        <v>261</v>
      </c>
      <c r="E617" s="5"/>
      <c r="F617" s="10">
        <f t="shared" si="37"/>
        <v>7930.15</v>
      </c>
      <c r="G617" s="10">
        <f t="shared" si="37"/>
        <v>6823.59</v>
      </c>
      <c r="H617" s="20">
        <f t="shared" si="34"/>
        <v>0.86046165583248746</v>
      </c>
      <c r="I617" s="6">
        <v>7930151.2199999997</v>
      </c>
      <c r="J617" s="6">
        <v>6823594</v>
      </c>
    </row>
    <row r="618" spans="1:10" ht="51" outlineLevel="5">
      <c r="A618" s="4" t="s">
        <v>264</v>
      </c>
      <c r="B618" s="5" t="s">
        <v>577</v>
      </c>
      <c r="C618" s="5" t="s">
        <v>323</v>
      </c>
      <c r="D618" s="5" t="s">
        <v>265</v>
      </c>
      <c r="E618" s="5"/>
      <c r="F618" s="10">
        <f t="shared" si="37"/>
        <v>7930.15</v>
      </c>
      <c r="G618" s="10">
        <f t="shared" si="37"/>
        <v>6823.59</v>
      </c>
      <c r="H618" s="20">
        <f t="shared" si="34"/>
        <v>0.86046165583248746</v>
      </c>
      <c r="I618" s="6">
        <v>7930151.2199999997</v>
      </c>
      <c r="J618" s="6">
        <v>6823594</v>
      </c>
    </row>
    <row r="619" spans="1:10" ht="38.25" outlineLevel="6">
      <c r="A619" s="4" t="s">
        <v>62</v>
      </c>
      <c r="B619" s="5" t="s">
        <v>577</v>
      </c>
      <c r="C619" s="5" t="s">
        <v>323</v>
      </c>
      <c r="D619" s="5" t="s">
        <v>265</v>
      </c>
      <c r="E619" s="5" t="s">
        <v>63</v>
      </c>
      <c r="F619" s="10">
        <v>7930.15</v>
      </c>
      <c r="G619" s="10">
        <v>6823.59</v>
      </c>
      <c r="H619" s="20">
        <f t="shared" si="34"/>
        <v>0.86046165583248746</v>
      </c>
      <c r="I619" s="6">
        <v>7930151.2199999997</v>
      </c>
      <c r="J619" s="6">
        <v>6823594</v>
      </c>
    </row>
    <row r="620" spans="1:10" ht="25.5" outlineLevel="3">
      <c r="A620" s="4" t="s">
        <v>194</v>
      </c>
      <c r="B620" s="5" t="s">
        <v>577</v>
      </c>
      <c r="C620" s="5" t="s">
        <v>323</v>
      </c>
      <c r="D620" s="5" t="s">
        <v>195</v>
      </c>
      <c r="E620" s="5"/>
      <c r="F620" s="10">
        <f>F621</f>
        <v>27895.960000000003</v>
      </c>
      <c r="G620" s="10">
        <f>G621</f>
        <v>27448.620000000003</v>
      </c>
      <c r="H620" s="20">
        <f t="shared" si="34"/>
        <v>0.98396398618294545</v>
      </c>
      <c r="I620" s="6">
        <v>27895958.199999999</v>
      </c>
      <c r="J620" s="6">
        <v>27448610.93</v>
      </c>
    </row>
    <row r="621" spans="1:10" ht="25.5" outlineLevel="4">
      <c r="A621" s="4" t="s">
        <v>314</v>
      </c>
      <c r="B621" s="5" t="s">
        <v>577</v>
      </c>
      <c r="C621" s="5" t="s">
        <v>323</v>
      </c>
      <c r="D621" s="5" t="s">
        <v>315</v>
      </c>
      <c r="E621" s="5"/>
      <c r="F621" s="10">
        <f>F622</f>
        <v>27895.960000000003</v>
      </c>
      <c r="G621" s="10">
        <f>G622</f>
        <v>27448.620000000003</v>
      </c>
      <c r="H621" s="20">
        <f t="shared" si="34"/>
        <v>0.98396398618294545</v>
      </c>
      <c r="I621" s="6">
        <v>27895958.199999999</v>
      </c>
      <c r="J621" s="6">
        <v>27448610.93</v>
      </c>
    </row>
    <row r="622" spans="1:10" ht="38.25" outlineLevel="5">
      <c r="A622" s="4" t="s">
        <v>578</v>
      </c>
      <c r="B622" s="5" t="s">
        <v>577</v>
      </c>
      <c r="C622" s="5" t="s">
        <v>323</v>
      </c>
      <c r="D622" s="5" t="s">
        <v>579</v>
      </c>
      <c r="E622" s="5"/>
      <c r="F622" s="10">
        <f>F623+F624+F625</f>
        <v>27895.960000000003</v>
      </c>
      <c r="G622" s="10">
        <f>G623+G624+G625</f>
        <v>27448.620000000003</v>
      </c>
      <c r="H622" s="20">
        <f t="shared" si="34"/>
        <v>0.98396398618294545</v>
      </c>
      <c r="I622" s="6">
        <v>27895958.199999999</v>
      </c>
      <c r="J622" s="6">
        <v>27448610.93</v>
      </c>
    </row>
    <row r="623" spans="1:10" ht="25.5" outlineLevel="6">
      <c r="A623" s="4" t="s">
        <v>128</v>
      </c>
      <c r="B623" s="5" t="s">
        <v>577</v>
      </c>
      <c r="C623" s="5" t="s">
        <v>323</v>
      </c>
      <c r="D623" s="5" t="s">
        <v>579</v>
      </c>
      <c r="E623" s="5" t="s">
        <v>129</v>
      </c>
      <c r="F623" s="10">
        <v>15821.79</v>
      </c>
      <c r="G623" s="10">
        <v>15781.74</v>
      </c>
      <c r="H623" s="20">
        <f t="shared" si="34"/>
        <v>0.99746868085090235</v>
      </c>
      <c r="I623" s="6">
        <v>15821793</v>
      </c>
      <c r="J623" s="6">
        <v>15781736.17</v>
      </c>
    </row>
    <row r="624" spans="1:10" ht="38.25" outlineLevel="6">
      <c r="A624" s="4" t="s">
        <v>62</v>
      </c>
      <c r="B624" s="5" t="s">
        <v>577</v>
      </c>
      <c r="C624" s="5" t="s">
        <v>323</v>
      </c>
      <c r="D624" s="5" t="s">
        <v>579</v>
      </c>
      <c r="E624" s="5" t="s">
        <v>63</v>
      </c>
      <c r="F624" s="10">
        <v>11730.95</v>
      </c>
      <c r="G624" s="10">
        <v>11323.66</v>
      </c>
      <c r="H624" s="20">
        <f t="shared" si="34"/>
        <v>0.96528073173954365</v>
      </c>
      <c r="I624" s="6">
        <v>11730946.199999999</v>
      </c>
      <c r="J624" s="6">
        <v>11323655.76</v>
      </c>
    </row>
    <row r="625" spans="1:10" ht="25.5" outlineLevel="6">
      <c r="A625" s="4" t="s">
        <v>310</v>
      </c>
      <c r="B625" s="5" t="s">
        <v>577</v>
      </c>
      <c r="C625" s="5" t="s">
        <v>323</v>
      </c>
      <c r="D625" s="5" t="s">
        <v>579</v>
      </c>
      <c r="E625" s="5" t="s">
        <v>311</v>
      </c>
      <c r="F625" s="10">
        <v>343.22</v>
      </c>
      <c r="G625" s="10">
        <v>343.22</v>
      </c>
      <c r="H625" s="20">
        <f t="shared" si="34"/>
        <v>1</v>
      </c>
      <c r="I625" s="6">
        <v>343219</v>
      </c>
      <c r="J625" s="6">
        <v>343219</v>
      </c>
    </row>
    <row r="626" spans="1:10" ht="25.5" outlineLevel="1">
      <c r="A626" s="4" t="s">
        <v>118</v>
      </c>
      <c r="B626" s="5" t="s">
        <v>577</v>
      </c>
      <c r="C626" s="5" t="s">
        <v>119</v>
      </c>
      <c r="D626" s="5"/>
      <c r="E626" s="5"/>
      <c r="F626" s="10">
        <f t="shared" ref="F626:G630" si="38">F627</f>
        <v>497.36</v>
      </c>
      <c r="G626" s="10">
        <f t="shared" si="38"/>
        <v>374.24</v>
      </c>
      <c r="H626" s="20">
        <f t="shared" si="34"/>
        <v>0.75245295158436543</v>
      </c>
      <c r="I626" s="6">
        <v>497360</v>
      </c>
      <c r="J626" s="6">
        <v>374236.86</v>
      </c>
    </row>
    <row r="627" spans="1:10" ht="51" outlineLevel="2">
      <c r="A627" s="4" t="s">
        <v>130</v>
      </c>
      <c r="B627" s="5" t="s">
        <v>577</v>
      </c>
      <c r="C627" s="5" t="s">
        <v>131</v>
      </c>
      <c r="D627" s="5"/>
      <c r="E627" s="5"/>
      <c r="F627" s="10">
        <f t="shared" si="38"/>
        <v>497.36</v>
      </c>
      <c r="G627" s="10">
        <f t="shared" si="38"/>
        <v>374.24</v>
      </c>
      <c r="H627" s="20">
        <f t="shared" si="34"/>
        <v>0.75245295158436543</v>
      </c>
      <c r="I627" s="6">
        <v>497360</v>
      </c>
      <c r="J627" s="6">
        <v>374236.86</v>
      </c>
    </row>
    <row r="628" spans="1:10" ht="38.25" outlineLevel="3">
      <c r="A628" s="4" t="s">
        <v>122</v>
      </c>
      <c r="B628" s="5" t="s">
        <v>577</v>
      </c>
      <c r="C628" s="5" t="s">
        <v>131</v>
      </c>
      <c r="D628" s="5" t="s">
        <v>123</v>
      </c>
      <c r="E628" s="5"/>
      <c r="F628" s="10">
        <f t="shared" si="38"/>
        <v>497.36</v>
      </c>
      <c r="G628" s="10">
        <f t="shared" si="38"/>
        <v>374.24</v>
      </c>
      <c r="H628" s="20">
        <f t="shared" si="34"/>
        <v>0.75245295158436543</v>
      </c>
      <c r="I628" s="6">
        <v>497360</v>
      </c>
      <c r="J628" s="6">
        <v>374236.86</v>
      </c>
    </row>
    <row r="629" spans="1:10" ht="51" outlineLevel="4">
      <c r="A629" s="4" t="s">
        <v>132</v>
      </c>
      <c r="B629" s="5" t="s">
        <v>577</v>
      </c>
      <c r="C629" s="5" t="s">
        <v>131</v>
      </c>
      <c r="D629" s="5" t="s">
        <v>133</v>
      </c>
      <c r="E629" s="5"/>
      <c r="F629" s="10">
        <f t="shared" si="38"/>
        <v>497.36</v>
      </c>
      <c r="G629" s="10">
        <f t="shared" si="38"/>
        <v>374.24</v>
      </c>
      <c r="H629" s="20">
        <f t="shared" si="34"/>
        <v>0.75245295158436543</v>
      </c>
      <c r="I629" s="6">
        <v>497360</v>
      </c>
      <c r="J629" s="6">
        <v>374236.86</v>
      </c>
    </row>
    <row r="630" spans="1:10" ht="25.5" outlineLevel="5">
      <c r="A630" s="4" t="s">
        <v>134</v>
      </c>
      <c r="B630" s="5" t="s">
        <v>577</v>
      </c>
      <c r="C630" s="5" t="s">
        <v>131</v>
      </c>
      <c r="D630" s="5" t="s">
        <v>135</v>
      </c>
      <c r="E630" s="5"/>
      <c r="F630" s="10">
        <f t="shared" si="38"/>
        <v>497.36</v>
      </c>
      <c r="G630" s="10">
        <f t="shared" si="38"/>
        <v>374.24</v>
      </c>
      <c r="H630" s="20">
        <f t="shared" si="34"/>
        <v>0.75245295158436543</v>
      </c>
      <c r="I630" s="6">
        <v>497360</v>
      </c>
      <c r="J630" s="6">
        <v>374236.86</v>
      </c>
    </row>
    <row r="631" spans="1:10" ht="38.25" outlineLevel="6">
      <c r="A631" s="4" t="s">
        <v>62</v>
      </c>
      <c r="B631" s="5" t="s">
        <v>577</v>
      </c>
      <c r="C631" s="5" t="s">
        <v>131</v>
      </c>
      <c r="D631" s="5" t="s">
        <v>135</v>
      </c>
      <c r="E631" s="5" t="s">
        <v>63</v>
      </c>
      <c r="F631" s="10">
        <v>497.36</v>
      </c>
      <c r="G631" s="10">
        <v>374.24</v>
      </c>
      <c r="H631" s="20">
        <f t="shared" si="34"/>
        <v>0.75245295158436543</v>
      </c>
      <c r="I631" s="6">
        <v>497360</v>
      </c>
      <c r="J631" s="6">
        <v>374236.86</v>
      </c>
    </row>
    <row r="632" spans="1:10" ht="38.25">
      <c r="A632" s="14" t="s">
        <v>580</v>
      </c>
      <c r="B632" s="15" t="s">
        <v>581</v>
      </c>
      <c r="C632" s="15"/>
      <c r="D632" s="15"/>
      <c r="E632" s="15"/>
      <c r="F632" s="13">
        <f>F633+F689+F696+F727+F738+F753+F776+F782</f>
        <v>120580.34000000001</v>
      </c>
      <c r="G632" s="13">
        <f>G633+G689+G696+G727+G738+G753+G776+G782</f>
        <v>102169.14</v>
      </c>
      <c r="H632" s="19">
        <f t="shared" si="34"/>
        <v>0.84731175911429668</v>
      </c>
      <c r="I632" s="6">
        <v>120580341.68000001</v>
      </c>
      <c r="J632" s="6">
        <v>102169153.90000001</v>
      </c>
    </row>
    <row r="633" spans="1:10" outlineLevel="1">
      <c r="A633" s="4" t="s">
        <v>320</v>
      </c>
      <c r="B633" s="5" t="s">
        <v>581</v>
      </c>
      <c r="C633" s="5" t="s">
        <v>321</v>
      </c>
      <c r="D633" s="5"/>
      <c r="E633" s="5"/>
      <c r="F633" s="10">
        <f>F634+F643+F648+F653+F658</f>
        <v>106949.57</v>
      </c>
      <c r="G633" s="10">
        <f>G634+G643+G648+G653+G658</f>
        <v>89843.01</v>
      </c>
      <c r="H633" s="20">
        <f t="shared" si="34"/>
        <v>0.84005022180079814</v>
      </c>
      <c r="I633" s="6">
        <v>106949567.98999999</v>
      </c>
      <c r="J633" s="6">
        <v>89843009.409999996</v>
      </c>
    </row>
    <row r="634" spans="1:10" ht="63.75" outlineLevel="2">
      <c r="A634" s="4" t="s">
        <v>582</v>
      </c>
      <c r="B634" s="5" t="s">
        <v>581</v>
      </c>
      <c r="C634" s="5" t="s">
        <v>583</v>
      </c>
      <c r="D634" s="5"/>
      <c r="E634" s="5"/>
      <c r="F634" s="10">
        <f>F635</f>
        <v>55512.91</v>
      </c>
      <c r="G634" s="10">
        <f>G635</f>
        <v>51011.89</v>
      </c>
      <c r="H634" s="20">
        <f t="shared" si="34"/>
        <v>0.91891940091052682</v>
      </c>
      <c r="I634" s="6">
        <v>55512911.950000003</v>
      </c>
      <c r="J634" s="6">
        <v>51011894.82</v>
      </c>
    </row>
    <row r="635" spans="1:10" ht="25.5" outlineLevel="3">
      <c r="A635" s="4" t="s">
        <v>194</v>
      </c>
      <c r="B635" s="5" t="s">
        <v>581</v>
      </c>
      <c r="C635" s="5" t="s">
        <v>583</v>
      </c>
      <c r="D635" s="5" t="s">
        <v>195</v>
      </c>
      <c r="E635" s="5"/>
      <c r="F635" s="10">
        <f>F636</f>
        <v>55512.91</v>
      </c>
      <c r="G635" s="10">
        <f>G636</f>
        <v>51011.89</v>
      </c>
      <c r="H635" s="20">
        <f t="shared" si="34"/>
        <v>0.91891940091052682</v>
      </c>
      <c r="I635" s="6">
        <v>55512911.950000003</v>
      </c>
      <c r="J635" s="6">
        <v>51011894.82</v>
      </c>
    </row>
    <row r="636" spans="1:10" ht="25.5" outlineLevel="4">
      <c r="A636" s="4" t="s">
        <v>196</v>
      </c>
      <c r="B636" s="5" t="s">
        <v>581</v>
      </c>
      <c r="C636" s="5" t="s">
        <v>583</v>
      </c>
      <c r="D636" s="5" t="s">
        <v>197</v>
      </c>
      <c r="E636" s="5"/>
      <c r="F636" s="10">
        <f>F637+F639</f>
        <v>55512.91</v>
      </c>
      <c r="G636" s="10">
        <f>G637+G639</f>
        <v>51011.89</v>
      </c>
      <c r="H636" s="20">
        <f t="shared" si="34"/>
        <v>0.91891940091052682</v>
      </c>
      <c r="I636" s="6">
        <v>55512911.950000003</v>
      </c>
      <c r="J636" s="6">
        <v>51011894.82</v>
      </c>
    </row>
    <row r="637" spans="1:10" outlineLevel="5">
      <c r="A637" s="4" t="s">
        <v>584</v>
      </c>
      <c r="B637" s="5" t="s">
        <v>581</v>
      </c>
      <c r="C637" s="5" t="s">
        <v>583</v>
      </c>
      <c r="D637" s="5" t="s">
        <v>585</v>
      </c>
      <c r="E637" s="5"/>
      <c r="F637" s="10">
        <f>F638</f>
        <v>4817.95</v>
      </c>
      <c r="G637" s="10">
        <f>G638</f>
        <v>4549.88</v>
      </c>
      <c r="H637" s="20">
        <f t="shared" si="34"/>
        <v>0.94436015317718125</v>
      </c>
      <c r="I637" s="6">
        <v>4817949</v>
      </c>
      <c r="J637" s="6">
        <v>4549876.5</v>
      </c>
    </row>
    <row r="638" spans="1:10" ht="25.5" outlineLevel="6">
      <c r="A638" s="4" t="s">
        <v>108</v>
      </c>
      <c r="B638" s="5" t="s">
        <v>581</v>
      </c>
      <c r="C638" s="5" t="s">
        <v>583</v>
      </c>
      <c r="D638" s="5" t="s">
        <v>585</v>
      </c>
      <c r="E638" s="5" t="s">
        <v>109</v>
      </c>
      <c r="F638" s="10">
        <v>4817.95</v>
      </c>
      <c r="G638" s="10">
        <v>4549.88</v>
      </c>
      <c r="H638" s="20">
        <f t="shared" si="34"/>
        <v>0.94436015317718125</v>
      </c>
      <c r="I638" s="6">
        <v>4817949</v>
      </c>
      <c r="J638" s="6">
        <v>4549876.5</v>
      </c>
    </row>
    <row r="639" spans="1:10" ht="25.5" outlineLevel="5">
      <c r="A639" s="4" t="s">
        <v>586</v>
      </c>
      <c r="B639" s="5" t="s">
        <v>581</v>
      </c>
      <c r="C639" s="5" t="s">
        <v>583</v>
      </c>
      <c r="D639" s="5" t="s">
        <v>587</v>
      </c>
      <c r="E639" s="5"/>
      <c r="F639" s="10">
        <f>F640+F641+F642</f>
        <v>50694.960000000006</v>
      </c>
      <c r="G639" s="10">
        <f>G640+G641+G642</f>
        <v>46462.01</v>
      </c>
      <c r="H639" s="20">
        <f t="shared" si="34"/>
        <v>0.91650156149644846</v>
      </c>
      <c r="I639" s="6">
        <v>50694962.950000003</v>
      </c>
      <c r="J639" s="6">
        <v>46462018.32</v>
      </c>
    </row>
    <row r="640" spans="1:10" ht="25.5" outlineLevel="6">
      <c r="A640" s="4" t="s">
        <v>108</v>
      </c>
      <c r="B640" s="5" t="s">
        <v>581</v>
      </c>
      <c r="C640" s="5" t="s">
        <v>583</v>
      </c>
      <c r="D640" s="5" t="s">
        <v>587</v>
      </c>
      <c r="E640" s="5" t="s">
        <v>109</v>
      </c>
      <c r="F640" s="10">
        <v>46812.19</v>
      </c>
      <c r="G640" s="10">
        <v>43599.5</v>
      </c>
      <c r="H640" s="20">
        <f t="shared" si="34"/>
        <v>0.93137065366948224</v>
      </c>
      <c r="I640" s="6">
        <v>46812190.950000003</v>
      </c>
      <c r="J640" s="6">
        <v>43599504.710000001</v>
      </c>
    </row>
    <row r="641" spans="1:10" ht="38.25" outlineLevel="6">
      <c r="A641" s="4" t="s">
        <v>62</v>
      </c>
      <c r="B641" s="5" t="s">
        <v>581</v>
      </c>
      <c r="C641" s="5" t="s">
        <v>583</v>
      </c>
      <c r="D641" s="5" t="s">
        <v>587</v>
      </c>
      <c r="E641" s="5" t="s">
        <v>63</v>
      </c>
      <c r="F641" s="10">
        <v>3477.8</v>
      </c>
      <c r="G641" s="10">
        <v>2458.3200000000002</v>
      </c>
      <c r="H641" s="20">
        <f t="shared" si="34"/>
        <v>0.70686065903732243</v>
      </c>
      <c r="I641" s="6">
        <v>3477800</v>
      </c>
      <c r="J641" s="6">
        <v>2458321.61</v>
      </c>
    </row>
    <row r="642" spans="1:10" ht="25.5" outlineLevel="6">
      <c r="A642" s="4" t="s">
        <v>310</v>
      </c>
      <c r="B642" s="5" t="s">
        <v>581</v>
      </c>
      <c r="C642" s="5" t="s">
        <v>583</v>
      </c>
      <c r="D642" s="5" t="s">
        <v>587</v>
      </c>
      <c r="E642" s="5" t="s">
        <v>311</v>
      </c>
      <c r="F642" s="10">
        <v>404.97</v>
      </c>
      <c r="G642" s="10">
        <v>404.19</v>
      </c>
      <c r="H642" s="20">
        <f t="shared" si="34"/>
        <v>0.99807393140232603</v>
      </c>
      <c r="I642" s="6">
        <v>404972</v>
      </c>
      <c r="J642" s="6">
        <v>404192</v>
      </c>
    </row>
    <row r="643" spans="1:10" outlineLevel="2">
      <c r="A643" s="4" t="s">
        <v>588</v>
      </c>
      <c r="B643" s="5" t="s">
        <v>581</v>
      </c>
      <c r="C643" s="5" t="s">
        <v>589</v>
      </c>
      <c r="D643" s="5"/>
      <c r="E643" s="5"/>
      <c r="F643" s="10">
        <f t="shared" ref="F643:G646" si="39">F644</f>
        <v>2.6</v>
      </c>
      <c r="G643" s="10">
        <f t="shared" si="39"/>
        <v>2.6</v>
      </c>
      <c r="H643" s="20">
        <f t="shared" si="34"/>
        <v>1</v>
      </c>
      <c r="I643" s="6">
        <v>2600</v>
      </c>
      <c r="J643" s="6">
        <v>2600</v>
      </c>
    </row>
    <row r="644" spans="1:10" ht="25.5" outlineLevel="3">
      <c r="A644" s="4" t="s">
        <v>194</v>
      </c>
      <c r="B644" s="5" t="s">
        <v>581</v>
      </c>
      <c r="C644" s="5" t="s">
        <v>589</v>
      </c>
      <c r="D644" s="5" t="s">
        <v>195</v>
      </c>
      <c r="E644" s="5"/>
      <c r="F644" s="10">
        <f t="shared" si="39"/>
        <v>2.6</v>
      </c>
      <c r="G644" s="10">
        <f t="shared" si="39"/>
        <v>2.6</v>
      </c>
      <c r="H644" s="20">
        <f t="shared" si="34"/>
        <v>1</v>
      </c>
      <c r="I644" s="6">
        <v>2600</v>
      </c>
      <c r="J644" s="6">
        <v>2600</v>
      </c>
    </row>
    <row r="645" spans="1:10" ht="38.25" outlineLevel="4">
      <c r="A645" s="4" t="s">
        <v>590</v>
      </c>
      <c r="B645" s="5" t="s">
        <v>581</v>
      </c>
      <c r="C645" s="5" t="s">
        <v>589</v>
      </c>
      <c r="D645" s="5" t="s">
        <v>591</v>
      </c>
      <c r="E645" s="5"/>
      <c r="F645" s="10">
        <f t="shared" si="39"/>
        <v>2.6</v>
      </c>
      <c r="G645" s="10">
        <f t="shared" si="39"/>
        <v>2.6</v>
      </c>
      <c r="H645" s="20">
        <f t="shared" si="34"/>
        <v>1</v>
      </c>
      <c r="I645" s="6">
        <v>2600</v>
      </c>
      <c r="J645" s="6">
        <v>2600</v>
      </c>
    </row>
    <row r="646" spans="1:10" ht="51" outlineLevel="5">
      <c r="A646" s="4" t="s">
        <v>592</v>
      </c>
      <c r="B646" s="5" t="s">
        <v>581</v>
      </c>
      <c r="C646" s="5" t="s">
        <v>589</v>
      </c>
      <c r="D646" s="5" t="s">
        <v>593</v>
      </c>
      <c r="E646" s="5"/>
      <c r="F646" s="10">
        <f t="shared" si="39"/>
        <v>2.6</v>
      </c>
      <c r="G646" s="10">
        <f t="shared" si="39"/>
        <v>2.6</v>
      </c>
      <c r="H646" s="20">
        <f t="shared" si="34"/>
        <v>1</v>
      </c>
      <c r="I646" s="6">
        <v>2600</v>
      </c>
      <c r="J646" s="6">
        <v>2600</v>
      </c>
    </row>
    <row r="647" spans="1:10" ht="38.25" outlineLevel="6">
      <c r="A647" s="4" t="s">
        <v>62</v>
      </c>
      <c r="B647" s="5" t="s">
        <v>581</v>
      </c>
      <c r="C647" s="5" t="s">
        <v>589</v>
      </c>
      <c r="D647" s="5" t="s">
        <v>593</v>
      </c>
      <c r="E647" s="5" t="s">
        <v>63</v>
      </c>
      <c r="F647" s="10">
        <v>2.6</v>
      </c>
      <c r="G647" s="10">
        <v>2.6</v>
      </c>
      <c r="H647" s="20">
        <f t="shared" si="34"/>
        <v>1</v>
      </c>
      <c r="I647" s="6">
        <v>2600</v>
      </c>
      <c r="J647" s="6">
        <v>2600</v>
      </c>
    </row>
    <row r="648" spans="1:10" ht="25.5" outlineLevel="2">
      <c r="A648" s="4" t="s">
        <v>594</v>
      </c>
      <c r="B648" s="5" t="s">
        <v>581</v>
      </c>
      <c r="C648" s="5" t="s">
        <v>595</v>
      </c>
      <c r="D648" s="5"/>
      <c r="E648" s="5"/>
      <c r="F648" s="10">
        <f t="shared" ref="F648:G651" si="40">F649</f>
        <v>3182</v>
      </c>
      <c r="G648" s="10">
        <f t="shared" si="40"/>
        <v>3182</v>
      </c>
      <c r="H648" s="20">
        <f t="shared" ref="H648:H711" si="41">G648/F648</f>
        <v>1</v>
      </c>
      <c r="I648" s="6">
        <v>3182000</v>
      </c>
      <c r="J648" s="6">
        <v>3182000</v>
      </c>
    </row>
    <row r="649" spans="1:10" ht="25.5" outlineLevel="3">
      <c r="A649" s="4" t="s">
        <v>194</v>
      </c>
      <c r="B649" s="5" t="s">
        <v>581</v>
      </c>
      <c r="C649" s="5" t="s">
        <v>595</v>
      </c>
      <c r="D649" s="5" t="s">
        <v>195</v>
      </c>
      <c r="E649" s="5"/>
      <c r="F649" s="10">
        <f t="shared" si="40"/>
        <v>3182</v>
      </c>
      <c r="G649" s="10">
        <f t="shared" si="40"/>
        <v>3182</v>
      </c>
      <c r="H649" s="20">
        <f t="shared" si="41"/>
        <v>1</v>
      </c>
      <c r="I649" s="6">
        <v>3182000</v>
      </c>
      <c r="J649" s="6">
        <v>3182000</v>
      </c>
    </row>
    <row r="650" spans="1:10" outlineLevel="4">
      <c r="A650" s="4" t="s">
        <v>596</v>
      </c>
      <c r="B650" s="5" t="s">
        <v>581</v>
      </c>
      <c r="C650" s="5" t="s">
        <v>595</v>
      </c>
      <c r="D650" s="5" t="s">
        <v>597</v>
      </c>
      <c r="E650" s="5"/>
      <c r="F650" s="10">
        <f t="shared" si="40"/>
        <v>3182</v>
      </c>
      <c r="G650" s="10">
        <f t="shared" si="40"/>
        <v>3182</v>
      </c>
      <c r="H650" s="20">
        <f t="shared" si="41"/>
        <v>1</v>
      </c>
      <c r="I650" s="6">
        <v>3182000</v>
      </c>
      <c r="J650" s="6">
        <v>3182000</v>
      </c>
    </row>
    <row r="651" spans="1:10" ht="38.25" outlineLevel="5">
      <c r="A651" s="4" t="s">
        <v>598</v>
      </c>
      <c r="B651" s="5" t="s">
        <v>581</v>
      </c>
      <c r="C651" s="5" t="s">
        <v>595</v>
      </c>
      <c r="D651" s="5" t="s">
        <v>599</v>
      </c>
      <c r="E651" s="5"/>
      <c r="F651" s="10">
        <f t="shared" si="40"/>
        <v>3182</v>
      </c>
      <c r="G651" s="10">
        <f t="shared" si="40"/>
        <v>3182</v>
      </c>
      <c r="H651" s="20">
        <f t="shared" si="41"/>
        <v>1</v>
      </c>
      <c r="I651" s="6">
        <v>3182000</v>
      </c>
      <c r="J651" s="6">
        <v>3182000</v>
      </c>
    </row>
    <row r="652" spans="1:10" outlineLevel="6">
      <c r="A652" s="4" t="s">
        <v>600</v>
      </c>
      <c r="B652" s="5" t="s">
        <v>581</v>
      </c>
      <c r="C652" s="5" t="s">
        <v>595</v>
      </c>
      <c r="D652" s="5" t="s">
        <v>599</v>
      </c>
      <c r="E652" s="5" t="s">
        <v>601</v>
      </c>
      <c r="F652" s="10">
        <v>3182</v>
      </c>
      <c r="G652" s="10">
        <v>3182</v>
      </c>
      <c r="H652" s="20">
        <f t="shared" si="41"/>
        <v>1</v>
      </c>
      <c r="I652" s="6">
        <v>3182000</v>
      </c>
      <c r="J652" s="6">
        <v>3182000</v>
      </c>
    </row>
    <row r="653" spans="1:10" outlineLevel="2">
      <c r="A653" s="4" t="s">
        <v>602</v>
      </c>
      <c r="B653" s="5" t="s">
        <v>581</v>
      </c>
      <c r="C653" s="5" t="s">
        <v>603</v>
      </c>
      <c r="D653" s="5"/>
      <c r="E653" s="5"/>
      <c r="F653" s="10">
        <f t="shared" ref="F653:G656" si="42">F654</f>
        <v>12437.82</v>
      </c>
      <c r="G653" s="10">
        <f t="shared" si="42"/>
        <v>0</v>
      </c>
      <c r="H653" s="20">
        <f t="shared" si="41"/>
        <v>0</v>
      </c>
      <c r="I653" s="6">
        <v>12437816.68</v>
      </c>
      <c r="J653" s="6">
        <v>0</v>
      </c>
    </row>
    <row r="654" spans="1:10" ht="25.5" outlineLevel="3">
      <c r="A654" s="4" t="s">
        <v>194</v>
      </c>
      <c r="B654" s="5" t="s">
        <v>581</v>
      </c>
      <c r="C654" s="5" t="s">
        <v>603</v>
      </c>
      <c r="D654" s="5" t="s">
        <v>195</v>
      </c>
      <c r="E654" s="5"/>
      <c r="F654" s="10">
        <f t="shared" si="42"/>
        <v>12437.82</v>
      </c>
      <c r="G654" s="10">
        <f t="shared" si="42"/>
        <v>0</v>
      </c>
      <c r="H654" s="20">
        <f t="shared" si="41"/>
        <v>0</v>
      </c>
      <c r="I654" s="6">
        <v>12437816.68</v>
      </c>
      <c r="J654" s="6">
        <v>0</v>
      </c>
    </row>
    <row r="655" spans="1:10" ht="25.5" outlineLevel="4">
      <c r="A655" s="4" t="s">
        <v>196</v>
      </c>
      <c r="B655" s="5" t="s">
        <v>581</v>
      </c>
      <c r="C655" s="5" t="s">
        <v>603</v>
      </c>
      <c r="D655" s="5" t="s">
        <v>197</v>
      </c>
      <c r="E655" s="5"/>
      <c r="F655" s="10">
        <f t="shared" si="42"/>
        <v>12437.82</v>
      </c>
      <c r="G655" s="10">
        <f t="shared" si="42"/>
        <v>0</v>
      </c>
      <c r="H655" s="20">
        <f t="shared" si="41"/>
        <v>0</v>
      </c>
      <c r="I655" s="6">
        <v>12437816.68</v>
      </c>
      <c r="J655" s="6">
        <v>0</v>
      </c>
    </row>
    <row r="656" spans="1:10" ht="25.5" outlineLevel="5">
      <c r="A656" s="4" t="s">
        <v>198</v>
      </c>
      <c r="B656" s="5" t="s">
        <v>581</v>
      </c>
      <c r="C656" s="5" t="s">
        <v>603</v>
      </c>
      <c r="D656" s="5" t="s">
        <v>199</v>
      </c>
      <c r="E656" s="5"/>
      <c r="F656" s="10">
        <f t="shared" si="42"/>
        <v>12437.82</v>
      </c>
      <c r="G656" s="10">
        <f t="shared" si="42"/>
        <v>0</v>
      </c>
      <c r="H656" s="20">
        <f t="shared" si="41"/>
        <v>0</v>
      </c>
      <c r="I656" s="6">
        <v>12437816.68</v>
      </c>
      <c r="J656" s="6">
        <v>0</v>
      </c>
    </row>
    <row r="657" spans="1:10" outlineLevel="6">
      <c r="A657" s="4" t="s">
        <v>604</v>
      </c>
      <c r="B657" s="5" t="s">
        <v>581</v>
      </c>
      <c r="C657" s="5" t="s">
        <v>603</v>
      </c>
      <c r="D657" s="5" t="s">
        <v>199</v>
      </c>
      <c r="E657" s="5" t="s">
        <v>605</v>
      </c>
      <c r="F657" s="10">
        <v>12437.82</v>
      </c>
      <c r="G657" s="10">
        <v>0</v>
      </c>
      <c r="H657" s="20">
        <f t="shared" si="41"/>
        <v>0</v>
      </c>
      <c r="I657" s="6">
        <v>12437816.68</v>
      </c>
      <c r="J657" s="6">
        <v>0</v>
      </c>
    </row>
    <row r="658" spans="1:10" outlineLevel="2">
      <c r="A658" s="4" t="s">
        <v>322</v>
      </c>
      <c r="B658" s="5" t="s">
        <v>581</v>
      </c>
      <c r="C658" s="5" t="s">
        <v>323</v>
      </c>
      <c r="D658" s="5"/>
      <c r="E658" s="5"/>
      <c r="F658" s="10">
        <f>F659+F666</f>
        <v>35814.240000000005</v>
      </c>
      <c r="G658" s="10">
        <f>G659+G666</f>
        <v>35646.519999999997</v>
      </c>
      <c r="H658" s="20">
        <f t="shared" si="41"/>
        <v>0.99531694655533642</v>
      </c>
      <c r="I658" s="6">
        <v>35814239.359999999</v>
      </c>
      <c r="J658" s="6">
        <v>35646514.590000004</v>
      </c>
    </row>
    <row r="659" spans="1:10" ht="25.5" outlineLevel="3">
      <c r="A659" s="4" t="s">
        <v>496</v>
      </c>
      <c r="B659" s="5" t="s">
        <v>581</v>
      </c>
      <c r="C659" s="5" t="s">
        <v>323</v>
      </c>
      <c r="D659" s="5" t="s">
        <v>497</v>
      </c>
      <c r="E659" s="5"/>
      <c r="F659" s="10">
        <f>F660</f>
        <v>1078</v>
      </c>
      <c r="G659" s="10">
        <f>G660</f>
        <v>1075.43</v>
      </c>
      <c r="H659" s="20">
        <f t="shared" si="41"/>
        <v>0.99761595547309834</v>
      </c>
      <c r="I659" s="6">
        <v>1078000</v>
      </c>
      <c r="J659" s="6">
        <v>1075431.96</v>
      </c>
    </row>
    <row r="660" spans="1:10" ht="76.5" outlineLevel="4">
      <c r="A660" s="4" t="s">
        <v>498</v>
      </c>
      <c r="B660" s="5" t="s">
        <v>581</v>
      </c>
      <c r="C660" s="5" t="s">
        <v>323</v>
      </c>
      <c r="D660" s="5" t="s">
        <v>499</v>
      </c>
      <c r="E660" s="5"/>
      <c r="F660" s="10">
        <f>F661+F664</f>
        <v>1078</v>
      </c>
      <c r="G660" s="10">
        <f>G661+G664</f>
        <v>1075.43</v>
      </c>
      <c r="H660" s="20">
        <f t="shared" si="41"/>
        <v>0.99761595547309834</v>
      </c>
      <c r="I660" s="6">
        <v>1078000</v>
      </c>
      <c r="J660" s="6">
        <v>1075431.96</v>
      </c>
    </row>
    <row r="661" spans="1:10" ht="25.5" outlineLevel="5">
      <c r="A661" s="4" t="s">
        <v>606</v>
      </c>
      <c r="B661" s="5" t="s">
        <v>581</v>
      </c>
      <c r="C661" s="5" t="s">
        <v>323</v>
      </c>
      <c r="D661" s="5" t="s">
        <v>607</v>
      </c>
      <c r="E661" s="5"/>
      <c r="F661" s="10">
        <f>F662+F663</f>
        <v>878</v>
      </c>
      <c r="G661" s="10">
        <f>G662+G663</f>
        <v>875.43000000000006</v>
      </c>
      <c r="H661" s="20">
        <f t="shared" si="41"/>
        <v>0.99707289293849666</v>
      </c>
      <c r="I661" s="6">
        <v>878000</v>
      </c>
      <c r="J661" s="6">
        <v>875432.17</v>
      </c>
    </row>
    <row r="662" spans="1:10" ht="25.5" outlineLevel="6">
      <c r="A662" s="4" t="s">
        <v>108</v>
      </c>
      <c r="B662" s="5" t="s">
        <v>581</v>
      </c>
      <c r="C662" s="5" t="s">
        <v>323</v>
      </c>
      <c r="D662" s="5" t="s">
        <v>607</v>
      </c>
      <c r="E662" s="5" t="s">
        <v>109</v>
      </c>
      <c r="F662" s="10">
        <v>815.39</v>
      </c>
      <c r="G662" s="10">
        <v>812.82</v>
      </c>
      <c r="H662" s="20">
        <f t="shared" si="41"/>
        <v>0.99684813402175654</v>
      </c>
      <c r="I662" s="6">
        <v>815390</v>
      </c>
      <c r="J662" s="6">
        <v>812822.17</v>
      </c>
    </row>
    <row r="663" spans="1:10" ht="38.25" outlineLevel="6">
      <c r="A663" s="4" t="s">
        <v>62</v>
      </c>
      <c r="B663" s="5" t="s">
        <v>581</v>
      </c>
      <c r="C663" s="5" t="s">
        <v>323</v>
      </c>
      <c r="D663" s="5" t="s">
        <v>607</v>
      </c>
      <c r="E663" s="5" t="s">
        <v>63</v>
      </c>
      <c r="F663" s="10">
        <v>62.61</v>
      </c>
      <c r="G663" s="10">
        <v>62.61</v>
      </c>
      <c r="H663" s="20">
        <f t="shared" si="41"/>
        <v>1</v>
      </c>
      <c r="I663" s="6">
        <v>62610</v>
      </c>
      <c r="J663" s="6">
        <v>62610</v>
      </c>
    </row>
    <row r="664" spans="1:10" ht="38.25" outlineLevel="5">
      <c r="A664" s="4" t="s">
        <v>608</v>
      </c>
      <c r="B664" s="5" t="s">
        <v>581</v>
      </c>
      <c r="C664" s="5" t="s">
        <v>323</v>
      </c>
      <c r="D664" s="5" t="s">
        <v>609</v>
      </c>
      <c r="E664" s="5"/>
      <c r="F664" s="10">
        <f>F665</f>
        <v>200</v>
      </c>
      <c r="G664" s="10">
        <f>G665</f>
        <v>200</v>
      </c>
      <c r="H664" s="20">
        <f t="shared" si="41"/>
        <v>1</v>
      </c>
      <c r="I664" s="6">
        <v>200000</v>
      </c>
      <c r="J664" s="6">
        <v>199999.79</v>
      </c>
    </row>
    <row r="665" spans="1:10" ht="38.25" outlineLevel="6">
      <c r="A665" s="4" t="s">
        <v>62</v>
      </c>
      <c r="B665" s="5" t="s">
        <v>581</v>
      </c>
      <c r="C665" s="5" t="s">
        <v>323</v>
      </c>
      <c r="D665" s="5" t="s">
        <v>609</v>
      </c>
      <c r="E665" s="5" t="s">
        <v>63</v>
      </c>
      <c r="F665" s="10">
        <v>200</v>
      </c>
      <c r="G665" s="10">
        <v>200</v>
      </c>
      <c r="H665" s="20">
        <f t="shared" si="41"/>
        <v>1</v>
      </c>
      <c r="I665" s="6">
        <v>200000</v>
      </c>
      <c r="J665" s="6">
        <v>199999.79</v>
      </c>
    </row>
    <row r="666" spans="1:10" ht="25.5" outlineLevel="3">
      <c r="A666" s="4" t="s">
        <v>194</v>
      </c>
      <c r="B666" s="5" t="s">
        <v>581</v>
      </c>
      <c r="C666" s="5" t="s">
        <v>323</v>
      </c>
      <c r="D666" s="5" t="s">
        <v>195</v>
      </c>
      <c r="E666" s="5"/>
      <c r="F666" s="10">
        <f>F667+F671+F675+F684</f>
        <v>34736.240000000005</v>
      </c>
      <c r="G666" s="10">
        <f>G667+G671+G675+G684</f>
        <v>34571.089999999997</v>
      </c>
      <c r="H666" s="20">
        <f t="shared" si="41"/>
        <v>0.99524559940857127</v>
      </c>
      <c r="I666" s="6">
        <v>34736239.359999999</v>
      </c>
      <c r="J666" s="6">
        <v>34571082.630000003</v>
      </c>
    </row>
    <row r="667" spans="1:10" ht="25.5" outlineLevel="4">
      <c r="A667" s="4" t="s">
        <v>306</v>
      </c>
      <c r="B667" s="5" t="s">
        <v>581</v>
      </c>
      <c r="C667" s="5" t="s">
        <v>323</v>
      </c>
      <c r="D667" s="5" t="s">
        <v>307</v>
      </c>
      <c r="E667" s="5"/>
      <c r="F667" s="10">
        <f>F668</f>
        <v>401.09</v>
      </c>
      <c r="G667" s="10">
        <f>G668</f>
        <v>365.98</v>
      </c>
      <c r="H667" s="20">
        <f t="shared" si="41"/>
        <v>0.91246353686205106</v>
      </c>
      <c r="I667" s="6">
        <v>401085.36</v>
      </c>
      <c r="J667" s="6">
        <v>365975.55</v>
      </c>
    </row>
    <row r="668" spans="1:10" ht="25.5" outlineLevel="5">
      <c r="A668" s="4" t="s">
        <v>359</v>
      </c>
      <c r="B668" s="5" t="s">
        <v>581</v>
      </c>
      <c r="C668" s="5" t="s">
        <v>323</v>
      </c>
      <c r="D668" s="5" t="s">
        <v>360</v>
      </c>
      <c r="E668" s="5"/>
      <c r="F668" s="10">
        <f>F669+F670</f>
        <v>401.09</v>
      </c>
      <c r="G668" s="10">
        <f>G669+G670</f>
        <v>365.98</v>
      </c>
      <c r="H668" s="20">
        <f t="shared" si="41"/>
        <v>0.91246353686205106</v>
      </c>
      <c r="I668" s="6">
        <v>401085.36</v>
      </c>
      <c r="J668" s="6">
        <v>365975.55</v>
      </c>
    </row>
    <row r="669" spans="1:10" outlineLevel="6">
      <c r="A669" s="4" t="s">
        <v>326</v>
      </c>
      <c r="B669" s="5" t="s">
        <v>581</v>
      </c>
      <c r="C669" s="5" t="s">
        <v>323</v>
      </c>
      <c r="D669" s="5" t="s">
        <v>360</v>
      </c>
      <c r="E669" s="5" t="s">
        <v>327</v>
      </c>
      <c r="F669" s="10">
        <v>313.58999999999997</v>
      </c>
      <c r="G669" s="10">
        <v>278.48</v>
      </c>
      <c r="H669" s="20">
        <f t="shared" si="41"/>
        <v>0.88803852163653185</v>
      </c>
      <c r="I669" s="6">
        <v>313585.36</v>
      </c>
      <c r="J669" s="6">
        <v>278475.55</v>
      </c>
    </row>
    <row r="670" spans="1:10" ht="25.5" outlineLevel="6">
      <c r="A670" s="4" t="s">
        <v>310</v>
      </c>
      <c r="B670" s="5" t="s">
        <v>581</v>
      </c>
      <c r="C670" s="5" t="s">
        <v>323</v>
      </c>
      <c r="D670" s="5" t="s">
        <v>360</v>
      </c>
      <c r="E670" s="5" t="s">
        <v>311</v>
      </c>
      <c r="F670" s="10">
        <v>87.5</v>
      </c>
      <c r="G670" s="10">
        <v>87.5</v>
      </c>
      <c r="H670" s="20">
        <f t="shared" si="41"/>
        <v>1</v>
      </c>
      <c r="I670" s="6">
        <v>87500</v>
      </c>
      <c r="J670" s="6">
        <v>87500</v>
      </c>
    </row>
    <row r="671" spans="1:10" ht="25.5" outlineLevel="4">
      <c r="A671" s="4" t="s">
        <v>196</v>
      </c>
      <c r="B671" s="5" t="s">
        <v>581</v>
      </c>
      <c r="C671" s="5" t="s">
        <v>323</v>
      </c>
      <c r="D671" s="5" t="s">
        <v>197</v>
      </c>
      <c r="E671" s="5"/>
      <c r="F671" s="10">
        <f>F672</f>
        <v>1250.5</v>
      </c>
      <c r="G671" s="10">
        <f>G672</f>
        <v>1250.5</v>
      </c>
      <c r="H671" s="20">
        <f t="shared" si="41"/>
        <v>1</v>
      </c>
      <c r="I671" s="6">
        <v>1250500</v>
      </c>
      <c r="J671" s="6">
        <v>1250500</v>
      </c>
    </row>
    <row r="672" spans="1:10" ht="51" outlineLevel="5">
      <c r="A672" s="4" t="s">
        <v>610</v>
      </c>
      <c r="B672" s="5" t="s">
        <v>581</v>
      </c>
      <c r="C672" s="5" t="s">
        <v>323</v>
      </c>
      <c r="D672" s="5" t="s">
        <v>611</v>
      </c>
      <c r="E672" s="5"/>
      <c r="F672" s="10">
        <f>F673+F674</f>
        <v>1250.5</v>
      </c>
      <c r="G672" s="10">
        <f>G673+G674</f>
        <v>1250.5</v>
      </c>
      <c r="H672" s="20">
        <f t="shared" si="41"/>
        <v>1</v>
      </c>
      <c r="I672" s="6">
        <v>1250500</v>
      </c>
      <c r="J672" s="6">
        <v>1250500</v>
      </c>
    </row>
    <row r="673" spans="1:10" ht="25.5" outlineLevel="6">
      <c r="A673" s="4" t="s">
        <v>108</v>
      </c>
      <c r="B673" s="5" t="s">
        <v>581</v>
      </c>
      <c r="C673" s="5" t="s">
        <v>323</v>
      </c>
      <c r="D673" s="5" t="s">
        <v>611</v>
      </c>
      <c r="E673" s="5" t="s">
        <v>109</v>
      </c>
      <c r="F673" s="10">
        <v>1150.92</v>
      </c>
      <c r="G673" s="10">
        <v>1150.92</v>
      </c>
      <c r="H673" s="20">
        <f t="shared" si="41"/>
        <v>1</v>
      </c>
      <c r="I673" s="6">
        <v>1150920</v>
      </c>
      <c r="J673" s="6">
        <v>1150920</v>
      </c>
    </row>
    <row r="674" spans="1:10" ht="38.25" outlineLevel="6">
      <c r="A674" s="4" t="s">
        <v>62</v>
      </c>
      <c r="B674" s="5" t="s">
        <v>581</v>
      </c>
      <c r="C674" s="5" t="s">
        <v>323</v>
      </c>
      <c r="D674" s="5" t="s">
        <v>611</v>
      </c>
      <c r="E674" s="5" t="s">
        <v>63</v>
      </c>
      <c r="F674" s="10">
        <v>99.58</v>
      </c>
      <c r="G674" s="10">
        <v>99.58</v>
      </c>
      <c r="H674" s="20">
        <f t="shared" si="41"/>
        <v>1</v>
      </c>
      <c r="I674" s="6">
        <v>99580</v>
      </c>
      <c r="J674" s="6">
        <v>99580</v>
      </c>
    </row>
    <row r="675" spans="1:10" ht="25.5" outlineLevel="4">
      <c r="A675" s="4" t="s">
        <v>314</v>
      </c>
      <c r="B675" s="5" t="s">
        <v>581</v>
      </c>
      <c r="C675" s="5" t="s">
        <v>323</v>
      </c>
      <c r="D675" s="5" t="s">
        <v>315</v>
      </c>
      <c r="E675" s="5"/>
      <c r="F675" s="10">
        <f>F676+F680</f>
        <v>10958.830000000002</v>
      </c>
      <c r="G675" s="10">
        <f>G676+G680</f>
        <v>10828.789999999999</v>
      </c>
      <c r="H675" s="20">
        <f t="shared" si="41"/>
        <v>0.98813376975461775</v>
      </c>
      <c r="I675" s="6">
        <v>10958830</v>
      </c>
      <c r="J675" s="6">
        <v>10828788.08</v>
      </c>
    </row>
    <row r="676" spans="1:10" ht="51" outlineLevel="5">
      <c r="A676" s="4" t="s">
        <v>612</v>
      </c>
      <c r="B676" s="5" t="s">
        <v>581</v>
      </c>
      <c r="C676" s="5" t="s">
        <v>323</v>
      </c>
      <c r="D676" s="5" t="s">
        <v>613</v>
      </c>
      <c r="E676" s="5"/>
      <c r="F676" s="10">
        <f>F677+F678+F679</f>
        <v>8230.9600000000009</v>
      </c>
      <c r="G676" s="10">
        <f>G677+G678+G679</f>
        <v>8101.2199999999993</v>
      </c>
      <c r="H676" s="20">
        <f t="shared" si="41"/>
        <v>0.98423756159670295</v>
      </c>
      <c r="I676" s="6">
        <v>8230960</v>
      </c>
      <c r="J676" s="6">
        <v>8101228.8700000001</v>
      </c>
    </row>
    <row r="677" spans="1:10" ht="25.5" outlineLevel="6">
      <c r="A677" s="4" t="s">
        <v>128</v>
      </c>
      <c r="B677" s="5" t="s">
        <v>581</v>
      </c>
      <c r="C677" s="5" t="s">
        <v>323</v>
      </c>
      <c r="D677" s="5" t="s">
        <v>613</v>
      </c>
      <c r="E677" s="5" t="s">
        <v>129</v>
      </c>
      <c r="F677" s="10">
        <v>3935.33</v>
      </c>
      <c r="G677" s="10">
        <v>3933.48</v>
      </c>
      <c r="H677" s="20">
        <f t="shared" si="41"/>
        <v>0.99952989965263395</v>
      </c>
      <c r="I677" s="6">
        <v>3935330</v>
      </c>
      <c r="J677" s="6">
        <v>3933481.01</v>
      </c>
    </row>
    <row r="678" spans="1:10" ht="38.25" outlineLevel="6">
      <c r="A678" s="4" t="s">
        <v>62</v>
      </c>
      <c r="B678" s="5" t="s">
        <v>581</v>
      </c>
      <c r="C678" s="5" t="s">
        <v>323</v>
      </c>
      <c r="D678" s="5" t="s">
        <v>613</v>
      </c>
      <c r="E678" s="5" t="s">
        <v>63</v>
      </c>
      <c r="F678" s="10">
        <v>4295.62</v>
      </c>
      <c r="G678" s="10">
        <v>4167.74</v>
      </c>
      <c r="H678" s="20">
        <f t="shared" si="41"/>
        <v>0.97023014139984443</v>
      </c>
      <c r="I678" s="6">
        <v>4295620</v>
      </c>
      <c r="J678" s="6">
        <v>4167739.5</v>
      </c>
    </row>
    <row r="679" spans="1:10" ht="25.5" outlineLevel="6">
      <c r="A679" s="4" t="s">
        <v>310</v>
      </c>
      <c r="B679" s="5" t="s">
        <v>581</v>
      </c>
      <c r="C679" s="5" t="s">
        <v>323</v>
      </c>
      <c r="D679" s="5" t="s">
        <v>613</v>
      </c>
      <c r="E679" s="5" t="s">
        <v>311</v>
      </c>
      <c r="F679" s="10">
        <v>0.01</v>
      </c>
      <c r="G679" s="10">
        <v>0</v>
      </c>
      <c r="H679" s="20">
        <f t="shared" si="41"/>
        <v>0</v>
      </c>
      <c r="I679" s="6">
        <v>10</v>
      </c>
      <c r="J679" s="6">
        <v>8.36</v>
      </c>
    </row>
    <row r="680" spans="1:10" ht="25.5" outlineLevel="5">
      <c r="A680" s="4" t="s">
        <v>614</v>
      </c>
      <c r="B680" s="5" t="s">
        <v>581</v>
      </c>
      <c r="C680" s="5" t="s">
        <v>323</v>
      </c>
      <c r="D680" s="5" t="s">
        <v>615</v>
      </c>
      <c r="E680" s="5"/>
      <c r="F680" s="10">
        <f>F681+F682+F683</f>
        <v>2727.87</v>
      </c>
      <c r="G680" s="10">
        <f>G681+G682+G683</f>
        <v>2727.57</v>
      </c>
      <c r="H680" s="20">
        <f t="shared" si="41"/>
        <v>0.99989002408472549</v>
      </c>
      <c r="I680" s="6">
        <v>2727870</v>
      </c>
      <c r="J680" s="6">
        <v>2727559.21</v>
      </c>
    </row>
    <row r="681" spans="1:10" ht="25.5" outlineLevel="6">
      <c r="A681" s="4" t="s">
        <v>128</v>
      </c>
      <c r="B681" s="5" t="s">
        <v>581</v>
      </c>
      <c r="C681" s="5" t="s">
        <v>323</v>
      </c>
      <c r="D681" s="5" t="s">
        <v>615</v>
      </c>
      <c r="E681" s="5" t="s">
        <v>129</v>
      </c>
      <c r="F681" s="10">
        <v>2035.35</v>
      </c>
      <c r="G681" s="10">
        <v>2035.35</v>
      </c>
      <c r="H681" s="20">
        <f t="shared" si="41"/>
        <v>1</v>
      </c>
      <c r="I681" s="6">
        <v>2035350</v>
      </c>
      <c r="J681" s="6">
        <v>2035345</v>
      </c>
    </row>
    <row r="682" spans="1:10" ht="38.25" outlineLevel="6">
      <c r="A682" s="4" t="s">
        <v>62</v>
      </c>
      <c r="B682" s="5" t="s">
        <v>581</v>
      </c>
      <c r="C682" s="5" t="s">
        <v>323</v>
      </c>
      <c r="D682" s="5" t="s">
        <v>615</v>
      </c>
      <c r="E682" s="5" t="s">
        <v>63</v>
      </c>
      <c r="F682" s="10">
        <v>692.04</v>
      </c>
      <c r="G682" s="10">
        <v>691.96</v>
      </c>
      <c r="H682" s="20">
        <f t="shared" si="41"/>
        <v>0.99988439974567955</v>
      </c>
      <c r="I682" s="6">
        <v>692040</v>
      </c>
      <c r="J682" s="6">
        <v>691956.21</v>
      </c>
    </row>
    <row r="683" spans="1:10" ht="25.5" outlineLevel="6">
      <c r="A683" s="4" t="s">
        <v>310</v>
      </c>
      <c r="B683" s="5" t="s">
        <v>581</v>
      </c>
      <c r="C683" s="5" t="s">
        <v>323</v>
      </c>
      <c r="D683" s="5" t="s">
        <v>615</v>
      </c>
      <c r="E683" s="5" t="s">
        <v>311</v>
      </c>
      <c r="F683" s="10">
        <v>0.48</v>
      </c>
      <c r="G683" s="10">
        <v>0.26</v>
      </c>
      <c r="H683" s="20">
        <f t="shared" si="41"/>
        <v>0.54166666666666674</v>
      </c>
      <c r="I683" s="6">
        <v>480</v>
      </c>
      <c r="J683" s="6">
        <v>258</v>
      </c>
    </row>
    <row r="684" spans="1:10" ht="38.25" outlineLevel="4">
      <c r="A684" s="4" t="s">
        <v>590</v>
      </c>
      <c r="B684" s="5" t="s">
        <v>581</v>
      </c>
      <c r="C684" s="5" t="s">
        <v>323</v>
      </c>
      <c r="D684" s="5" t="s">
        <v>591</v>
      </c>
      <c r="E684" s="5"/>
      <c r="F684" s="10">
        <f>F685+F687</f>
        <v>22125.82</v>
      </c>
      <c r="G684" s="10">
        <f>G685+G687</f>
        <v>22125.82</v>
      </c>
      <c r="H684" s="20">
        <f t="shared" si="41"/>
        <v>1</v>
      </c>
      <c r="I684" s="6">
        <v>22125824</v>
      </c>
      <c r="J684" s="6">
        <v>22125819</v>
      </c>
    </row>
    <row r="685" spans="1:10" ht="38.25" outlineLevel="5">
      <c r="A685" s="4" t="s">
        <v>616</v>
      </c>
      <c r="B685" s="5" t="s">
        <v>581</v>
      </c>
      <c r="C685" s="5" t="s">
        <v>323</v>
      </c>
      <c r="D685" s="5" t="s">
        <v>617</v>
      </c>
      <c r="E685" s="5"/>
      <c r="F685" s="10">
        <f>F686</f>
        <v>0.39</v>
      </c>
      <c r="G685" s="10">
        <f>G686</f>
        <v>0.39</v>
      </c>
      <c r="H685" s="20">
        <f t="shared" si="41"/>
        <v>1</v>
      </c>
      <c r="I685" s="6">
        <v>394</v>
      </c>
      <c r="J685" s="6">
        <v>394</v>
      </c>
    </row>
    <row r="686" spans="1:10" ht="38.25" outlineLevel="6">
      <c r="A686" s="4" t="s">
        <v>62</v>
      </c>
      <c r="B686" s="5" t="s">
        <v>581</v>
      </c>
      <c r="C686" s="5" t="s">
        <v>323</v>
      </c>
      <c r="D686" s="5" t="s">
        <v>617</v>
      </c>
      <c r="E686" s="5" t="s">
        <v>63</v>
      </c>
      <c r="F686" s="10">
        <v>0.39</v>
      </c>
      <c r="G686" s="10">
        <v>0.39</v>
      </c>
      <c r="H686" s="20">
        <f t="shared" si="41"/>
        <v>1</v>
      </c>
      <c r="I686" s="6">
        <v>394</v>
      </c>
      <c r="J686" s="6">
        <v>394</v>
      </c>
    </row>
    <row r="687" spans="1:10" ht="25.5" outlineLevel="5">
      <c r="A687" s="4" t="s">
        <v>618</v>
      </c>
      <c r="B687" s="5" t="s">
        <v>581</v>
      </c>
      <c r="C687" s="5" t="s">
        <v>323</v>
      </c>
      <c r="D687" s="5" t="s">
        <v>619</v>
      </c>
      <c r="E687" s="5"/>
      <c r="F687" s="10">
        <f>F688</f>
        <v>22125.43</v>
      </c>
      <c r="G687" s="10">
        <f>G688</f>
        <v>22125.43</v>
      </c>
      <c r="H687" s="20">
        <f t="shared" si="41"/>
        <v>1</v>
      </c>
      <c r="I687" s="6">
        <v>22125430</v>
      </c>
      <c r="J687" s="6">
        <v>22125425</v>
      </c>
    </row>
    <row r="688" spans="1:10" outlineLevel="6">
      <c r="A688" s="4" t="s">
        <v>620</v>
      </c>
      <c r="B688" s="5" t="s">
        <v>581</v>
      </c>
      <c r="C688" s="5" t="s">
        <v>323</v>
      </c>
      <c r="D688" s="5" t="s">
        <v>619</v>
      </c>
      <c r="E688" s="5" t="s">
        <v>621</v>
      </c>
      <c r="F688" s="10">
        <v>22125.43</v>
      </c>
      <c r="G688" s="10">
        <v>22125.43</v>
      </c>
      <c r="H688" s="20">
        <f t="shared" si="41"/>
        <v>1</v>
      </c>
      <c r="I688" s="6">
        <v>22125430</v>
      </c>
      <c r="J688" s="6">
        <v>22125425</v>
      </c>
    </row>
    <row r="689" spans="1:10" outlineLevel="1">
      <c r="A689" s="4" t="s">
        <v>622</v>
      </c>
      <c r="B689" s="5" t="s">
        <v>581</v>
      </c>
      <c r="C689" s="5" t="s">
        <v>623</v>
      </c>
      <c r="D689" s="5"/>
      <c r="E689" s="5"/>
      <c r="F689" s="10">
        <f t="shared" ref="F689:G692" si="43">F690</f>
        <v>894.30000000000007</v>
      </c>
      <c r="G689" s="10">
        <f t="shared" si="43"/>
        <v>894.30000000000007</v>
      </c>
      <c r="H689" s="20">
        <f t="shared" si="41"/>
        <v>1</v>
      </c>
      <c r="I689" s="6">
        <v>894300</v>
      </c>
      <c r="J689" s="6">
        <v>894300</v>
      </c>
    </row>
    <row r="690" spans="1:10" ht="25.5" outlineLevel="2">
      <c r="A690" s="4" t="s">
        <v>624</v>
      </c>
      <c r="B690" s="5" t="s">
        <v>581</v>
      </c>
      <c r="C690" s="5" t="s">
        <v>625</v>
      </c>
      <c r="D690" s="5"/>
      <c r="E690" s="5"/>
      <c r="F690" s="10">
        <f t="shared" si="43"/>
        <v>894.30000000000007</v>
      </c>
      <c r="G690" s="10">
        <f t="shared" si="43"/>
        <v>894.30000000000007</v>
      </c>
      <c r="H690" s="20">
        <f t="shared" si="41"/>
        <v>1</v>
      </c>
      <c r="I690" s="6">
        <v>894300</v>
      </c>
      <c r="J690" s="6">
        <v>894300</v>
      </c>
    </row>
    <row r="691" spans="1:10" ht="38.25" outlineLevel="3">
      <c r="A691" s="4" t="s">
        <v>122</v>
      </c>
      <c r="B691" s="5" t="s">
        <v>581</v>
      </c>
      <c r="C691" s="5" t="s">
        <v>625</v>
      </c>
      <c r="D691" s="5" t="s">
        <v>123</v>
      </c>
      <c r="E691" s="5"/>
      <c r="F691" s="10">
        <f t="shared" si="43"/>
        <v>894.30000000000007</v>
      </c>
      <c r="G691" s="10">
        <f t="shared" si="43"/>
        <v>894.30000000000007</v>
      </c>
      <c r="H691" s="20">
        <f t="shared" si="41"/>
        <v>1</v>
      </c>
      <c r="I691" s="6">
        <v>894300</v>
      </c>
      <c r="J691" s="6">
        <v>894300</v>
      </c>
    </row>
    <row r="692" spans="1:10" ht="38.25" outlineLevel="4">
      <c r="A692" s="4" t="s">
        <v>626</v>
      </c>
      <c r="B692" s="5" t="s">
        <v>581</v>
      </c>
      <c r="C692" s="5" t="s">
        <v>625</v>
      </c>
      <c r="D692" s="5" t="s">
        <v>627</v>
      </c>
      <c r="E692" s="5"/>
      <c r="F692" s="10">
        <f t="shared" si="43"/>
        <v>894.30000000000007</v>
      </c>
      <c r="G692" s="10">
        <f t="shared" si="43"/>
        <v>894.30000000000007</v>
      </c>
      <c r="H692" s="20">
        <f t="shared" si="41"/>
        <v>1</v>
      </c>
      <c r="I692" s="6">
        <v>894300</v>
      </c>
      <c r="J692" s="6">
        <v>894300</v>
      </c>
    </row>
    <row r="693" spans="1:10" ht="38.25" outlineLevel="5">
      <c r="A693" s="4" t="s">
        <v>628</v>
      </c>
      <c r="B693" s="5" t="s">
        <v>581</v>
      </c>
      <c r="C693" s="5" t="s">
        <v>625</v>
      </c>
      <c r="D693" s="5" t="s">
        <v>629</v>
      </c>
      <c r="E693" s="5"/>
      <c r="F693" s="10">
        <f>F694+F695</f>
        <v>894.30000000000007</v>
      </c>
      <c r="G693" s="10">
        <f>G694+G695</f>
        <v>894.30000000000007</v>
      </c>
      <c r="H693" s="20">
        <f t="shared" si="41"/>
        <v>1</v>
      </c>
      <c r="I693" s="6">
        <v>894300</v>
      </c>
      <c r="J693" s="6">
        <v>894300</v>
      </c>
    </row>
    <row r="694" spans="1:10" ht="25.5" outlineLevel="6">
      <c r="A694" s="4" t="s">
        <v>108</v>
      </c>
      <c r="B694" s="5" t="s">
        <v>581</v>
      </c>
      <c r="C694" s="5" t="s">
        <v>625</v>
      </c>
      <c r="D694" s="5" t="s">
        <v>629</v>
      </c>
      <c r="E694" s="5" t="s">
        <v>109</v>
      </c>
      <c r="F694" s="10">
        <v>858.98</v>
      </c>
      <c r="G694" s="10">
        <v>858.98</v>
      </c>
      <c r="H694" s="20">
        <f t="shared" si="41"/>
        <v>1</v>
      </c>
      <c r="I694" s="6">
        <v>858980</v>
      </c>
      <c r="J694" s="6">
        <v>858980</v>
      </c>
    </row>
    <row r="695" spans="1:10" ht="38.25" outlineLevel="6">
      <c r="A695" s="4" t="s">
        <v>62</v>
      </c>
      <c r="B695" s="5" t="s">
        <v>581</v>
      </c>
      <c r="C695" s="5" t="s">
        <v>625</v>
      </c>
      <c r="D695" s="5" t="s">
        <v>629</v>
      </c>
      <c r="E695" s="5" t="s">
        <v>63</v>
      </c>
      <c r="F695" s="10">
        <v>35.32</v>
      </c>
      <c r="G695" s="10">
        <v>35.32</v>
      </c>
      <c r="H695" s="20">
        <f t="shared" si="41"/>
        <v>1</v>
      </c>
      <c r="I695" s="6">
        <v>35320</v>
      </c>
      <c r="J695" s="6">
        <v>35320</v>
      </c>
    </row>
    <row r="696" spans="1:10" ht="25.5" outlineLevel="1">
      <c r="A696" s="4" t="s">
        <v>118</v>
      </c>
      <c r="B696" s="5" t="s">
        <v>581</v>
      </c>
      <c r="C696" s="5" t="s">
        <v>119</v>
      </c>
      <c r="D696" s="5"/>
      <c r="E696" s="5"/>
      <c r="F696" s="10">
        <f>F697+F713</f>
        <v>8258.119999999999</v>
      </c>
      <c r="G696" s="10">
        <f>G697+G713</f>
        <v>8195.69</v>
      </c>
      <c r="H696" s="20">
        <f t="shared" si="41"/>
        <v>0.99244016798012158</v>
      </c>
      <c r="I696" s="6">
        <v>8258124.0599999996</v>
      </c>
      <c r="J696" s="6">
        <v>8195695.5800000001</v>
      </c>
    </row>
    <row r="697" spans="1:10" outlineLevel="2">
      <c r="A697" s="4" t="s">
        <v>120</v>
      </c>
      <c r="B697" s="5" t="s">
        <v>581</v>
      </c>
      <c r="C697" s="5" t="s">
        <v>121</v>
      </c>
      <c r="D697" s="5"/>
      <c r="E697" s="5"/>
      <c r="F697" s="10">
        <f>F698+F709</f>
        <v>8113.619999999999</v>
      </c>
      <c r="G697" s="10">
        <f>G698+G709</f>
        <v>8057.8600000000006</v>
      </c>
      <c r="H697" s="20">
        <f t="shared" si="41"/>
        <v>0.99312760518732723</v>
      </c>
      <c r="I697" s="6">
        <v>8113620</v>
      </c>
      <c r="J697" s="6">
        <v>8057858.1699999999</v>
      </c>
    </row>
    <row r="698" spans="1:10" ht="38.25" outlineLevel="3">
      <c r="A698" s="4" t="s">
        <v>122</v>
      </c>
      <c r="B698" s="5" t="s">
        <v>581</v>
      </c>
      <c r="C698" s="5" t="s">
        <v>121</v>
      </c>
      <c r="D698" s="5" t="s">
        <v>123</v>
      </c>
      <c r="E698" s="5"/>
      <c r="F698" s="10">
        <f>F699+F702</f>
        <v>8005.8799999999992</v>
      </c>
      <c r="G698" s="10">
        <f>G699+G702</f>
        <v>7950.1200000000008</v>
      </c>
      <c r="H698" s="20">
        <f t="shared" si="41"/>
        <v>0.99303511918739751</v>
      </c>
      <c r="I698" s="6">
        <v>8005878</v>
      </c>
      <c r="J698" s="6">
        <v>7950116.1699999999</v>
      </c>
    </row>
    <row r="699" spans="1:10" ht="51" outlineLevel="4">
      <c r="A699" s="4" t="s">
        <v>132</v>
      </c>
      <c r="B699" s="5" t="s">
        <v>581</v>
      </c>
      <c r="C699" s="5" t="s">
        <v>121</v>
      </c>
      <c r="D699" s="5" t="s">
        <v>133</v>
      </c>
      <c r="E699" s="5"/>
      <c r="F699" s="10">
        <f>F700</f>
        <v>500</v>
      </c>
      <c r="G699" s="10">
        <f>G700</f>
        <v>500</v>
      </c>
      <c r="H699" s="20">
        <f t="shared" si="41"/>
        <v>1</v>
      </c>
      <c r="I699" s="6">
        <v>500000</v>
      </c>
      <c r="J699" s="6">
        <v>500000</v>
      </c>
    </row>
    <row r="700" spans="1:10" ht="63.75" outlineLevel="5">
      <c r="A700" s="4" t="s">
        <v>630</v>
      </c>
      <c r="B700" s="5" t="s">
        <v>581</v>
      </c>
      <c r="C700" s="5" t="s">
        <v>121</v>
      </c>
      <c r="D700" s="5" t="s">
        <v>631</v>
      </c>
      <c r="E700" s="5"/>
      <c r="F700" s="10">
        <f>F701</f>
        <v>500</v>
      </c>
      <c r="G700" s="10">
        <f>G701</f>
        <v>500</v>
      </c>
      <c r="H700" s="20">
        <f t="shared" si="41"/>
        <v>1</v>
      </c>
      <c r="I700" s="6">
        <v>500000</v>
      </c>
      <c r="J700" s="6">
        <v>500000</v>
      </c>
    </row>
    <row r="701" spans="1:10" ht="38.25" outlineLevel="6">
      <c r="A701" s="4" t="s">
        <v>62</v>
      </c>
      <c r="B701" s="5" t="s">
        <v>581</v>
      </c>
      <c r="C701" s="5" t="s">
        <v>121</v>
      </c>
      <c r="D701" s="5" t="s">
        <v>631</v>
      </c>
      <c r="E701" s="5" t="s">
        <v>63</v>
      </c>
      <c r="F701" s="10">
        <v>500</v>
      </c>
      <c r="G701" s="10">
        <v>500</v>
      </c>
      <c r="H701" s="20">
        <f t="shared" si="41"/>
        <v>1</v>
      </c>
      <c r="I701" s="6">
        <v>500000</v>
      </c>
      <c r="J701" s="6">
        <v>500000</v>
      </c>
    </row>
    <row r="702" spans="1:10" ht="38.25" outlineLevel="4">
      <c r="A702" s="4" t="s">
        <v>626</v>
      </c>
      <c r="B702" s="5" t="s">
        <v>581</v>
      </c>
      <c r="C702" s="5" t="s">
        <v>121</v>
      </c>
      <c r="D702" s="5" t="s">
        <v>627</v>
      </c>
      <c r="E702" s="5"/>
      <c r="F702" s="10">
        <f>F703+F706</f>
        <v>7505.8799999999992</v>
      </c>
      <c r="G702" s="10">
        <f>G703+G706</f>
        <v>7450.1200000000008</v>
      </c>
      <c r="H702" s="20">
        <f t="shared" si="41"/>
        <v>0.9925711575458176</v>
      </c>
      <c r="I702" s="6">
        <v>7505878</v>
      </c>
      <c r="J702" s="6">
        <v>7450116.1699999999</v>
      </c>
    </row>
    <row r="703" spans="1:10" ht="38.25" outlineLevel="5">
      <c r="A703" s="4" t="s">
        <v>632</v>
      </c>
      <c r="B703" s="5" t="s">
        <v>581</v>
      </c>
      <c r="C703" s="5" t="s">
        <v>121</v>
      </c>
      <c r="D703" s="5" t="s">
        <v>633</v>
      </c>
      <c r="E703" s="5"/>
      <c r="F703" s="10">
        <f>F704+F705</f>
        <v>5274.2699999999995</v>
      </c>
      <c r="G703" s="10">
        <f>G704+G705</f>
        <v>5253.26</v>
      </c>
      <c r="H703" s="20">
        <f t="shared" si="41"/>
        <v>0.99601651034171568</v>
      </c>
      <c r="I703" s="6">
        <v>5274268</v>
      </c>
      <c r="J703" s="6">
        <v>5253256.2699999996</v>
      </c>
    </row>
    <row r="704" spans="1:10" ht="25.5" outlineLevel="6">
      <c r="A704" s="4" t="s">
        <v>128</v>
      </c>
      <c r="B704" s="5" t="s">
        <v>581</v>
      </c>
      <c r="C704" s="5" t="s">
        <v>121</v>
      </c>
      <c r="D704" s="5" t="s">
        <v>633</v>
      </c>
      <c r="E704" s="5" t="s">
        <v>129</v>
      </c>
      <c r="F704" s="10">
        <v>5087.3599999999997</v>
      </c>
      <c r="G704" s="10">
        <v>5066.3900000000003</v>
      </c>
      <c r="H704" s="20">
        <f t="shared" si="41"/>
        <v>0.99587801924770425</v>
      </c>
      <c r="I704" s="6">
        <v>5087358</v>
      </c>
      <c r="J704" s="6">
        <v>5066389.2699999996</v>
      </c>
    </row>
    <row r="705" spans="1:10" ht="38.25" outlineLevel="6">
      <c r="A705" s="4" t="s">
        <v>62</v>
      </c>
      <c r="B705" s="5" t="s">
        <v>581</v>
      </c>
      <c r="C705" s="5" t="s">
        <v>121</v>
      </c>
      <c r="D705" s="5" t="s">
        <v>633</v>
      </c>
      <c r="E705" s="5" t="s">
        <v>63</v>
      </c>
      <c r="F705" s="10">
        <v>186.91</v>
      </c>
      <c r="G705" s="10">
        <v>186.87</v>
      </c>
      <c r="H705" s="20">
        <f t="shared" si="41"/>
        <v>0.9997859932587877</v>
      </c>
      <c r="I705" s="6">
        <v>186910</v>
      </c>
      <c r="J705" s="6">
        <v>186867</v>
      </c>
    </row>
    <row r="706" spans="1:10" ht="25.5" outlineLevel="5">
      <c r="A706" s="4" t="s">
        <v>634</v>
      </c>
      <c r="B706" s="5" t="s">
        <v>581</v>
      </c>
      <c r="C706" s="5" t="s">
        <v>121</v>
      </c>
      <c r="D706" s="5" t="s">
        <v>635</v>
      </c>
      <c r="E706" s="5"/>
      <c r="F706" s="10">
        <f>F707+F708</f>
        <v>2231.61</v>
      </c>
      <c r="G706" s="10">
        <f>G707+G708</f>
        <v>2196.86</v>
      </c>
      <c r="H706" s="20">
        <f t="shared" si="41"/>
        <v>0.98442828271965088</v>
      </c>
      <c r="I706" s="6">
        <v>2231610</v>
      </c>
      <c r="J706" s="6">
        <v>2196859.9</v>
      </c>
    </row>
    <row r="707" spans="1:10" ht="38.25" outlineLevel="6">
      <c r="A707" s="4" t="s">
        <v>62</v>
      </c>
      <c r="B707" s="5" t="s">
        <v>581</v>
      </c>
      <c r="C707" s="5" t="s">
        <v>121</v>
      </c>
      <c r="D707" s="5" t="s">
        <v>635</v>
      </c>
      <c r="E707" s="5" t="s">
        <v>63</v>
      </c>
      <c r="F707" s="10">
        <v>2231.5100000000002</v>
      </c>
      <c r="G707" s="10">
        <v>2196.7800000000002</v>
      </c>
      <c r="H707" s="20">
        <f t="shared" si="41"/>
        <v>0.98443654744993303</v>
      </c>
      <c r="I707" s="6">
        <v>2231510</v>
      </c>
      <c r="J707" s="6">
        <v>2196778.77</v>
      </c>
    </row>
    <row r="708" spans="1:10" ht="25.5" outlineLevel="6">
      <c r="A708" s="4" t="s">
        <v>310</v>
      </c>
      <c r="B708" s="5" t="s">
        <v>581</v>
      </c>
      <c r="C708" s="5" t="s">
        <v>121</v>
      </c>
      <c r="D708" s="5" t="s">
        <v>635</v>
      </c>
      <c r="E708" s="5" t="s">
        <v>311</v>
      </c>
      <c r="F708" s="10">
        <v>0.1</v>
      </c>
      <c r="G708" s="10">
        <v>0.08</v>
      </c>
      <c r="H708" s="20">
        <f t="shared" si="41"/>
        <v>0.79999999999999993</v>
      </c>
      <c r="I708" s="6">
        <v>100</v>
      </c>
      <c r="J708" s="6">
        <v>81.13</v>
      </c>
    </row>
    <row r="709" spans="1:10" ht="25.5" outlineLevel="3">
      <c r="A709" s="4" t="s">
        <v>194</v>
      </c>
      <c r="B709" s="5" t="s">
        <v>581</v>
      </c>
      <c r="C709" s="5" t="s">
        <v>121</v>
      </c>
      <c r="D709" s="5" t="s">
        <v>195</v>
      </c>
      <c r="E709" s="5"/>
      <c r="F709" s="10">
        <f t="shared" ref="F709:G711" si="44">F710</f>
        <v>107.74</v>
      </c>
      <c r="G709" s="10">
        <f t="shared" si="44"/>
        <v>107.74</v>
      </c>
      <c r="H709" s="20">
        <f t="shared" si="41"/>
        <v>1</v>
      </c>
      <c r="I709" s="6">
        <v>107742</v>
      </c>
      <c r="J709" s="6">
        <v>107742</v>
      </c>
    </row>
    <row r="710" spans="1:10" ht="25.5" outlineLevel="4">
      <c r="A710" s="4" t="s">
        <v>196</v>
      </c>
      <c r="B710" s="5" t="s">
        <v>581</v>
      </c>
      <c r="C710" s="5" t="s">
        <v>121</v>
      </c>
      <c r="D710" s="5" t="s">
        <v>197</v>
      </c>
      <c r="E710" s="5"/>
      <c r="F710" s="10">
        <f t="shared" si="44"/>
        <v>107.74</v>
      </c>
      <c r="G710" s="10">
        <f t="shared" si="44"/>
        <v>107.74</v>
      </c>
      <c r="H710" s="20">
        <f t="shared" si="41"/>
        <v>1</v>
      </c>
      <c r="I710" s="6">
        <v>107742</v>
      </c>
      <c r="J710" s="6">
        <v>107742</v>
      </c>
    </row>
    <row r="711" spans="1:10" ht="25.5" outlineLevel="5">
      <c r="A711" s="4" t="s">
        <v>198</v>
      </c>
      <c r="B711" s="5" t="s">
        <v>581</v>
      </c>
      <c r="C711" s="5" t="s">
        <v>121</v>
      </c>
      <c r="D711" s="5" t="s">
        <v>199</v>
      </c>
      <c r="E711" s="5"/>
      <c r="F711" s="10">
        <f t="shared" si="44"/>
        <v>107.74</v>
      </c>
      <c r="G711" s="10">
        <f t="shared" si="44"/>
        <v>107.74</v>
      </c>
      <c r="H711" s="20">
        <f t="shared" si="41"/>
        <v>1</v>
      </c>
      <c r="I711" s="6">
        <v>107742</v>
      </c>
      <c r="J711" s="6">
        <v>107742</v>
      </c>
    </row>
    <row r="712" spans="1:10" ht="38.25" outlineLevel="6">
      <c r="A712" s="4" t="s">
        <v>62</v>
      </c>
      <c r="B712" s="5" t="s">
        <v>581</v>
      </c>
      <c r="C712" s="5" t="s">
        <v>121</v>
      </c>
      <c r="D712" s="5" t="s">
        <v>199</v>
      </c>
      <c r="E712" s="5" t="s">
        <v>63</v>
      </c>
      <c r="F712" s="10">
        <v>107.74</v>
      </c>
      <c r="G712" s="10">
        <v>107.74</v>
      </c>
      <c r="H712" s="20">
        <f t="shared" ref="H712:H775" si="45">G712/F712</f>
        <v>1</v>
      </c>
      <c r="I712" s="6">
        <v>107742</v>
      </c>
      <c r="J712" s="6">
        <v>107742</v>
      </c>
    </row>
    <row r="713" spans="1:10" ht="38.25" outlineLevel="2">
      <c r="A713" s="4" t="s">
        <v>636</v>
      </c>
      <c r="B713" s="5" t="s">
        <v>581</v>
      </c>
      <c r="C713" s="5" t="s">
        <v>637</v>
      </c>
      <c r="D713" s="5"/>
      <c r="E713" s="5"/>
      <c r="F713" s="10">
        <f>F714+F720</f>
        <v>144.5</v>
      </c>
      <c r="G713" s="10">
        <f>G714+G720</f>
        <v>137.82999999999998</v>
      </c>
      <c r="H713" s="20">
        <f t="shared" si="45"/>
        <v>0.95384083044982693</v>
      </c>
      <c r="I713" s="6">
        <v>144504.06</v>
      </c>
      <c r="J713" s="6">
        <v>137837.41</v>
      </c>
    </row>
    <row r="714" spans="1:10" ht="38.25" outlineLevel="3">
      <c r="A714" s="4" t="s">
        <v>122</v>
      </c>
      <c r="B714" s="5" t="s">
        <v>581</v>
      </c>
      <c r="C714" s="5" t="s">
        <v>637</v>
      </c>
      <c r="D714" s="5" t="s">
        <v>123</v>
      </c>
      <c r="E714" s="5"/>
      <c r="F714" s="10">
        <f>F715</f>
        <v>36</v>
      </c>
      <c r="G714" s="10">
        <f>G715</f>
        <v>29.33</v>
      </c>
      <c r="H714" s="20">
        <f t="shared" si="45"/>
        <v>0.81472222222222213</v>
      </c>
      <c r="I714" s="6">
        <v>36000</v>
      </c>
      <c r="J714" s="6">
        <v>29333.35</v>
      </c>
    </row>
    <row r="715" spans="1:10" ht="51" outlineLevel="4">
      <c r="A715" s="4" t="s">
        <v>132</v>
      </c>
      <c r="B715" s="5" t="s">
        <v>581</v>
      </c>
      <c r="C715" s="5" t="s">
        <v>637</v>
      </c>
      <c r="D715" s="5" t="s">
        <v>133</v>
      </c>
      <c r="E715" s="5"/>
      <c r="F715" s="10">
        <f>F716+F718</f>
        <v>36</v>
      </c>
      <c r="G715" s="10">
        <f>G716+G718</f>
        <v>29.33</v>
      </c>
      <c r="H715" s="20">
        <f t="shared" si="45"/>
        <v>0.81472222222222213</v>
      </c>
      <c r="I715" s="6">
        <v>36000</v>
      </c>
      <c r="J715" s="6">
        <v>29333.35</v>
      </c>
    </row>
    <row r="716" spans="1:10" ht="25.5" outlineLevel="5">
      <c r="A716" s="4" t="s">
        <v>638</v>
      </c>
      <c r="B716" s="5" t="s">
        <v>581</v>
      </c>
      <c r="C716" s="5" t="s">
        <v>637</v>
      </c>
      <c r="D716" s="5" t="s">
        <v>639</v>
      </c>
      <c r="E716" s="5"/>
      <c r="F716" s="10">
        <f>F717</f>
        <v>6</v>
      </c>
      <c r="G716" s="10">
        <f>G717</f>
        <v>0</v>
      </c>
      <c r="H716" s="20">
        <f t="shared" si="45"/>
        <v>0</v>
      </c>
      <c r="I716" s="6">
        <v>6000</v>
      </c>
      <c r="J716" s="6">
        <v>0</v>
      </c>
    </row>
    <row r="717" spans="1:10" ht="38.25" outlineLevel="6">
      <c r="A717" s="4" t="s">
        <v>62</v>
      </c>
      <c r="B717" s="5" t="s">
        <v>581</v>
      </c>
      <c r="C717" s="5" t="s">
        <v>637</v>
      </c>
      <c r="D717" s="5" t="s">
        <v>639</v>
      </c>
      <c r="E717" s="5" t="s">
        <v>63</v>
      </c>
      <c r="F717" s="10">
        <v>6</v>
      </c>
      <c r="G717" s="10">
        <v>0</v>
      </c>
      <c r="H717" s="20">
        <f t="shared" si="45"/>
        <v>0</v>
      </c>
      <c r="I717" s="6">
        <v>6000</v>
      </c>
      <c r="J717" s="6">
        <v>0</v>
      </c>
    </row>
    <row r="718" spans="1:10" ht="38.25" outlineLevel="5">
      <c r="A718" s="4" t="s">
        <v>640</v>
      </c>
      <c r="B718" s="5" t="s">
        <v>581</v>
      </c>
      <c r="C718" s="5" t="s">
        <v>637</v>
      </c>
      <c r="D718" s="5" t="s">
        <v>641</v>
      </c>
      <c r="E718" s="5"/>
      <c r="F718" s="10">
        <f>F719</f>
        <v>30</v>
      </c>
      <c r="G718" s="10">
        <f>G719</f>
        <v>29.33</v>
      </c>
      <c r="H718" s="20">
        <f t="shared" si="45"/>
        <v>0.97766666666666657</v>
      </c>
      <c r="I718" s="6">
        <v>30000</v>
      </c>
      <c r="J718" s="6">
        <v>29333.35</v>
      </c>
    </row>
    <row r="719" spans="1:10" ht="38.25" outlineLevel="6">
      <c r="A719" s="4" t="s">
        <v>62</v>
      </c>
      <c r="B719" s="5" t="s">
        <v>581</v>
      </c>
      <c r="C719" s="5" t="s">
        <v>637</v>
      </c>
      <c r="D719" s="5" t="s">
        <v>641</v>
      </c>
      <c r="E719" s="5" t="s">
        <v>63</v>
      </c>
      <c r="F719" s="10">
        <v>30</v>
      </c>
      <c r="G719" s="10">
        <v>29.33</v>
      </c>
      <c r="H719" s="20">
        <f t="shared" si="45"/>
        <v>0.97766666666666657</v>
      </c>
      <c r="I719" s="6">
        <v>30000</v>
      </c>
      <c r="J719" s="6">
        <v>29333.35</v>
      </c>
    </row>
    <row r="720" spans="1:10" ht="25.5" outlineLevel="3">
      <c r="A720" s="4" t="s">
        <v>642</v>
      </c>
      <c r="B720" s="5" t="s">
        <v>581</v>
      </c>
      <c r="C720" s="5" t="s">
        <v>637</v>
      </c>
      <c r="D720" s="5" t="s">
        <v>643</v>
      </c>
      <c r="E720" s="5"/>
      <c r="F720" s="10">
        <f>F721+F724</f>
        <v>108.5</v>
      </c>
      <c r="G720" s="10">
        <f>G721+G724</f>
        <v>108.5</v>
      </c>
      <c r="H720" s="20">
        <f t="shared" si="45"/>
        <v>1</v>
      </c>
      <c r="I720" s="6">
        <v>108504.06</v>
      </c>
      <c r="J720" s="6">
        <v>108504.06</v>
      </c>
    </row>
    <row r="721" spans="1:10" ht="127.5" outlineLevel="4">
      <c r="A721" s="4" t="s">
        <v>644</v>
      </c>
      <c r="B721" s="5" t="s">
        <v>581</v>
      </c>
      <c r="C721" s="5" t="s">
        <v>637</v>
      </c>
      <c r="D721" s="5" t="s">
        <v>645</v>
      </c>
      <c r="E721" s="5"/>
      <c r="F721" s="10">
        <f>F722</f>
        <v>102.5</v>
      </c>
      <c r="G721" s="10">
        <f>G722</f>
        <v>102.5</v>
      </c>
      <c r="H721" s="20">
        <f t="shared" si="45"/>
        <v>1</v>
      </c>
      <c r="I721" s="6">
        <v>102504.06</v>
      </c>
      <c r="J721" s="6">
        <v>102504.06</v>
      </c>
    </row>
    <row r="722" spans="1:10" ht="38.25" outlineLevel="5">
      <c r="A722" s="4" t="s">
        <v>646</v>
      </c>
      <c r="B722" s="5" t="s">
        <v>581</v>
      </c>
      <c r="C722" s="5" t="s">
        <v>637</v>
      </c>
      <c r="D722" s="5" t="s">
        <v>647</v>
      </c>
      <c r="E722" s="5"/>
      <c r="F722" s="10">
        <f>F723</f>
        <v>102.5</v>
      </c>
      <c r="G722" s="10">
        <f>G723</f>
        <v>102.5</v>
      </c>
      <c r="H722" s="20">
        <f t="shared" si="45"/>
        <v>1</v>
      </c>
      <c r="I722" s="6">
        <v>102504.06</v>
      </c>
      <c r="J722" s="6">
        <v>102504.06</v>
      </c>
    </row>
    <row r="723" spans="1:10" ht="38.25" outlineLevel="6">
      <c r="A723" s="4" t="s">
        <v>62</v>
      </c>
      <c r="B723" s="5" t="s">
        <v>581</v>
      </c>
      <c r="C723" s="5" t="s">
        <v>637</v>
      </c>
      <c r="D723" s="5" t="s">
        <v>647</v>
      </c>
      <c r="E723" s="5" t="s">
        <v>63</v>
      </c>
      <c r="F723" s="10">
        <v>102.5</v>
      </c>
      <c r="G723" s="10">
        <v>102.5</v>
      </c>
      <c r="H723" s="20">
        <f t="shared" si="45"/>
        <v>1</v>
      </c>
      <c r="I723" s="6">
        <v>102504.06</v>
      </c>
      <c r="J723" s="6">
        <v>102504.06</v>
      </c>
    </row>
    <row r="724" spans="1:10" ht="76.5" outlineLevel="4">
      <c r="A724" s="4" t="s">
        <v>648</v>
      </c>
      <c r="B724" s="5" t="s">
        <v>581</v>
      </c>
      <c r="C724" s="5" t="s">
        <v>637</v>
      </c>
      <c r="D724" s="5" t="s">
        <v>649</v>
      </c>
      <c r="E724" s="5"/>
      <c r="F724" s="10">
        <f>F725</f>
        <v>6</v>
      </c>
      <c r="G724" s="10">
        <f>G725</f>
        <v>6</v>
      </c>
      <c r="H724" s="20">
        <f t="shared" si="45"/>
        <v>1</v>
      </c>
      <c r="I724" s="6">
        <v>6000</v>
      </c>
      <c r="J724" s="6">
        <v>6000</v>
      </c>
    </row>
    <row r="725" spans="1:10" ht="63.75" outlineLevel="5">
      <c r="A725" s="4" t="s">
        <v>650</v>
      </c>
      <c r="B725" s="5" t="s">
        <v>581</v>
      </c>
      <c r="C725" s="5" t="s">
        <v>637</v>
      </c>
      <c r="D725" s="5" t="s">
        <v>651</v>
      </c>
      <c r="E725" s="5"/>
      <c r="F725" s="10">
        <f>F726</f>
        <v>6</v>
      </c>
      <c r="G725" s="10">
        <f>G726</f>
        <v>6</v>
      </c>
      <c r="H725" s="20">
        <f t="shared" si="45"/>
        <v>1</v>
      </c>
      <c r="I725" s="6">
        <v>6000</v>
      </c>
      <c r="J725" s="6">
        <v>6000</v>
      </c>
    </row>
    <row r="726" spans="1:10" ht="38.25" outlineLevel="6">
      <c r="A726" s="4" t="s">
        <v>62</v>
      </c>
      <c r="B726" s="5" t="s">
        <v>581</v>
      </c>
      <c r="C726" s="5" t="s">
        <v>637</v>
      </c>
      <c r="D726" s="5" t="s">
        <v>651</v>
      </c>
      <c r="E726" s="5" t="s">
        <v>63</v>
      </c>
      <c r="F726" s="10">
        <v>6</v>
      </c>
      <c r="G726" s="10">
        <v>6</v>
      </c>
      <c r="H726" s="20">
        <f t="shared" si="45"/>
        <v>1</v>
      </c>
      <c r="I726" s="6">
        <v>6000</v>
      </c>
      <c r="J726" s="6">
        <v>6000</v>
      </c>
    </row>
    <row r="727" spans="1:10" outlineLevel="1">
      <c r="A727" s="4" t="s">
        <v>136</v>
      </c>
      <c r="B727" s="5" t="s">
        <v>581</v>
      </c>
      <c r="C727" s="5" t="s">
        <v>137</v>
      </c>
      <c r="D727" s="5"/>
      <c r="E727" s="5"/>
      <c r="F727" s="10">
        <f>F728+F733</f>
        <v>80.349999999999994</v>
      </c>
      <c r="G727" s="10">
        <f>G728+G733</f>
        <v>80.349999999999994</v>
      </c>
      <c r="H727" s="20">
        <f t="shared" si="45"/>
        <v>1</v>
      </c>
      <c r="I727" s="6">
        <v>80350</v>
      </c>
      <c r="J727" s="6">
        <v>80350</v>
      </c>
    </row>
    <row r="728" spans="1:10" outlineLevel="2">
      <c r="A728" s="4" t="s">
        <v>652</v>
      </c>
      <c r="B728" s="5" t="s">
        <v>581</v>
      </c>
      <c r="C728" s="5" t="s">
        <v>653</v>
      </c>
      <c r="D728" s="5"/>
      <c r="E728" s="5"/>
      <c r="F728" s="10">
        <f t="shared" ref="F728:G731" si="46">F729</f>
        <v>25.35</v>
      </c>
      <c r="G728" s="10">
        <f t="shared" si="46"/>
        <v>25.35</v>
      </c>
      <c r="H728" s="20">
        <f t="shared" si="45"/>
        <v>1</v>
      </c>
      <c r="I728" s="6">
        <v>25350</v>
      </c>
      <c r="J728" s="6">
        <v>25350</v>
      </c>
    </row>
    <row r="729" spans="1:10" ht="25.5" outlineLevel="3">
      <c r="A729" s="4" t="s">
        <v>194</v>
      </c>
      <c r="B729" s="5" t="s">
        <v>581</v>
      </c>
      <c r="C729" s="5" t="s">
        <v>653</v>
      </c>
      <c r="D729" s="5" t="s">
        <v>195</v>
      </c>
      <c r="E729" s="5"/>
      <c r="F729" s="10">
        <f t="shared" si="46"/>
        <v>25.35</v>
      </c>
      <c r="G729" s="10">
        <f t="shared" si="46"/>
        <v>25.35</v>
      </c>
      <c r="H729" s="20">
        <f t="shared" si="45"/>
        <v>1</v>
      </c>
      <c r="I729" s="6">
        <v>25350</v>
      </c>
      <c r="J729" s="6">
        <v>25350</v>
      </c>
    </row>
    <row r="730" spans="1:10" ht="38.25" outlineLevel="4">
      <c r="A730" s="4" t="s">
        <v>590</v>
      </c>
      <c r="B730" s="5" t="s">
        <v>581</v>
      </c>
      <c r="C730" s="5" t="s">
        <v>653</v>
      </c>
      <c r="D730" s="5" t="s">
        <v>591</v>
      </c>
      <c r="E730" s="5"/>
      <c r="F730" s="10">
        <f t="shared" si="46"/>
        <v>25.35</v>
      </c>
      <c r="G730" s="10">
        <f t="shared" si="46"/>
        <v>25.35</v>
      </c>
      <c r="H730" s="20">
        <f t="shared" si="45"/>
        <v>1</v>
      </c>
      <c r="I730" s="6">
        <v>25350</v>
      </c>
      <c r="J730" s="6">
        <v>25350</v>
      </c>
    </row>
    <row r="731" spans="1:10" ht="102" outlineLevel="5">
      <c r="A731" s="4" t="s">
        <v>654</v>
      </c>
      <c r="B731" s="5" t="s">
        <v>581</v>
      </c>
      <c r="C731" s="5" t="s">
        <v>653</v>
      </c>
      <c r="D731" s="5" t="s">
        <v>655</v>
      </c>
      <c r="E731" s="5"/>
      <c r="F731" s="10">
        <f t="shared" si="46"/>
        <v>25.35</v>
      </c>
      <c r="G731" s="10">
        <f t="shared" si="46"/>
        <v>25.35</v>
      </c>
      <c r="H731" s="20">
        <f t="shared" si="45"/>
        <v>1</v>
      </c>
      <c r="I731" s="6">
        <v>25350</v>
      </c>
      <c r="J731" s="6">
        <v>25350</v>
      </c>
    </row>
    <row r="732" spans="1:10" ht="25.5" outlineLevel="6">
      <c r="A732" s="4" t="s">
        <v>108</v>
      </c>
      <c r="B732" s="5" t="s">
        <v>581</v>
      </c>
      <c r="C732" s="5" t="s">
        <v>653</v>
      </c>
      <c r="D732" s="5" t="s">
        <v>655</v>
      </c>
      <c r="E732" s="5" t="s">
        <v>109</v>
      </c>
      <c r="F732" s="10">
        <v>25.35</v>
      </c>
      <c r="G732" s="10">
        <v>25.35</v>
      </c>
      <c r="H732" s="20">
        <f t="shared" si="45"/>
        <v>1</v>
      </c>
      <c r="I732" s="6">
        <v>25350</v>
      </c>
      <c r="J732" s="6">
        <v>25350</v>
      </c>
    </row>
    <row r="733" spans="1:10" ht="25.5" outlineLevel="2">
      <c r="A733" s="4" t="s">
        <v>150</v>
      </c>
      <c r="B733" s="5" t="s">
        <v>581</v>
      </c>
      <c r="C733" s="5" t="s">
        <v>151</v>
      </c>
      <c r="D733" s="5"/>
      <c r="E733" s="5"/>
      <c r="F733" s="10">
        <f t="shared" ref="F733:G736" si="47">F734</f>
        <v>55</v>
      </c>
      <c r="G733" s="10">
        <f t="shared" si="47"/>
        <v>55</v>
      </c>
      <c r="H733" s="20">
        <f t="shared" si="45"/>
        <v>1</v>
      </c>
      <c r="I733" s="6">
        <v>55000</v>
      </c>
      <c r="J733" s="6">
        <v>55000</v>
      </c>
    </row>
    <row r="734" spans="1:10" ht="25.5" outlineLevel="3">
      <c r="A734" s="4" t="s">
        <v>656</v>
      </c>
      <c r="B734" s="5" t="s">
        <v>581</v>
      </c>
      <c r="C734" s="5" t="s">
        <v>151</v>
      </c>
      <c r="D734" s="5" t="s">
        <v>657</v>
      </c>
      <c r="E734" s="5"/>
      <c r="F734" s="10">
        <f t="shared" si="47"/>
        <v>55</v>
      </c>
      <c r="G734" s="10">
        <f t="shared" si="47"/>
        <v>55</v>
      </c>
      <c r="H734" s="20">
        <f t="shared" si="45"/>
        <v>1</v>
      </c>
      <c r="I734" s="6">
        <v>55000</v>
      </c>
      <c r="J734" s="6">
        <v>55000</v>
      </c>
    </row>
    <row r="735" spans="1:10" ht="63.75" outlineLevel="4">
      <c r="A735" s="4" t="s">
        <v>658</v>
      </c>
      <c r="B735" s="5" t="s">
        <v>581</v>
      </c>
      <c r="C735" s="5" t="s">
        <v>151</v>
      </c>
      <c r="D735" s="5" t="s">
        <v>659</v>
      </c>
      <c r="E735" s="5"/>
      <c r="F735" s="10">
        <f t="shared" si="47"/>
        <v>55</v>
      </c>
      <c r="G735" s="10">
        <f t="shared" si="47"/>
        <v>55</v>
      </c>
      <c r="H735" s="20">
        <f t="shared" si="45"/>
        <v>1</v>
      </c>
      <c r="I735" s="6">
        <v>55000</v>
      </c>
      <c r="J735" s="6">
        <v>55000</v>
      </c>
    </row>
    <row r="736" spans="1:10" ht="38.25" outlineLevel="5">
      <c r="A736" s="4" t="s">
        <v>660</v>
      </c>
      <c r="B736" s="5" t="s">
        <v>581</v>
      </c>
      <c r="C736" s="5" t="s">
        <v>151</v>
      </c>
      <c r="D736" s="5" t="s">
        <v>661</v>
      </c>
      <c r="E736" s="5"/>
      <c r="F736" s="10">
        <f t="shared" si="47"/>
        <v>55</v>
      </c>
      <c r="G736" s="10">
        <f t="shared" si="47"/>
        <v>55</v>
      </c>
      <c r="H736" s="20">
        <f t="shared" si="45"/>
        <v>1</v>
      </c>
      <c r="I736" s="6">
        <v>55000</v>
      </c>
      <c r="J736" s="6">
        <v>55000</v>
      </c>
    </row>
    <row r="737" spans="1:10" ht="38.25" outlineLevel="6">
      <c r="A737" s="4" t="s">
        <v>62</v>
      </c>
      <c r="B737" s="5" t="s">
        <v>581</v>
      </c>
      <c r="C737" s="5" t="s">
        <v>151</v>
      </c>
      <c r="D737" s="5" t="s">
        <v>661</v>
      </c>
      <c r="E737" s="5" t="s">
        <v>63</v>
      </c>
      <c r="F737" s="10">
        <v>55</v>
      </c>
      <c r="G737" s="10">
        <v>55</v>
      </c>
      <c r="H737" s="20">
        <f t="shared" si="45"/>
        <v>1</v>
      </c>
      <c r="I737" s="6">
        <v>55000</v>
      </c>
      <c r="J737" s="6">
        <v>55000</v>
      </c>
    </row>
    <row r="738" spans="1:10" ht="25.5" outlineLevel="1">
      <c r="A738" s="4" t="s">
        <v>172</v>
      </c>
      <c r="B738" s="5" t="s">
        <v>581</v>
      </c>
      <c r="C738" s="5" t="s">
        <v>173</v>
      </c>
      <c r="D738" s="5"/>
      <c r="E738" s="5"/>
      <c r="F738" s="10">
        <f>F739+F744</f>
        <v>197.82999999999998</v>
      </c>
      <c r="G738" s="10">
        <f>G739+G744</f>
        <v>87.45</v>
      </c>
      <c r="H738" s="20">
        <f t="shared" si="45"/>
        <v>0.44204620128393068</v>
      </c>
      <c r="I738" s="6">
        <v>197835.26</v>
      </c>
      <c r="J738" s="6">
        <v>87451.39</v>
      </c>
    </row>
    <row r="739" spans="1:10" outlineLevel="2">
      <c r="A739" s="4" t="s">
        <v>174</v>
      </c>
      <c r="B739" s="5" t="s">
        <v>581</v>
      </c>
      <c r="C739" s="5" t="s">
        <v>175</v>
      </c>
      <c r="D739" s="5"/>
      <c r="E739" s="5"/>
      <c r="F739" s="10">
        <f t="shared" ref="F739:G742" si="48">F740</f>
        <v>53.56</v>
      </c>
      <c r="G739" s="10">
        <f t="shared" si="48"/>
        <v>0</v>
      </c>
      <c r="H739" s="20">
        <f t="shared" si="45"/>
        <v>0</v>
      </c>
      <c r="I739" s="6">
        <v>53556.07</v>
      </c>
      <c r="J739" s="6">
        <v>0</v>
      </c>
    </row>
    <row r="740" spans="1:10" ht="25.5" outlineLevel="3">
      <c r="A740" s="4" t="s">
        <v>194</v>
      </c>
      <c r="B740" s="5" t="s">
        <v>581</v>
      </c>
      <c r="C740" s="5" t="s">
        <v>175</v>
      </c>
      <c r="D740" s="5" t="s">
        <v>195</v>
      </c>
      <c r="E740" s="5"/>
      <c r="F740" s="10">
        <f t="shared" si="48"/>
        <v>53.56</v>
      </c>
      <c r="G740" s="10">
        <f t="shared" si="48"/>
        <v>0</v>
      </c>
      <c r="H740" s="20">
        <f t="shared" si="45"/>
        <v>0</v>
      </c>
      <c r="I740" s="6">
        <v>53556.07</v>
      </c>
      <c r="J740" s="6">
        <v>0</v>
      </c>
    </row>
    <row r="741" spans="1:10" ht="25.5" outlineLevel="4">
      <c r="A741" s="4" t="s">
        <v>306</v>
      </c>
      <c r="B741" s="5" t="s">
        <v>581</v>
      </c>
      <c r="C741" s="5" t="s">
        <v>175</v>
      </c>
      <c r="D741" s="5" t="s">
        <v>307</v>
      </c>
      <c r="E741" s="5"/>
      <c r="F741" s="10">
        <f t="shared" si="48"/>
        <v>53.56</v>
      </c>
      <c r="G741" s="10">
        <f t="shared" si="48"/>
        <v>0</v>
      </c>
      <c r="H741" s="20">
        <f t="shared" si="45"/>
        <v>0</v>
      </c>
      <c r="I741" s="6">
        <v>53556.07</v>
      </c>
      <c r="J741" s="6">
        <v>0</v>
      </c>
    </row>
    <row r="742" spans="1:10" ht="25.5" outlineLevel="5">
      <c r="A742" s="4" t="s">
        <v>359</v>
      </c>
      <c r="B742" s="5" t="s">
        <v>581</v>
      </c>
      <c r="C742" s="5" t="s">
        <v>175</v>
      </c>
      <c r="D742" s="5" t="s">
        <v>360</v>
      </c>
      <c r="E742" s="5"/>
      <c r="F742" s="10">
        <f t="shared" si="48"/>
        <v>53.56</v>
      </c>
      <c r="G742" s="10">
        <f t="shared" si="48"/>
        <v>0</v>
      </c>
      <c r="H742" s="20">
        <f t="shared" si="45"/>
        <v>0</v>
      </c>
      <c r="I742" s="6">
        <v>53556.07</v>
      </c>
      <c r="J742" s="6">
        <v>0</v>
      </c>
    </row>
    <row r="743" spans="1:10" outlineLevel="6">
      <c r="A743" s="4" t="s">
        <v>326</v>
      </c>
      <c r="B743" s="5" t="s">
        <v>581</v>
      </c>
      <c r="C743" s="5" t="s">
        <v>175</v>
      </c>
      <c r="D743" s="5" t="s">
        <v>360</v>
      </c>
      <c r="E743" s="5" t="s">
        <v>327</v>
      </c>
      <c r="F743" s="10">
        <v>53.56</v>
      </c>
      <c r="G743" s="10">
        <v>0</v>
      </c>
      <c r="H743" s="20">
        <f t="shared" si="45"/>
        <v>0</v>
      </c>
      <c r="I743" s="6">
        <v>53556.07</v>
      </c>
      <c r="J743" s="6">
        <v>0</v>
      </c>
    </row>
    <row r="744" spans="1:10" outlineLevel="2">
      <c r="A744" s="4" t="s">
        <v>222</v>
      </c>
      <c r="B744" s="5" t="s">
        <v>581</v>
      </c>
      <c r="C744" s="5" t="s">
        <v>223</v>
      </c>
      <c r="D744" s="5"/>
      <c r="E744" s="5"/>
      <c r="F744" s="10">
        <f>F745+F749</f>
        <v>144.26999999999998</v>
      </c>
      <c r="G744" s="10">
        <f>G745+G749</f>
        <v>87.45</v>
      </c>
      <c r="H744" s="20">
        <f t="shared" si="45"/>
        <v>0.6061551258057809</v>
      </c>
      <c r="I744" s="6">
        <v>144279.19</v>
      </c>
      <c r="J744" s="6">
        <v>87451.39</v>
      </c>
    </row>
    <row r="745" spans="1:10" ht="25.5" outlineLevel="3">
      <c r="A745" s="4" t="s">
        <v>158</v>
      </c>
      <c r="B745" s="5" t="s">
        <v>581</v>
      </c>
      <c r="C745" s="5" t="s">
        <v>223</v>
      </c>
      <c r="D745" s="5" t="s">
        <v>159</v>
      </c>
      <c r="E745" s="5"/>
      <c r="F745" s="10">
        <f t="shared" ref="F745:G747" si="49">F746</f>
        <v>134.85</v>
      </c>
      <c r="G745" s="10">
        <f t="shared" si="49"/>
        <v>78.03</v>
      </c>
      <c r="H745" s="20">
        <f t="shared" si="45"/>
        <v>0.57864293659621802</v>
      </c>
      <c r="I745" s="6">
        <v>134854.21</v>
      </c>
      <c r="J745" s="6">
        <v>78026.41</v>
      </c>
    </row>
    <row r="746" spans="1:10" ht="51" outlineLevel="4">
      <c r="A746" s="4" t="s">
        <v>662</v>
      </c>
      <c r="B746" s="5" t="s">
        <v>581</v>
      </c>
      <c r="C746" s="5" t="s">
        <v>223</v>
      </c>
      <c r="D746" s="5" t="s">
        <v>663</v>
      </c>
      <c r="E746" s="5"/>
      <c r="F746" s="10">
        <f t="shared" si="49"/>
        <v>134.85</v>
      </c>
      <c r="G746" s="10">
        <f t="shared" si="49"/>
        <v>78.03</v>
      </c>
      <c r="H746" s="20">
        <f t="shared" si="45"/>
        <v>0.57864293659621802</v>
      </c>
      <c r="I746" s="6">
        <v>134854.21</v>
      </c>
      <c r="J746" s="6">
        <v>78026.41</v>
      </c>
    </row>
    <row r="747" spans="1:10" ht="38.25" outlineLevel="5">
      <c r="A747" s="4" t="s">
        <v>664</v>
      </c>
      <c r="B747" s="5" t="s">
        <v>581</v>
      </c>
      <c r="C747" s="5" t="s">
        <v>223</v>
      </c>
      <c r="D747" s="5" t="s">
        <v>665</v>
      </c>
      <c r="E747" s="5"/>
      <c r="F747" s="10">
        <f t="shared" si="49"/>
        <v>134.85</v>
      </c>
      <c r="G747" s="10">
        <f t="shared" si="49"/>
        <v>78.03</v>
      </c>
      <c r="H747" s="20">
        <f t="shared" si="45"/>
        <v>0.57864293659621802</v>
      </c>
      <c r="I747" s="6">
        <v>134854.21</v>
      </c>
      <c r="J747" s="6">
        <v>78026.41</v>
      </c>
    </row>
    <row r="748" spans="1:10" ht="38.25" outlineLevel="6">
      <c r="A748" s="4" t="s">
        <v>62</v>
      </c>
      <c r="B748" s="5" t="s">
        <v>581</v>
      </c>
      <c r="C748" s="5" t="s">
        <v>223</v>
      </c>
      <c r="D748" s="5" t="s">
        <v>665</v>
      </c>
      <c r="E748" s="5" t="s">
        <v>63</v>
      </c>
      <c r="F748" s="10">
        <v>134.85</v>
      </c>
      <c r="G748" s="10">
        <v>78.03</v>
      </c>
      <c r="H748" s="20">
        <f t="shared" si="45"/>
        <v>0.57864293659621802</v>
      </c>
      <c r="I748" s="6">
        <v>134854.21</v>
      </c>
      <c r="J748" s="6">
        <v>78026.41</v>
      </c>
    </row>
    <row r="749" spans="1:10" ht="25.5" outlineLevel="3">
      <c r="A749" s="4" t="s">
        <v>194</v>
      </c>
      <c r="B749" s="5" t="s">
        <v>581</v>
      </c>
      <c r="C749" s="5" t="s">
        <v>223</v>
      </c>
      <c r="D749" s="5" t="s">
        <v>195</v>
      </c>
      <c r="E749" s="5"/>
      <c r="F749" s="10">
        <f t="shared" ref="F749:G751" si="50">F750</f>
        <v>9.42</v>
      </c>
      <c r="G749" s="10">
        <f t="shared" si="50"/>
        <v>9.42</v>
      </c>
      <c r="H749" s="20">
        <f t="shared" si="45"/>
        <v>1</v>
      </c>
      <c r="I749" s="6">
        <v>9424.98</v>
      </c>
      <c r="J749" s="6">
        <v>9424.98</v>
      </c>
    </row>
    <row r="750" spans="1:10" ht="25.5" outlineLevel="4">
      <c r="A750" s="4" t="s">
        <v>306</v>
      </c>
      <c r="B750" s="5" t="s">
        <v>581</v>
      </c>
      <c r="C750" s="5" t="s">
        <v>223</v>
      </c>
      <c r="D750" s="5" t="s">
        <v>307</v>
      </c>
      <c r="E750" s="5"/>
      <c r="F750" s="10">
        <f t="shared" si="50"/>
        <v>9.42</v>
      </c>
      <c r="G750" s="10">
        <f t="shared" si="50"/>
        <v>9.42</v>
      </c>
      <c r="H750" s="20">
        <f t="shared" si="45"/>
        <v>1</v>
      </c>
      <c r="I750" s="6">
        <v>9424.98</v>
      </c>
      <c r="J750" s="6">
        <v>9424.98</v>
      </c>
    </row>
    <row r="751" spans="1:10" ht="25.5" outlineLevel="5">
      <c r="A751" s="4" t="s">
        <v>359</v>
      </c>
      <c r="B751" s="5" t="s">
        <v>581</v>
      </c>
      <c r="C751" s="5" t="s">
        <v>223</v>
      </c>
      <c r="D751" s="5" t="s">
        <v>360</v>
      </c>
      <c r="E751" s="5"/>
      <c r="F751" s="10">
        <f t="shared" si="50"/>
        <v>9.42</v>
      </c>
      <c r="G751" s="10">
        <f t="shared" si="50"/>
        <v>9.42</v>
      </c>
      <c r="H751" s="20">
        <f t="shared" si="45"/>
        <v>1</v>
      </c>
      <c r="I751" s="6">
        <v>9424.98</v>
      </c>
      <c r="J751" s="6">
        <v>9424.98</v>
      </c>
    </row>
    <row r="752" spans="1:10" ht="38.25" outlineLevel="6">
      <c r="A752" s="4" t="s">
        <v>62</v>
      </c>
      <c r="B752" s="5" t="s">
        <v>581</v>
      </c>
      <c r="C752" s="5" t="s">
        <v>223</v>
      </c>
      <c r="D752" s="5" t="s">
        <v>360</v>
      </c>
      <c r="E752" s="5" t="s">
        <v>63</v>
      </c>
      <c r="F752" s="10">
        <v>9.42</v>
      </c>
      <c r="G752" s="10">
        <v>9.42</v>
      </c>
      <c r="H752" s="20">
        <f t="shared" si="45"/>
        <v>1</v>
      </c>
      <c r="I752" s="6">
        <v>9424.98</v>
      </c>
      <c r="J752" s="6">
        <v>9424.98</v>
      </c>
    </row>
    <row r="753" spans="1:10" outlineLevel="1">
      <c r="A753" s="4" t="s">
        <v>10</v>
      </c>
      <c r="B753" s="5" t="s">
        <v>581</v>
      </c>
      <c r="C753" s="5" t="s">
        <v>11</v>
      </c>
      <c r="D753" s="5"/>
      <c r="E753" s="5"/>
      <c r="F753" s="10">
        <f>F754+F759+F764</f>
        <v>2974.4700000000003</v>
      </c>
      <c r="G753" s="10">
        <f>G754+G759+G764</f>
        <v>2029.42</v>
      </c>
      <c r="H753" s="20">
        <f t="shared" si="45"/>
        <v>0.68227953215194637</v>
      </c>
      <c r="I753" s="6">
        <v>2974464.37</v>
      </c>
      <c r="J753" s="6">
        <v>2029424.57</v>
      </c>
    </row>
    <row r="754" spans="1:10" outlineLevel="2">
      <c r="A754" s="4" t="s">
        <v>419</v>
      </c>
      <c r="B754" s="5" t="s">
        <v>581</v>
      </c>
      <c r="C754" s="5" t="s">
        <v>420</v>
      </c>
      <c r="D754" s="5"/>
      <c r="E754" s="5"/>
      <c r="F754" s="10">
        <f t="shared" ref="F754:G757" si="51">F755</f>
        <v>1133.54</v>
      </c>
      <c r="G754" s="10">
        <f t="shared" si="51"/>
        <v>967.93</v>
      </c>
      <c r="H754" s="20">
        <f t="shared" si="45"/>
        <v>0.85390017114526173</v>
      </c>
      <c r="I754" s="6">
        <v>1133535.3500000001</v>
      </c>
      <c r="J754" s="6">
        <v>967934</v>
      </c>
    </row>
    <row r="755" spans="1:10" ht="25.5" outlineLevel="3">
      <c r="A755" s="4" t="s">
        <v>395</v>
      </c>
      <c r="B755" s="5" t="s">
        <v>581</v>
      </c>
      <c r="C755" s="5" t="s">
        <v>420</v>
      </c>
      <c r="D755" s="5" t="s">
        <v>396</v>
      </c>
      <c r="E755" s="5"/>
      <c r="F755" s="10">
        <f t="shared" si="51"/>
        <v>1133.54</v>
      </c>
      <c r="G755" s="10">
        <f t="shared" si="51"/>
        <v>967.93</v>
      </c>
      <c r="H755" s="20">
        <f t="shared" si="45"/>
        <v>0.85390017114526173</v>
      </c>
      <c r="I755" s="6">
        <v>1133535.3500000001</v>
      </c>
      <c r="J755" s="6">
        <v>967934</v>
      </c>
    </row>
    <row r="756" spans="1:10" ht="38.25" outlineLevel="4">
      <c r="A756" s="4" t="s">
        <v>438</v>
      </c>
      <c r="B756" s="5" t="s">
        <v>581</v>
      </c>
      <c r="C756" s="5" t="s">
        <v>420</v>
      </c>
      <c r="D756" s="5" t="s">
        <v>439</v>
      </c>
      <c r="E756" s="5"/>
      <c r="F756" s="10">
        <f t="shared" si="51"/>
        <v>1133.54</v>
      </c>
      <c r="G756" s="10">
        <f t="shared" si="51"/>
        <v>967.93</v>
      </c>
      <c r="H756" s="20">
        <f t="shared" si="45"/>
        <v>0.85390017114526173</v>
      </c>
      <c r="I756" s="6">
        <v>1133535.3500000001</v>
      </c>
      <c r="J756" s="6">
        <v>967934</v>
      </c>
    </row>
    <row r="757" spans="1:10" ht="38.25" outlineLevel="5">
      <c r="A757" s="4" t="s">
        <v>666</v>
      </c>
      <c r="B757" s="5" t="s">
        <v>581</v>
      </c>
      <c r="C757" s="5" t="s">
        <v>420</v>
      </c>
      <c r="D757" s="5" t="s">
        <v>667</v>
      </c>
      <c r="E757" s="5"/>
      <c r="F757" s="10">
        <f t="shared" si="51"/>
        <v>1133.54</v>
      </c>
      <c r="G757" s="10">
        <f t="shared" si="51"/>
        <v>967.93</v>
      </c>
      <c r="H757" s="20">
        <f t="shared" si="45"/>
        <v>0.85390017114526173</v>
      </c>
      <c r="I757" s="6">
        <v>1133535.3500000001</v>
      </c>
      <c r="J757" s="6">
        <v>967934</v>
      </c>
    </row>
    <row r="758" spans="1:10" ht="63.75" outlineLevel="6">
      <c r="A758" s="4" t="s">
        <v>66</v>
      </c>
      <c r="B758" s="5" t="s">
        <v>581</v>
      </c>
      <c r="C758" s="5" t="s">
        <v>420</v>
      </c>
      <c r="D758" s="5" t="s">
        <v>667</v>
      </c>
      <c r="E758" s="5" t="s">
        <v>67</v>
      </c>
      <c r="F758" s="10">
        <v>1133.54</v>
      </c>
      <c r="G758" s="10">
        <v>967.93</v>
      </c>
      <c r="H758" s="20">
        <f t="shared" si="45"/>
        <v>0.85390017114526173</v>
      </c>
      <c r="I758" s="6">
        <v>1133535.3500000001</v>
      </c>
      <c r="J758" s="6">
        <v>967934</v>
      </c>
    </row>
    <row r="759" spans="1:10" outlineLevel="2">
      <c r="A759" s="4" t="s">
        <v>458</v>
      </c>
      <c r="B759" s="5" t="s">
        <v>581</v>
      </c>
      <c r="C759" s="5" t="s">
        <v>459</v>
      </c>
      <c r="D759" s="5"/>
      <c r="E759" s="5"/>
      <c r="F759" s="10">
        <f t="shared" ref="F759:G762" si="52">F760</f>
        <v>175.79</v>
      </c>
      <c r="G759" s="10">
        <f t="shared" si="52"/>
        <v>175.79</v>
      </c>
      <c r="H759" s="20">
        <f t="shared" si="45"/>
        <v>1</v>
      </c>
      <c r="I759" s="6">
        <v>175787.88</v>
      </c>
      <c r="J759" s="6">
        <v>175787.88</v>
      </c>
    </row>
    <row r="760" spans="1:10" ht="25.5" outlineLevel="3">
      <c r="A760" s="4" t="s">
        <v>395</v>
      </c>
      <c r="B760" s="5" t="s">
        <v>581</v>
      </c>
      <c r="C760" s="5" t="s">
        <v>459</v>
      </c>
      <c r="D760" s="5" t="s">
        <v>396</v>
      </c>
      <c r="E760" s="5"/>
      <c r="F760" s="10">
        <f t="shared" si="52"/>
        <v>175.79</v>
      </c>
      <c r="G760" s="10">
        <f t="shared" si="52"/>
        <v>175.79</v>
      </c>
      <c r="H760" s="20">
        <f t="shared" si="45"/>
        <v>1</v>
      </c>
      <c r="I760" s="6">
        <v>175787.88</v>
      </c>
      <c r="J760" s="6">
        <v>175787.88</v>
      </c>
    </row>
    <row r="761" spans="1:10" ht="25.5" outlineLevel="4">
      <c r="A761" s="4" t="s">
        <v>466</v>
      </c>
      <c r="B761" s="5" t="s">
        <v>581</v>
      </c>
      <c r="C761" s="5" t="s">
        <v>459</v>
      </c>
      <c r="D761" s="5" t="s">
        <v>467</v>
      </c>
      <c r="E761" s="5"/>
      <c r="F761" s="10">
        <f t="shared" si="52"/>
        <v>175.79</v>
      </c>
      <c r="G761" s="10">
        <f t="shared" si="52"/>
        <v>175.79</v>
      </c>
      <c r="H761" s="20">
        <f t="shared" si="45"/>
        <v>1</v>
      </c>
      <c r="I761" s="6">
        <v>175787.88</v>
      </c>
      <c r="J761" s="6">
        <v>175787.88</v>
      </c>
    </row>
    <row r="762" spans="1:10" ht="89.25" outlineLevel="5">
      <c r="A762" s="4" t="s">
        <v>468</v>
      </c>
      <c r="B762" s="5" t="s">
        <v>581</v>
      </c>
      <c r="C762" s="5" t="s">
        <v>459</v>
      </c>
      <c r="D762" s="5" t="s">
        <v>469</v>
      </c>
      <c r="E762" s="5"/>
      <c r="F762" s="10">
        <f t="shared" si="52"/>
        <v>175.79</v>
      </c>
      <c r="G762" s="10">
        <f t="shared" si="52"/>
        <v>175.79</v>
      </c>
      <c r="H762" s="20">
        <f t="shared" si="45"/>
        <v>1</v>
      </c>
      <c r="I762" s="6">
        <v>175787.88</v>
      </c>
      <c r="J762" s="6">
        <v>175787.88</v>
      </c>
    </row>
    <row r="763" spans="1:10" ht="38.25" outlineLevel="6">
      <c r="A763" s="4" t="s">
        <v>62</v>
      </c>
      <c r="B763" s="5" t="s">
        <v>581</v>
      </c>
      <c r="C763" s="5" t="s">
        <v>459</v>
      </c>
      <c r="D763" s="5" t="s">
        <v>469</v>
      </c>
      <c r="E763" s="5" t="s">
        <v>63</v>
      </c>
      <c r="F763" s="10">
        <v>175.79</v>
      </c>
      <c r="G763" s="10">
        <v>175.79</v>
      </c>
      <c r="H763" s="20">
        <f t="shared" si="45"/>
        <v>1</v>
      </c>
      <c r="I763" s="6">
        <v>175787.88</v>
      </c>
      <c r="J763" s="6">
        <v>175787.88</v>
      </c>
    </row>
    <row r="764" spans="1:10" outlineLevel="2">
      <c r="A764" s="4" t="s">
        <v>12</v>
      </c>
      <c r="B764" s="5" t="s">
        <v>581</v>
      </c>
      <c r="C764" s="5" t="s">
        <v>13</v>
      </c>
      <c r="D764" s="5"/>
      <c r="E764" s="5"/>
      <c r="F764" s="10">
        <f>F765</f>
        <v>1665.14</v>
      </c>
      <c r="G764" s="10">
        <f>G765</f>
        <v>885.7</v>
      </c>
      <c r="H764" s="20">
        <f t="shared" si="45"/>
        <v>0.5319072270199503</v>
      </c>
      <c r="I764" s="6">
        <v>1665141.14</v>
      </c>
      <c r="J764" s="6">
        <v>885702.69</v>
      </c>
    </row>
    <row r="765" spans="1:10" ht="25.5" outlineLevel="3">
      <c r="A765" s="4" t="s">
        <v>395</v>
      </c>
      <c r="B765" s="5" t="s">
        <v>581</v>
      </c>
      <c r="C765" s="5" t="s">
        <v>13</v>
      </c>
      <c r="D765" s="5" t="s">
        <v>396</v>
      </c>
      <c r="E765" s="5"/>
      <c r="F765" s="10">
        <f>F766+F770+F773</f>
        <v>1665.14</v>
      </c>
      <c r="G765" s="10">
        <f>G766+G770+G773</f>
        <v>885.7</v>
      </c>
      <c r="H765" s="20">
        <f t="shared" si="45"/>
        <v>0.5319072270199503</v>
      </c>
      <c r="I765" s="6">
        <v>1665141.14</v>
      </c>
      <c r="J765" s="6">
        <v>885702.69</v>
      </c>
    </row>
    <row r="766" spans="1:10" ht="51" outlineLevel="4">
      <c r="A766" s="4" t="s">
        <v>668</v>
      </c>
      <c r="B766" s="5" t="s">
        <v>581</v>
      </c>
      <c r="C766" s="5" t="s">
        <v>13</v>
      </c>
      <c r="D766" s="5" t="s">
        <v>669</v>
      </c>
      <c r="E766" s="5"/>
      <c r="F766" s="10">
        <f>F767</f>
        <v>1008</v>
      </c>
      <c r="G766" s="10">
        <f>G767</f>
        <v>808.6</v>
      </c>
      <c r="H766" s="20">
        <f t="shared" si="45"/>
        <v>0.80218253968253972</v>
      </c>
      <c r="I766" s="6">
        <v>1008000</v>
      </c>
      <c r="J766" s="6">
        <v>808604.55</v>
      </c>
    </row>
    <row r="767" spans="1:10" ht="38.25" outlineLevel="5">
      <c r="A767" s="4" t="s">
        <v>670</v>
      </c>
      <c r="B767" s="5" t="s">
        <v>581</v>
      </c>
      <c r="C767" s="5" t="s">
        <v>13</v>
      </c>
      <c r="D767" s="5" t="s">
        <v>671</v>
      </c>
      <c r="E767" s="5"/>
      <c r="F767" s="10">
        <f>F768+F769</f>
        <v>1008</v>
      </c>
      <c r="G767" s="10">
        <f>G768+G769</f>
        <v>808.6</v>
      </c>
      <c r="H767" s="20">
        <f t="shared" si="45"/>
        <v>0.80218253968253972</v>
      </c>
      <c r="I767" s="6">
        <v>1008000</v>
      </c>
      <c r="J767" s="6">
        <v>808604.55</v>
      </c>
    </row>
    <row r="768" spans="1:10" ht="38.25" outlineLevel="6">
      <c r="A768" s="4" t="s">
        <v>62</v>
      </c>
      <c r="B768" s="5" t="s">
        <v>581</v>
      </c>
      <c r="C768" s="5" t="s">
        <v>13</v>
      </c>
      <c r="D768" s="5" t="s">
        <v>671</v>
      </c>
      <c r="E768" s="5" t="s">
        <v>63</v>
      </c>
      <c r="F768" s="10">
        <v>418</v>
      </c>
      <c r="G768" s="10">
        <v>233.6</v>
      </c>
      <c r="H768" s="20">
        <f t="shared" si="45"/>
        <v>0.55885167464114827</v>
      </c>
      <c r="I768" s="6">
        <v>418000</v>
      </c>
      <c r="J768" s="6">
        <v>233604.55</v>
      </c>
    </row>
    <row r="769" spans="1:10" outlineLevel="6">
      <c r="A769" s="4" t="s">
        <v>672</v>
      </c>
      <c r="B769" s="5" t="s">
        <v>581</v>
      </c>
      <c r="C769" s="5" t="s">
        <v>13</v>
      </c>
      <c r="D769" s="5" t="s">
        <v>671</v>
      </c>
      <c r="E769" s="5" t="s">
        <v>673</v>
      </c>
      <c r="F769" s="10">
        <v>590</v>
      </c>
      <c r="G769" s="10">
        <v>575</v>
      </c>
      <c r="H769" s="20">
        <f t="shared" si="45"/>
        <v>0.97457627118644063</v>
      </c>
      <c r="I769" s="6">
        <v>590000</v>
      </c>
      <c r="J769" s="6">
        <v>575000</v>
      </c>
    </row>
    <row r="770" spans="1:10" ht="38.25" outlineLevel="4">
      <c r="A770" s="4" t="s">
        <v>442</v>
      </c>
      <c r="B770" s="5" t="s">
        <v>581</v>
      </c>
      <c r="C770" s="5" t="s">
        <v>13</v>
      </c>
      <c r="D770" s="5" t="s">
        <v>443</v>
      </c>
      <c r="E770" s="5"/>
      <c r="F770" s="10">
        <f>F771</f>
        <v>636</v>
      </c>
      <c r="G770" s="10">
        <f>G771</f>
        <v>55.96</v>
      </c>
      <c r="H770" s="20">
        <f t="shared" si="45"/>
        <v>8.7987421383647804E-2</v>
      </c>
      <c r="I770" s="6">
        <v>636000</v>
      </c>
      <c r="J770" s="6">
        <v>55957</v>
      </c>
    </row>
    <row r="771" spans="1:10" ht="63.75" outlineLevel="5">
      <c r="A771" s="4" t="s">
        <v>674</v>
      </c>
      <c r="B771" s="5" t="s">
        <v>581</v>
      </c>
      <c r="C771" s="5" t="s">
        <v>13</v>
      </c>
      <c r="D771" s="5" t="s">
        <v>675</v>
      </c>
      <c r="E771" s="5"/>
      <c r="F771" s="10">
        <f>F772</f>
        <v>636</v>
      </c>
      <c r="G771" s="10">
        <f>G772</f>
        <v>55.96</v>
      </c>
      <c r="H771" s="20">
        <f t="shared" si="45"/>
        <v>8.7987421383647804E-2</v>
      </c>
      <c r="I771" s="6">
        <v>636000</v>
      </c>
      <c r="J771" s="6">
        <v>55957</v>
      </c>
    </row>
    <row r="772" spans="1:10" ht="38.25" outlineLevel="6">
      <c r="A772" s="4" t="s">
        <v>20</v>
      </c>
      <c r="B772" s="5" t="s">
        <v>581</v>
      </c>
      <c r="C772" s="5" t="s">
        <v>13</v>
      </c>
      <c r="D772" s="5" t="s">
        <v>675</v>
      </c>
      <c r="E772" s="5" t="s">
        <v>21</v>
      </c>
      <c r="F772" s="10">
        <v>636</v>
      </c>
      <c r="G772" s="10">
        <v>55.96</v>
      </c>
      <c r="H772" s="20">
        <f t="shared" si="45"/>
        <v>8.7987421383647804E-2</v>
      </c>
      <c r="I772" s="6">
        <v>636000</v>
      </c>
      <c r="J772" s="6">
        <v>55957</v>
      </c>
    </row>
    <row r="773" spans="1:10" ht="38.25" outlineLevel="4">
      <c r="A773" s="4" t="s">
        <v>504</v>
      </c>
      <c r="B773" s="5" t="s">
        <v>581</v>
      </c>
      <c r="C773" s="5" t="s">
        <v>13</v>
      </c>
      <c r="D773" s="5" t="s">
        <v>505</v>
      </c>
      <c r="E773" s="5"/>
      <c r="F773" s="10">
        <f>F774</f>
        <v>21.14</v>
      </c>
      <c r="G773" s="10">
        <f>G774</f>
        <v>21.14</v>
      </c>
      <c r="H773" s="20">
        <f t="shared" si="45"/>
        <v>1</v>
      </c>
      <c r="I773" s="6">
        <v>21141.14</v>
      </c>
      <c r="J773" s="6">
        <v>21141.14</v>
      </c>
    </row>
    <row r="774" spans="1:10" ht="51" outlineLevel="5">
      <c r="A774" s="4" t="s">
        <v>506</v>
      </c>
      <c r="B774" s="5" t="s">
        <v>581</v>
      </c>
      <c r="C774" s="5" t="s">
        <v>13</v>
      </c>
      <c r="D774" s="5" t="s">
        <v>507</v>
      </c>
      <c r="E774" s="5"/>
      <c r="F774" s="10">
        <f>F775</f>
        <v>21.14</v>
      </c>
      <c r="G774" s="10">
        <f>G775</f>
        <v>21.14</v>
      </c>
      <c r="H774" s="20">
        <f t="shared" si="45"/>
        <v>1</v>
      </c>
      <c r="I774" s="6">
        <v>21141.14</v>
      </c>
      <c r="J774" s="6">
        <v>21141.14</v>
      </c>
    </row>
    <row r="775" spans="1:10" ht="25.5" outlineLevel="6">
      <c r="A775" s="4" t="s">
        <v>108</v>
      </c>
      <c r="B775" s="5" t="s">
        <v>581</v>
      </c>
      <c r="C775" s="5" t="s">
        <v>13</v>
      </c>
      <c r="D775" s="5" t="s">
        <v>507</v>
      </c>
      <c r="E775" s="5" t="s">
        <v>109</v>
      </c>
      <c r="F775" s="10">
        <v>21.14</v>
      </c>
      <c r="G775" s="10">
        <v>21.14</v>
      </c>
      <c r="H775" s="20">
        <f t="shared" si="45"/>
        <v>1</v>
      </c>
      <c r="I775" s="6">
        <v>21141.14</v>
      </c>
      <c r="J775" s="6">
        <v>21141.14</v>
      </c>
    </row>
    <row r="776" spans="1:10" outlineLevel="1">
      <c r="A776" s="4" t="s">
        <v>510</v>
      </c>
      <c r="B776" s="5" t="s">
        <v>581</v>
      </c>
      <c r="C776" s="5" t="s">
        <v>511</v>
      </c>
      <c r="D776" s="5"/>
      <c r="E776" s="5"/>
      <c r="F776" s="10">
        <f t="shared" ref="F776:G780" si="53">F777</f>
        <v>575.70000000000005</v>
      </c>
      <c r="G776" s="10">
        <f t="shared" si="53"/>
        <v>472.67</v>
      </c>
      <c r="H776" s="20">
        <f t="shared" ref="H776:H817" si="54">G776/F776</f>
        <v>0.8210352614208789</v>
      </c>
      <c r="I776" s="6">
        <v>575700</v>
      </c>
      <c r="J776" s="6">
        <v>472672.75</v>
      </c>
    </row>
    <row r="777" spans="1:10" outlineLevel="2">
      <c r="A777" s="4" t="s">
        <v>512</v>
      </c>
      <c r="B777" s="5" t="s">
        <v>581</v>
      </c>
      <c r="C777" s="5" t="s">
        <v>513</v>
      </c>
      <c r="D777" s="5"/>
      <c r="E777" s="5"/>
      <c r="F777" s="10">
        <f t="shared" si="53"/>
        <v>575.70000000000005</v>
      </c>
      <c r="G777" s="10">
        <f t="shared" si="53"/>
        <v>472.67</v>
      </c>
      <c r="H777" s="20">
        <f t="shared" si="54"/>
        <v>0.8210352614208789</v>
      </c>
      <c r="I777" s="6">
        <v>575700</v>
      </c>
      <c r="J777" s="6">
        <v>472672.75</v>
      </c>
    </row>
    <row r="778" spans="1:10" ht="25.5" outlineLevel="3">
      <c r="A778" s="4" t="s">
        <v>470</v>
      </c>
      <c r="B778" s="5" t="s">
        <v>581</v>
      </c>
      <c r="C778" s="5" t="s">
        <v>513</v>
      </c>
      <c r="D778" s="5" t="s">
        <v>471</v>
      </c>
      <c r="E778" s="5"/>
      <c r="F778" s="10">
        <f t="shared" si="53"/>
        <v>575.70000000000005</v>
      </c>
      <c r="G778" s="10">
        <f t="shared" si="53"/>
        <v>472.67</v>
      </c>
      <c r="H778" s="20">
        <f t="shared" si="54"/>
        <v>0.8210352614208789</v>
      </c>
      <c r="I778" s="6">
        <v>575700</v>
      </c>
      <c r="J778" s="6">
        <v>472672.75</v>
      </c>
    </row>
    <row r="779" spans="1:10" ht="127.5" outlineLevel="4">
      <c r="A779" s="4" t="s">
        <v>518</v>
      </c>
      <c r="B779" s="5" t="s">
        <v>581</v>
      </c>
      <c r="C779" s="5" t="s">
        <v>513</v>
      </c>
      <c r="D779" s="5" t="s">
        <v>519</v>
      </c>
      <c r="E779" s="5"/>
      <c r="F779" s="10">
        <f t="shared" si="53"/>
        <v>575.70000000000005</v>
      </c>
      <c r="G779" s="10">
        <f t="shared" si="53"/>
        <v>472.67</v>
      </c>
      <c r="H779" s="20">
        <f t="shared" si="54"/>
        <v>0.8210352614208789</v>
      </c>
      <c r="I779" s="6">
        <v>575700</v>
      </c>
      <c r="J779" s="6">
        <v>472672.75</v>
      </c>
    </row>
    <row r="780" spans="1:10" ht="38.25" outlineLevel="5">
      <c r="A780" s="4" t="s">
        <v>522</v>
      </c>
      <c r="B780" s="5" t="s">
        <v>581</v>
      </c>
      <c r="C780" s="5" t="s">
        <v>513</v>
      </c>
      <c r="D780" s="5" t="s">
        <v>523</v>
      </c>
      <c r="E780" s="5"/>
      <c r="F780" s="10">
        <f t="shared" si="53"/>
        <v>575.70000000000005</v>
      </c>
      <c r="G780" s="10">
        <f t="shared" si="53"/>
        <v>472.67</v>
      </c>
      <c r="H780" s="20">
        <f t="shared" si="54"/>
        <v>0.8210352614208789</v>
      </c>
      <c r="I780" s="6">
        <v>575700</v>
      </c>
      <c r="J780" s="6">
        <v>472672.75</v>
      </c>
    </row>
    <row r="781" spans="1:10" ht="38.25" outlineLevel="6">
      <c r="A781" s="4" t="s">
        <v>62</v>
      </c>
      <c r="B781" s="5" t="s">
        <v>581</v>
      </c>
      <c r="C781" s="5" t="s">
        <v>513</v>
      </c>
      <c r="D781" s="5" t="s">
        <v>523</v>
      </c>
      <c r="E781" s="5" t="s">
        <v>63</v>
      </c>
      <c r="F781" s="10">
        <v>575.70000000000005</v>
      </c>
      <c r="G781" s="10">
        <v>472.67</v>
      </c>
      <c r="H781" s="20">
        <f t="shared" si="54"/>
        <v>0.8210352614208789</v>
      </c>
      <c r="I781" s="6">
        <v>575700</v>
      </c>
      <c r="J781" s="6">
        <v>472672.75</v>
      </c>
    </row>
    <row r="782" spans="1:10" outlineLevel="1">
      <c r="A782" s="4" t="s">
        <v>540</v>
      </c>
      <c r="B782" s="5" t="s">
        <v>581</v>
      </c>
      <c r="C782" s="5" t="s">
        <v>541</v>
      </c>
      <c r="D782" s="5"/>
      <c r="E782" s="5"/>
      <c r="F782" s="10">
        <f t="shared" ref="F782:G784" si="55">F783</f>
        <v>650</v>
      </c>
      <c r="G782" s="10">
        <f t="shared" si="55"/>
        <v>566.25</v>
      </c>
      <c r="H782" s="20">
        <f t="shared" si="54"/>
        <v>0.87115384615384617</v>
      </c>
      <c r="I782" s="6">
        <v>650000</v>
      </c>
      <c r="J782" s="6">
        <v>566250.19999999995</v>
      </c>
    </row>
    <row r="783" spans="1:10" outlineLevel="2">
      <c r="A783" s="4" t="s">
        <v>542</v>
      </c>
      <c r="B783" s="5" t="s">
        <v>581</v>
      </c>
      <c r="C783" s="5" t="s">
        <v>543</v>
      </c>
      <c r="D783" s="5"/>
      <c r="E783" s="5"/>
      <c r="F783" s="10">
        <f t="shared" si="55"/>
        <v>650</v>
      </c>
      <c r="G783" s="10">
        <f t="shared" si="55"/>
        <v>566.25</v>
      </c>
      <c r="H783" s="20">
        <f t="shared" si="54"/>
        <v>0.87115384615384617</v>
      </c>
      <c r="I783" s="6">
        <v>650000</v>
      </c>
      <c r="J783" s="6">
        <v>566250.19999999995</v>
      </c>
    </row>
    <row r="784" spans="1:10" ht="25.5" outlineLevel="3">
      <c r="A784" s="4" t="s">
        <v>544</v>
      </c>
      <c r="B784" s="5" t="s">
        <v>581</v>
      </c>
      <c r="C784" s="5" t="s">
        <v>543</v>
      </c>
      <c r="D784" s="5" t="s">
        <v>545</v>
      </c>
      <c r="E784" s="5"/>
      <c r="F784" s="10">
        <f t="shared" si="55"/>
        <v>650</v>
      </c>
      <c r="G784" s="10">
        <f t="shared" si="55"/>
        <v>566.25</v>
      </c>
      <c r="H784" s="20">
        <f t="shared" si="54"/>
        <v>0.87115384615384617</v>
      </c>
      <c r="I784" s="6">
        <v>650000</v>
      </c>
      <c r="J784" s="6">
        <v>566250.19999999995</v>
      </c>
    </row>
    <row r="785" spans="1:10" ht="38.25" outlineLevel="4">
      <c r="A785" s="4" t="s">
        <v>550</v>
      </c>
      <c r="B785" s="5" t="s">
        <v>581</v>
      </c>
      <c r="C785" s="5" t="s">
        <v>543</v>
      </c>
      <c r="D785" s="5" t="s">
        <v>551</v>
      </c>
      <c r="E785" s="5"/>
      <c r="F785" s="10">
        <f>F786+F788</f>
        <v>650</v>
      </c>
      <c r="G785" s="10">
        <f>G786+G788</f>
        <v>566.25</v>
      </c>
      <c r="H785" s="20">
        <f t="shared" si="54"/>
        <v>0.87115384615384617</v>
      </c>
      <c r="I785" s="6">
        <v>650000</v>
      </c>
      <c r="J785" s="6">
        <v>566250.19999999995</v>
      </c>
    </row>
    <row r="786" spans="1:10" ht="38.25" outlineLevel="5">
      <c r="A786" s="4" t="s">
        <v>552</v>
      </c>
      <c r="B786" s="5" t="s">
        <v>581</v>
      </c>
      <c r="C786" s="5" t="s">
        <v>543</v>
      </c>
      <c r="D786" s="5" t="s">
        <v>553</v>
      </c>
      <c r="E786" s="5"/>
      <c r="F786" s="10">
        <f>F787</f>
        <v>150</v>
      </c>
      <c r="G786" s="10">
        <f>G787</f>
        <v>75</v>
      </c>
      <c r="H786" s="20">
        <f t="shared" si="54"/>
        <v>0.5</v>
      </c>
      <c r="I786" s="6">
        <v>150000</v>
      </c>
      <c r="J786" s="6">
        <v>75000</v>
      </c>
    </row>
    <row r="787" spans="1:10" ht="25.5" outlineLevel="6">
      <c r="A787" s="4" t="s">
        <v>128</v>
      </c>
      <c r="B787" s="5" t="s">
        <v>581</v>
      </c>
      <c r="C787" s="5" t="s">
        <v>543</v>
      </c>
      <c r="D787" s="5" t="s">
        <v>553</v>
      </c>
      <c r="E787" s="5" t="s">
        <v>129</v>
      </c>
      <c r="F787" s="10">
        <v>150</v>
      </c>
      <c r="G787" s="10">
        <v>75</v>
      </c>
      <c r="H787" s="20">
        <f t="shared" si="54"/>
        <v>0.5</v>
      </c>
      <c r="I787" s="6">
        <v>150000</v>
      </c>
      <c r="J787" s="6">
        <v>75000</v>
      </c>
    </row>
    <row r="788" spans="1:10" ht="51" outlineLevel="5">
      <c r="A788" s="4" t="s">
        <v>676</v>
      </c>
      <c r="B788" s="5" t="s">
        <v>581</v>
      </c>
      <c r="C788" s="5" t="s">
        <v>543</v>
      </c>
      <c r="D788" s="5" t="s">
        <v>677</v>
      </c>
      <c r="E788" s="5"/>
      <c r="F788" s="10">
        <f>F789</f>
        <v>500</v>
      </c>
      <c r="G788" s="10">
        <f>G789</f>
        <v>491.25</v>
      </c>
      <c r="H788" s="20">
        <f t="shared" si="54"/>
        <v>0.98250000000000004</v>
      </c>
      <c r="I788" s="6">
        <v>500000</v>
      </c>
      <c r="J788" s="6">
        <v>491250.2</v>
      </c>
    </row>
    <row r="789" spans="1:10" ht="25.5" outlineLevel="6">
      <c r="A789" s="4" t="s">
        <v>128</v>
      </c>
      <c r="B789" s="5" t="s">
        <v>581</v>
      </c>
      <c r="C789" s="5" t="s">
        <v>543</v>
      </c>
      <c r="D789" s="5" t="s">
        <v>677</v>
      </c>
      <c r="E789" s="5" t="s">
        <v>129</v>
      </c>
      <c r="F789" s="10">
        <v>500</v>
      </c>
      <c r="G789" s="10">
        <v>491.25</v>
      </c>
      <c r="H789" s="20">
        <f t="shared" si="54"/>
        <v>0.98250000000000004</v>
      </c>
      <c r="I789" s="6">
        <v>500000</v>
      </c>
      <c r="J789" s="6">
        <v>491250.2</v>
      </c>
    </row>
    <row r="790" spans="1:10" ht="38.25">
      <c r="A790" s="14" t="s">
        <v>678</v>
      </c>
      <c r="B790" s="15" t="s">
        <v>679</v>
      </c>
      <c r="C790" s="15"/>
      <c r="D790" s="15"/>
      <c r="E790" s="15"/>
      <c r="F790" s="13">
        <f>F791</f>
        <v>8775.44</v>
      </c>
      <c r="G790" s="13">
        <f>G791</f>
        <v>7872.03</v>
      </c>
      <c r="H790" s="19">
        <f t="shared" si="54"/>
        <v>0.89705245548941126</v>
      </c>
      <c r="I790" s="6">
        <v>8775441</v>
      </c>
      <c r="J790" s="6">
        <v>7872027.1500000004</v>
      </c>
    </row>
    <row r="791" spans="1:10" outlineLevel="1">
      <c r="A791" s="4" t="s">
        <v>320</v>
      </c>
      <c r="B791" s="5" t="s">
        <v>679</v>
      </c>
      <c r="C791" s="5" t="s">
        <v>321</v>
      </c>
      <c r="D791" s="5"/>
      <c r="E791" s="5"/>
      <c r="F791" s="10">
        <f>F792+F800</f>
        <v>8775.44</v>
      </c>
      <c r="G791" s="10">
        <f>G792+G800</f>
        <v>7872.03</v>
      </c>
      <c r="H791" s="20">
        <f t="shared" si="54"/>
        <v>0.89705245548941126</v>
      </c>
      <c r="I791" s="6">
        <v>8775441</v>
      </c>
      <c r="J791" s="6">
        <v>7872027.1500000004</v>
      </c>
    </row>
    <row r="792" spans="1:10" ht="51" outlineLevel="2">
      <c r="A792" s="4" t="s">
        <v>680</v>
      </c>
      <c r="B792" s="5" t="s">
        <v>679</v>
      </c>
      <c r="C792" s="5" t="s">
        <v>681</v>
      </c>
      <c r="D792" s="5"/>
      <c r="E792" s="5"/>
      <c r="F792" s="10">
        <f>F793</f>
        <v>8716.83</v>
      </c>
      <c r="G792" s="10">
        <f>G793</f>
        <v>7813.42</v>
      </c>
      <c r="H792" s="20">
        <f t="shared" si="54"/>
        <v>0.8963602594062291</v>
      </c>
      <c r="I792" s="6">
        <v>8716830</v>
      </c>
      <c r="J792" s="6">
        <v>7813416.1500000004</v>
      </c>
    </row>
    <row r="793" spans="1:10" ht="25.5" outlineLevel="3">
      <c r="A793" s="4" t="s">
        <v>194</v>
      </c>
      <c r="B793" s="5" t="s">
        <v>679</v>
      </c>
      <c r="C793" s="5" t="s">
        <v>681</v>
      </c>
      <c r="D793" s="5" t="s">
        <v>195</v>
      </c>
      <c r="E793" s="5"/>
      <c r="F793" s="10">
        <f>F794</f>
        <v>8716.83</v>
      </c>
      <c r="G793" s="10">
        <f>G794</f>
        <v>7813.42</v>
      </c>
      <c r="H793" s="20">
        <f t="shared" si="54"/>
        <v>0.8963602594062291</v>
      </c>
      <c r="I793" s="6">
        <v>8716830</v>
      </c>
      <c r="J793" s="6">
        <v>7813416.1500000004</v>
      </c>
    </row>
    <row r="794" spans="1:10" ht="25.5" outlineLevel="4">
      <c r="A794" s="4" t="s">
        <v>196</v>
      </c>
      <c r="B794" s="5" t="s">
        <v>679</v>
      </c>
      <c r="C794" s="5" t="s">
        <v>681</v>
      </c>
      <c r="D794" s="5" t="s">
        <v>197</v>
      </c>
      <c r="E794" s="5"/>
      <c r="F794" s="10">
        <f>F795+F797</f>
        <v>8716.83</v>
      </c>
      <c r="G794" s="10">
        <f>G795+G797</f>
        <v>7813.42</v>
      </c>
      <c r="H794" s="20">
        <f t="shared" si="54"/>
        <v>0.8963602594062291</v>
      </c>
      <c r="I794" s="6">
        <v>8716830</v>
      </c>
      <c r="J794" s="6">
        <v>7813416.1500000004</v>
      </c>
    </row>
    <row r="795" spans="1:10" ht="25.5" outlineLevel="5">
      <c r="A795" s="4" t="s">
        <v>682</v>
      </c>
      <c r="B795" s="5" t="s">
        <v>679</v>
      </c>
      <c r="C795" s="5" t="s">
        <v>681</v>
      </c>
      <c r="D795" s="5" t="s">
        <v>683</v>
      </c>
      <c r="E795" s="5"/>
      <c r="F795" s="10">
        <f>F796</f>
        <v>3151.81</v>
      </c>
      <c r="G795" s="10">
        <f>G796</f>
        <v>3075.46</v>
      </c>
      <c r="H795" s="20">
        <f t="shared" si="54"/>
        <v>0.97577582405030761</v>
      </c>
      <c r="I795" s="6">
        <v>3151810</v>
      </c>
      <c r="J795" s="6">
        <v>3075455.86</v>
      </c>
    </row>
    <row r="796" spans="1:10" ht="25.5" outlineLevel="6">
      <c r="A796" s="4" t="s">
        <v>108</v>
      </c>
      <c r="B796" s="5" t="s">
        <v>679</v>
      </c>
      <c r="C796" s="5" t="s">
        <v>681</v>
      </c>
      <c r="D796" s="5" t="s">
        <v>683</v>
      </c>
      <c r="E796" s="5" t="s">
        <v>109</v>
      </c>
      <c r="F796" s="10">
        <v>3151.81</v>
      </c>
      <c r="G796" s="10">
        <v>3075.46</v>
      </c>
      <c r="H796" s="20">
        <f t="shared" si="54"/>
        <v>0.97577582405030761</v>
      </c>
      <c r="I796" s="6">
        <v>3151810</v>
      </c>
      <c r="J796" s="6">
        <v>3075455.86</v>
      </c>
    </row>
    <row r="797" spans="1:10" ht="25.5" outlineLevel="5">
      <c r="A797" s="4" t="s">
        <v>586</v>
      </c>
      <c r="B797" s="5" t="s">
        <v>679</v>
      </c>
      <c r="C797" s="5" t="s">
        <v>681</v>
      </c>
      <c r="D797" s="5" t="s">
        <v>587</v>
      </c>
      <c r="E797" s="5"/>
      <c r="F797" s="10">
        <f>F798+F799</f>
        <v>5565.02</v>
      </c>
      <c r="G797" s="10">
        <f>G798+G799</f>
        <v>4737.96</v>
      </c>
      <c r="H797" s="20">
        <f t="shared" si="54"/>
        <v>0.85138238496896679</v>
      </c>
      <c r="I797" s="6">
        <v>5565020</v>
      </c>
      <c r="J797" s="6">
        <v>4737960.29</v>
      </c>
    </row>
    <row r="798" spans="1:10" ht="25.5" outlineLevel="6">
      <c r="A798" s="4" t="s">
        <v>108</v>
      </c>
      <c r="B798" s="5" t="s">
        <v>679</v>
      </c>
      <c r="C798" s="5" t="s">
        <v>681</v>
      </c>
      <c r="D798" s="5" t="s">
        <v>587</v>
      </c>
      <c r="E798" s="5" t="s">
        <v>109</v>
      </c>
      <c r="F798" s="10">
        <v>5085.5200000000004</v>
      </c>
      <c r="G798" s="10">
        <v>4500.75</v>
      </c>
      <c r="H798" s="20">
        <f t="shared" si="54"/>
        <v>0.88501274205980895</v>
      </c>
      <c r="I798" s="6">
        <v>5085520</v>
      </c>
      <c r="J798" s="6">
        <v>4500750.05</v>
      </c>
    </row>
    <row r="799" spans="1:10" ht="38.25" outlineLevel="6">
      <c r="A799" s="4" t="s">
        <v>62</v>
      </c>
      <c r="B799" s="5" t="s">
        <v>679</v>
      </c>
      <c r="C799" s="5" t="s">
        <v>681</v>
      </c>
      <c r="D799" s="5" t="s">
        <v>587</v>
      </c>
      <c r="E799" s="5" t="s">
        <v>63</v>
      </c>
      <c r="F799" s="10">
        <v>479.5</v>
      </c>
      <c r="G799" s="10">
        <v>237.21</v>
      </c>
      <c r="H799" s="20">
        <f t="shared" si="54"/>
        <v>0.49470281543274247</v>
      </c>
      <c r="I799" s="6">
        <v>479500</v>
      </c>
      <c r="J799" s="6">
        <v>237210.23999999999</v>
      </c>
    </row>
    <row r="800" spans="1:10" outlineLevel="2">
      <c r="A800" s="4" t="s">
        <v>322</v>
      </c>
      <c r="B800" s="5" t="s">
        <v>679</v>
      </c>
      <c r="C800" s="5" t="s">
        <v>323</v>
      </c>
      <c r="D800" s="5"/>
      <c r="E800" s="5"/>
      <c r="F800" s="10">
        <f t="shared" ref="F800:G803" si="56">F801</f>
        <v>58.61</v>
      </c>
      <c r="G800" s="10">
        <f t="shared" si="56"/>
        <v>58.61</v>
      </c>
      <c r="H800" s="20">
        <f t="shared" si="54"/>
        <v>1</v>
      </c>
      <c r="I800" s="6">
        <v>58611</v>
      </c>
      <c r="J800" s="6">
        <v>58611</v>
      </c>
    </row>
    <row r="801" spans="1:10" ht="25.5" outlineLevel="3">
      <c r="A801" s="4" t="s">
        <v>194</v>
      </c>
      <c r="B801" s="5" t="s">
        <v>679</v>
      </c>
      <c r="C801" s="5" t="s">
        <v>323</v>
      </c>
      <c r="D801" s="5" t="s">
        <v>195</v>
      </c>
      <c r="E801" s="5"/>
      <c r="F801" s="10">
        <f t="shared" si="56"/>
        <v>58.61</v>
      </c>
      <c r="G801" s="10">
        <f t="shared" si="56"/>
        <v>58.61</v>
      </c>
      <c r="H801" s="20">
        <f t="shared" si="54"/>
        <v>1</v>
      </c>
      <c r="I801" s="6">
        <v>58611</v>
      </c>
      <c r="J801" s="6">
        <v>58611</v>
      </c>
    </row>
    <row r="802" spans="1:10" ht="25.5" outlineLevel="4">
      <c r="A802" s="4" t="s">
        <v>306</v>
      </c>
      <c r="B802" s="5" t="s">
        <v>679</v>
      </c>
      <c r="C802" s="5" t="s">
        <v>323</v>
      </c>
      <c r="D802" s="5" t="s">
        <v>307</v>
      </c>
      <c r="E802" s="5"/>
      <c r="F802" s="10">
        <f t="shared" si="56"/>
        <v>58.61</v>
      </c>
      <c r="G802" s="10">
        <f t="shared" si="56"/>
        <v>58.61</v>
      </c>
      <c r="H802" s="20">
        <f t="shared" si="54"/>
        <v>1</v>
      </c>
      <c r="I802" s="6">
        <v>58611</v>
      </c>
      <c r="J802" s="6">
        <v>58611</v>
      </c>
    </row>
    <row r="803" spans="1:10" ht="25.5" outlineLevel="5">
      <c r="A803" s="4" t="s">
        <v>359</v>
      </c>
      <c r="B803" s="5" t="s">
        <v>679</v>
      </c>
      <c r="C803" s="5" t="s">
        <v>323</v>
      </c>
      <c r="D803" s="5" t="s">
        <v>360</v>
      </c>
      <c r="E803" s="5"/>
      <c r="F803" s="10">
        <f t="shared" si="56"/>
        <v>58.61</v>
      </c>
      <c r="G803" s="10">
        <f t="shared" si="56"/>
        <v>58.61</v>
      </c>
      <c r="H803" s="20">
        <f t="shared" si="54"/>
        <v>1</v>
      </c>
      <c r="I803" s="6">
        <v>58611</v>
      </c>
      <c r="J803" s="6">
        <v>58611</v>
      </c>
    </row>
    <row r="804" spans="1:10" outlineLevel="6">
      <c r="A804" s="4" t="s">
        <v>326</v>
      </c>
      <c r="B804" s="5" t="s">
        <v>679</v>
      </c>
      <c r="C804" s="5" t="s">
        <v>323</v>
      </c>
      <c r="D804" s="5" t="s">
        <v>360</v>
      </c>
      <c r="E804" s="5" t="s">
        <v>327</v>
      </c>
      <c r="F804" s="10">
        <v>58.61</v>
      </c>
      <c r="G804" s="10">
        <v>58.61</v>
      </c>
      <c r="H804" s="20">
        <f t="shared" si="54"/>
        <v>1</v>
      </c>
      <c r="I804" s="6">
        <v>58611</v>
      </c>
      <c r="J804" s="6">
        <v>58611</v>
      </c>
    </row>
    <row r="805" spans="1:10">
      <c r="A805" s="14" t="s">
        <v>684</v>
      </c>
      <c r="B805" s="15" t="s">
        <v>685</v>
      </c>
      <c r="C805" s="15"/>
      <c r="D805" s="15"/>
      <c r="E805" s="15"/>
      <c r="F805" s="13">
        <f t="shared" ref="F805:G808" si="57">F806</f>
        <v>5186.87</v>
      </c>
      <c r="G805" s="13">
        <f t="shared" si="57"/>
        <v>5144.87</v>
      </c>
      <c r="H805" s="19">
        <f t="shared" si="54"/>
        <v>0.99190263106651988</v>
      </c>
      <c r="I805" s="6">
        <v>5186870</v>
      </c>
      <c r="J805" s="6">
        <v>5144876</v>
      </c>
    </row>
    <row r="806" spans="1:10" outlineLevel="1">
      <c r="A806" s="4" t="s">
        <v>320</v>
      </c>
      <c r="B806" s="5" t="s">
        <v>685</v>
      </c>
      <c r="C806" s="5" t="s">
        <v>321</v>
      </c>
      <c r="D806" s="5"/>
      <c r="E806" s="5"/>
      <c r="F806" s="10">
        <f t="shared" si="57"/>
        <v>5186.87</v>
      </c>
      <c r="G806" s="10">
        <f t="shared" si="57"/>
        <v>5144.87</v>
      </c>
      <c r="H806" s="20">
        <f t="shared" si="54"/>
        <v>0.99190263106651988</v>
      </c>
      <c r="I806" s="6">
        <v>5186870</v>
      </c>
      <c r="J806" s="6">
        <v>5144876</v>
      </c>
    </row>
    <row r="807" spans="1:10" ht="51" outlineLevel="2">
      <c r="A807" s="4" t="s">
        <v>330</v>
      </c>
      <c r="B807" s="5" t="s">
        <v>685</v>
      </c>
      <c r="C807" s="5" t="s">
        <v>331</v>
      </c>
      <c r="D807" s="5"/>
      <c r="E807" s="5"/>
      <c r="F807" s="10">
        <f t="shared" si="57"/>
        <v>5186.87</v>
      </c>
      <c r="G807" s="10">
        <f t="shared" si="57"/>
        <v>5144.87</v>
      </c>
      <c r="H807" s="20">
        <f t="shared" si="54"/>
        <v>0.99190263106651988</v>
      </c>
      <c r="I807" s="6">
        <v>5186870</v>
      </c>
      <c r="J807" s="6">
        <v>5144876</v>
      </c>
    </row>
    <row r="808" spans="1:10" ht="25.5" outlineLevel="3">
      <c r="A808" s="4" t="s">
        <v>194</v>
      </c>
      <c r="B808" s="5" t="s">
        <v>685</v>
      </c>
      <c r="C808" s="5" t="s">
        <v>331</v>
      </c>
      <c r="D808" s="5" t="s">
        <v>195</v>
      </c>
      <c r="E808" s="5"/>
      <c r="F808" s="10">
        <f t="shared" si="57"/>
        <v>5186.87</v>
      </c>
      <c r="G808" s="10">
        <f t="shared" si="57"/>
        <v>5144.87</v>
      </c>
      <c r="H808" s="20">
        <f t="shared" si="54"/>
        <v>0.99190263106651988</v>
      </c>
      <c r="I808" s="6">
        <v>5186870</v>
      </c>
      <c r="J808" s="6">
        <v>5144876</v>
      </c>
    </row>
    <row r="809" spans="1:10" ht="25.5" outlineLevel="4">
      <c r="A809" s="4" t="s">
        <v>196</v>
      </c>
      <c r="B809" s="5" t="s">
        <v>685</v>
      </c>
      <c r="C809" s="5" t="s">
        <v>331</v>
      </c>
      <c r="D809" s="5" t="s">
        <v>197</v>
      </c>
      <c r="E809" s="5"/>
      <c r="F809" s="10">
        <f>F810+F812+F815</f>
        <v>5186.87</v>
      </c>
      <c r="G809" s="10">
        <f>G810+G812+G815</f>
        <v>5144.87</v>
      </c>
      <c r="H809" s="20">
        <f t="shared" si="54"/>
        <v>0.99190263106651988</v>
      </c>
      <c r="I809" s="6">
        <v>5186870</v>
      </c>
      <c r="J809" s="6">
        <v>5144876</v>
      </c>
    </row>
    <row r="810" spans="1:10" ht="25.5" outlineLevel="5">
      <c r="A810" s="4" t="s">
        <v>686</v>
      </c>
      <c r="B810" s="5" t="s">
        <v>685</v>
      </c>
      <c r="C810" s="5" t="s">
        <v>331</v>
      </c>
      <c r="D810" s="5" t="s">
        <v>687</v>
      </c>
      <c r="E810" s="5"/>
      <c r="F810" s="10">
        <f>F811</f>
        <v>2599.38</v>
      </c>
      <c r="G810" s="10">
        <f>G811</f>
        <v>2586.34</v>
      </c>
      <c r="H810" s="20">
        <f t="shared" si="54"/>
        <v>0.99498341912302168</v>
      </c>
      <c r="I810" s="6">
        <v>2599380</v>
      </c>
      <c r="J810" s="6">
        <v>2586336.73</v>
      </c>
    </row>
    <row r="811" spans="1:10" ht="25.5" outlineLevel="6">
      <c r="A811" s="4" t="s">
        <v>108</v>
      </c>
      <c r="B811" s="5" t="s">
        <v>685</v>
      </c>
      <c r="C811" s="5" t="s">
        <v>331</v>
      </c>
      <c r="D811" s="5" t="s">
        <v>687</v>
      </c>
      <c r="E811" s="5" t="s">
        <v>109</v>
      </c>
      <c r="F811" s="10">
        <v>2599.38</v>
      </c>
      <c r="G811" s="10">
        <v>2586.34</v>
      </c>
      <c r="H811" s="20">
        <f t="shared" si="54"/>
        <v>0.99498341912302168</v>
      </c>
      <c r="I811" s="6">
        <v>2599380</v>
      </c>
      <c r="J811" s="6">
        <v>2586336.73</v>
      </c>
    </row>
    <row r="812" spans="1:10" ht="25.5" outlineLevel="5">
      <c r="A812" s="4" t="s">
        <v>586</v>
      </c>
      <c r="B812" s="5" t="s">
        <v>685</v>
      </c>
      <c r="C812" s="5" t="s">
        <v>331</v>
      </c>
      <c r="D812" s="5" t="s">
        <v>587</v>
      </c>
      <c r="E812" s="5"/>
      <c r="F812" s="10">
        <f>F813+F814</f>
        <v>742.65000000000009</v>
      </c>
      <c r="G812" s="10">
        <f>G813+G814</f>
        <v>716.45</v>
      </c>
      <c r="H812" s="20">
        <f t="shared" si="54"/>
        <v>0.96472093179828988</v>
      </c>
      <c r="I812" s="6">
        <v>742656</v>
      </c>
      <c r="J812" s="6">
        <v>716458.29</v>
      </c>
    </row>
    <row r="813" spans="1:10" ht="25.5" outlineLevel="6">
      <c r="A813" s="4" t="s">
        <v>108</v>
      </c>
      <c r="B813" s="5" t="s">
        <v>685</v>
      </c>
      <c r="C813" s="5" t="s">
        <v>331</v>
      </c>
      <c r="D813" s="5" t="s">
        <v>587</v>
      </c>
      <c r="E813" s="5" t="s">
        <v>109</v>
      </c>
      <c r="F813" s="10">
        <v>681.08</v>
      </c>
      <c r="G813" s="10">
        <v>669.61</v>
      </c>
      <c r="H813" s="20">
        <f t="shared" si="54"/>
        <v>0.98315910025254005</v>
      </c>
      <c r="I813" s="6">
        <v>681083</v>
      </c>
      <c r="J813" s="6">
        <v>669613.34</v>
      </c>
    </row>
    <row r="814" spans="1:10" ht="38.25" outlineLevel="6">
      <c r="A814" s="4" t="s">
        <v>62</v>
      </c>
      <c r="B814" s="5" t="s">
        <v>685</v>
      </c>
      <c r="C814" s="5" t="s">
        <v>331</v>
      </c>
      <c r="D814" s="5" t="s">
        <v>587</v>
      </c>
      <c r="E814" s="5" t="s">
        <v>63</v>
      </c>
      <c r="F814" s="10">
        <v>61.57</v>
      </c>
      <c r="G814" s="10">
        <v>46.84</v>
      </c>
      <c r="H814" s="20">
        <f t="shared" si="54"/>
        <v>0.76076011044339786</v>
      </c>
      <c r="I814" s="6">
        <v>61573</v>
      </c>
      <c r="J814" s="6">
        <v>46844.95</v>
      </c>
    </row>
    <row r="815" spans="1:10" ht="25.5" outlineLevel="5">
      <c r="A815" s="4" t="s">
        <v>688</v>
      </c>
      <c r="B815" s="5" t="s">
        <v>685</v>
      </c>
      <c r="C815" s="5" t="s">
        <v>331</v>
      </c>
      <c r="D815" s="5" t="s">
        <v>689</v>
      </c>
      <c r="E815" s="5"/>
      <c r="F815" s="10">
        <f>F816</f>
        <v>1844.84</v>
      </c>
      <c r="G815" s="10">
        <f>G816</f>
        <v>1842.08</v>
      </c>
      <c r="H815" s="20">
        <f t="shared" si="54"/>
        <v>0.99850393530062231</v>
      </c>
      <c r="I815" s="6">
        <v>1844834</v>
      </c>
      <c r="J815" s="6">
        <v>1842080.98</v>
      </c>
    </row>
    <row r="816" spans="1:10" ht="25.5" outlineLevel="6">
      <c r="A816" s="4" t="s">
        <v>108</v>
      </c>
      <c r="B816" s="5" t="s">
        <v>685</v>
      </c>
      <c r="C816" s="5" t="s">
        <v>331</v>
      </c>
      <c r="D816" s="5" t="s">
        <v>689</v>
      </c>
      <c r="E816" s="5" t="s">
        <v>109</v>
      </c>
      <c r="F816" s="10">
        <v>1844.84</v>
      </c>
      <c r="G816" s="10">
        <v>1842.08</v>
      </c>
      <c r="H816" s="20">
        <f t="shared" si="54"/>
        <v>0.99850393530062231</v>
      </c>
      <c r="I816" s="6">
        <v>1844834</v>
      </c>
      <c r="J816" s="6">
        <v>1842080.98</v>
      </c>
    </row>
    <row r="817" spans="1:10" ht="12.75" customHeight="1">
      <c r="A817" s="27" t="s">
        <v>690</v>
      </c>
      <c r="B817" s="27"/>
      <c r="C817" s="27"/>
      <c r="D817" s="27"/>
      <c r="E817" s="27"/>
      <c r="F817" s="17">
        <f>F805+F790+F632+F609+F273+F264+F96+F6</f>
        <v>1369453.3299999998</v>
      </c>
      <c r="G817" s="17">
        <f>G805+G790+G632+G609+G273+G264+G96+G6</f>
        <v>1260319.8000000003</v>
      </c>
      <c r="H817" s="19">
        <f t="shared" si="54"/>
        <v>0.92030868989160841</v>
      </c>
      <c r="I817" s="7">
        <v>1369453325.51</v>
      </c>
      <c r="J817" s="7">
        <v>1260319801.21</v>
      </c>
    </row>
    <row r="818" spans="1:10" ht="12.75" customHeight="1">
      <c r="A818" s="1"/>
      <c r="B818" s="1"/>
      <c r="C818" s="1"/>
      <c r="D818" s="1"/>
      <c r="E818" s="1"/>
      <c r="F818" s="11"/>
      <c r="G818" s="11"/>
      <c r="H818" s="21"/>
      <c r="I818" s="1"/>
      <c r="J818" s="1"/>
    </row>
    <row r="819" spans="1:10">
      <c r="A819" s="28"/>
      <c r="B819" s="28"/>
      <c r="C819" s="28"/>
      <c r="D819" s="28"/>
      <c r="E819" s="28"/>
      <c r="F819" s="28"/>
      <c r="G819" s="28"/>
      <c r="H819" s="28"/>
      <c r="I819" s="28"/>
      <c r="J819" s="8"/>
    </row>
  </sheetData>
  <mergeCells count="6">
    <mergeCell ref="E2:H2"/>
    <mergeCell ref="E1:H1"/>
    <mergeCell ref="A817:E817"/>
    <mergeCell ref="A819:I819"/>
    <mergeCell ref="A3:H3"/>
    <mergeCell ref="A4:J4"/>
  </mergeCells>
  <pageMargins left="0.59027779999999996" right="0.59027779999999996" top="0.59027779999999996" bottom="0.59027779999999996" header="0.39374999999999999" footer="0.39374999999999999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исполнение бюджета _ведомств(Аналитический отчет по исполнению бюджета с произвольной группировкой)&lt;/DocName&gt;&#10;  &lt;VariantName&gt;исполнение бюджета _ведомств&lt;/VariantName&gt;&#10;  &lt;VariantLink&gt;39898485&lt;/VariantLink&gt;&#10;  &lt;ReportCode&gt;31DA7C1D44B946CCBC588B1C849174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4E759A-8793-4540-B43D-6DAC7C65A0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03231643277340003500</vt:lpstr>
      <vt:lpstr>'03231643277340003500'!Заголовки_для_печати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2024-03-22T12:18:46Z</cp:lastPrinted>
  <dcterms:created xsi:type="dcterms:W3CDTF">2024-01-24T08:56:55Z</dcterms:created>
  <dcterms:modified xsi:type="dcterms:W3CDTF">2024-05-27T14:56:23Z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_ведомств(Аналитический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_ведомств.xlsx</vt:lpwstr>
  </property>
  <property fmtid="{D5CDD505-2E9C-101B-9397-08002B2CF9AE}" pid="4" name="Версия клиента">
    <vt:lpwstr>23.2.35.1150 (.NET 4.7.2)</vt:lpwstr>
  </property>
  <property fmtid="{D5CDD505-2E9C-101B-9397-08002B2CF9AE}" pid="5" name="Версия базы">
    <vt:lpwstr>23.2.2260.669080655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minfin_rayons_2023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