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5440" windowHeight="15990" tabRatio="879"/>
  </bookViews>
  <sheets>
    <sheet name="прил.2 (безвоз)" sheetId="2" r:id="rId1"/>
  </sheets>
  <definedNames>
    <definedName name="_xlnm.Print_Titles" localSheetId="0">'прил.2 (безвоз)'!$12:$12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4" i="2"/>
  <c r="J53" l="1"/>
  <c r="J42"/>
  <c r="I72" l="1"/>
  <c r="J49"/>
  <c r="J58"/>
  <c r="J41" l="1"/>
  <c r="J40"/>
  <c r="J39"/>
  <c r="J38"/>
  <c r="J37"/>
  <c r="H72"/>
  <c r="J68"/>
  <c r="J67"/>
  <c r="J66"/>
  <c r="J65"/>
  <c r="J64"/>
  <c r="J63"/>
  <c r="J62"/>
  <c r="J61"/>
  <c r="J60"/>
  <c r="J59"/>
  <c r="J57"/>
  <c r="J56"/>
  <c r="J55"/>
  <c r="J54"/>
  <c r="J52"/>
  <c r="J51"/>
  <c r="J50"/>
  <c r="J48"/>
  <c r="J47"/>
  <c r="J46"/>
  <c r="J45"/>
  <c r="J44"/>
  <c r="J43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6"/>
  <c r="J15"/>
  <c r="G57"/>
  <c r="G54"/>
  <c r="F72"/>
  <c r="J17" l="1"/>
  <c r="J36"/>
  <c r="J72" s="1"/>
  <c r="E68"/>
  <c r="G68" s="1"/>
  <c r="G67" s="1"/>
  <c r="J14" l="1"/>
  <c r="J13" s="1"/>
  <c r="E48"/>
  <c r="G48" s="1"/>
  <c r="E46"/>
  <c r="G46" s="1"/>
  <c r="E44"/>
  <c r="G44" s="1"/>
  <c r="E25"/>
  <c r="G25" s="1"/>
  <c r="C18"/>
  <c r="E18" s="1"/>
  <c r="G18" s="1"/>
  <c r="E19"/>
  <c r="G19" s="1"/>
  <c r="E20"/>
  <c r="G20" s="1"/>
  <c r="E21"/>
  <c r="G21" s="1"/>
  <c r="E22"/>
  <c r="G22" s="1"/>
  <c r="E23"/>
  <c r="G23" s="1"/>
  <c r="E24"/>
  <c r="G24" s="1"/>
  <c r="E26"/>
  <c r="G26" s="1"/>
  <c r="E27"/>
  <c r="G27" s="1"/>
  <c r="E28"/>
  <c r="G28" s="1"/>
  <c r="E30"/>
  <c r="G30" s="1"/>
  <c r="E31"/>
  <c r="G31" s="1"/>
  <c r="E32"/>
  <c r="G32" s="1"/>
  <c r="E33"/>
  <c r="G33" s="1"/>
  <c r="C17" l="1"/>
  <c r="C67"/>
  <c r="E66"/>
  <c r="G66" s="1"/>
  <c r="E65"/>
  <c r="G65" s="1"/>
  <c r="E64"/>
  <c r="G64" s="1"/>
  <c r="E63"/>
  <c r="G63" s="1"/>
  <c r="E62"/>
  <c r="G62" s="1"/>
  <c r="E61"/>
  <c r="G61" s="1"/>
  <c r="E60"/>
  <c r="G60" s="1"/>
  <c r="E59"/>
  <c r="G59" s="1"/>
  <c r="E58"/>
  <c r="G58" s="1"/>
  <c r="E56"/>
  <c r="G56" s="1"/>
  <c r="E55"/>
  <c r="G55" s="1"/>
  <c r="E53"/>
  <c r="G53" s="1"/>
  <c r="E52"/>
  <c r="G52" s="1"/>
  <c r="G36" s="1"/>
  <c r="E51"/>
  <c r="G51" s="1"/>
  <c r="E50"/>
  <c r="G50" s="1"/>
  <c r="E49"/>
  <c r="G49" s="1"/>
  <c r="E47"/>
  <c r="G47" s="1"/>
  <c r="E45"/>
  <c r="G45" s="1"/>
  <c r="E43"/>
  <c r="G43" s="1"/>
  <c r="C36"/>
  <c r="E35"/>
  <c r="G35" s="1"/>
  <c r="E34"/>
  <c r="G34" s="1"/>
  <c r="E29"/>
  <c r="G29" s="1"/>
  <c r="E16"/>
  <c r="C15"/>
  <c r="E15" l="1"/>
  <c r="G16"/>
  <c r="G15" s="1"/>
  <c r="G17"/>
  <c r="G72" s="1"/>
  <c r="G14"/>
  <c r="G13" s="1"/>
  <c r="C14"/>
  <c r="C13" s="1"/>
  <c r="C72"/>
  <c r="E36"/>
  <c r="D72"/>
  <c r="E17"/>
  <c r="E67"/>
  <c r="E72" l="1"/>
  <c r="E14"/>
  <c r="E13" s="1"/>
</calcChain>
</file>

<file path=xl/sharedStrings.xml><?xml version="1.0" encoding="utf-8"?>
<sst xmlns="http://schemas.openxmlformats.org/spreadsheetml/2006/main" count="117" uniqueCount="83">
  <si>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</si>
  <si>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</si>
  <si>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</si>
  <si>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</si>
  <si>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</si>
  <si>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</si>
  <si>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</si>
  <si>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</si>
  <si>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</si>
  <si>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</si>
  <si>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</si>
  <si>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</si>
  <si>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</si>
  <si>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</si>
  <si>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полномочий Калининградской области по организации и обеспечению отдыха детей, находящихся в трудной жизненной ситуации 0347070120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</si>
  <si>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</si>
  <si>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</si>
  <si>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</si>
  <si>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</si>
  <si>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</si>
  <si>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</si>
  <si>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</si>
  <si>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</si>
  <si>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</si>
  <si>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>Субсидии на модернизацию автобусного парка муниципальных образований, осуществляющих бесплатную перевозку обучающихся к месту учебы 0223971280</t>
  </si>
  <si>
    <t>Субсидии на обеспечение поддержки муниципальных образований в сфере культуры 0439471090</t>
  </si>
  <si>
    <t>Субсидии  на решение вопросов местного значения в сфере жилищно-коммунального хозяйства 061В371120</t>
  </si>
  <si>
    <t>Субсидии на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 092Л271050</t>
  </si>
  <si>
    <t>Субсидии на содержание морских пляжей в границах муниципальных образований Калининградской области 14LП971380</t>
  </si>
  <si>
    <t>Субсидии на поддержку муниципальных газет 17LФ171250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</si>
  <si>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</si>
  <si>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</si>
  <si>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</si>
  <si>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</si>
  <si>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</si>
  <si>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</si>
  <si>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</si>
  <si>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</si>
  <si>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</si>
  <si>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</si>
  <si>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</si>
  <si>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</si>
  <si>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</si>
  <si>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</si>
  <si>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</si>
  <si>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>Безвозмездные поступления в  бюджет муниципального образования «Светлогорский городского округа» в 2020 году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</si>
  <si>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 0336970150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</si>
  <si>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</si>
  <si>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</si>
  <si>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Субсидии на обеспечение материально-технической базы для формирования у обучающихся современных технологических и гуманитарных навыков 022E151690</t>
  </si>
  <si>
    <t>Субсидии на реализацию мероприятий по обеспечению жильем молодых семей 061Б8R4970</t>
  </si>
  <si>
    <t>Субсидии на обеспечение мероприятий по организации теплоснабжения 062B71310</t>
  </si>
  <si>
    <t>Субсидии на ремонт автомобильных дорог общего пользования местного значения 122R171230</t>
  </si>
  <si>
    <t>Субсидии на поддержку муниципальных программ формирования современной городской среды на дворовые территории 201Ч771070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</si>
  <si>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</si>
  <si>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</si>
  <si>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</si>
  <si>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</si>
  <si>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</si>
  <si>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>Субвенции на проведение Всероссийской переписи населения 2020 года (9990054690)</t>
  </si>
  <si>
    <t>Субсидия на предоставление молодым семьям дополнительных социальных выплат при рождении или усыновлении (удочерении) ребенка</t>
  </si>
  <si>
    <t>Субсидии на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(122Н971220)</t>
  </si>
  <si>
    <t>поправки (IIIчт.)</t>
  </si>
  <si>
    <t xml:space="preserve">к решению окружного Совета депутатов  </t>
  </si>
  <si>
    <t>МО "Светлогорский городской округ"</t>
  </si>
  <si>
    <t>поправки март</t>
  </si>
  <si>
    <t>000 2 02 20302 04 0000 150</t>
  </si>
  <si>
    <t xml:space="preserve"> 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</si>
  <si>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субъекта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</si>
  <si>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</si>
  <si>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</si>
  <si>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000 2 02 25169 04 0000 150</t>
  </si>
  <si>
    <t>000 2 02 254910 04 0000 150</t>
  </si>
  <si>
    <t>Субсидии бюджетам городских округов на создание новых мест дополнительного образования детей</t>
  </si>
  <si>
    <t>000 2 02 254950 04 0000 150</t>
  </si>
  <si>
    <t xml:space="preserve"> 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</si>
  <si>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000 2 02 254970 04 0000 150</t>
  </si>
  <si>
    <t>000 2 02 270990 04 0000 150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</si>
  <si>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реализации мероприятий федеральной целевой программы развития Калининградской области на период до 2020 года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</si>
  <si>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0223971130</t>
  </si>
  <si>
    <r>
      <t>от "</t>
    </r>
    <r>
      <rPr>
        <u/>
        <sz val="12"/>
        <rFont val="Times New Roman"/>
        <family val="1"/>
        <charset val="204"/>
      </rPr>
      <t xml:space="preserve">  23   </t>
    </r>
    <r>
      <rPr>
        <sz val="12"/>
        <rFont val="Times New Roman"/>
        <family val="1"/>
        <charset val="204"/>
      </rPr>
      <t>"</t>
    </r>
    <r>
      <rPr>
        <u/>
        <sz val="12"/>
        <rFont val="Times New Roman"/>
        <family val="1"/>
        <charset val="204"/>
      </rPr>
      <t xml:space="preserve">    декабря   </t>
    </r>
    <r>
      <rPr>
        <sz val="12"/>
        <rFont val="Times New Roman"/>
        <family val="1"/>
        <charset val="204"/>
      </rPr>
      <t xml:space="preserve"> 2020 года №</t>
    </r>
    <r>
      <rPr>
        <u/>
        <sz val="12"/>
        <rFont val="Times New Roman"/>
        <family val="1"/>
        <charset val="204"/>
      </rPr>
      <t xml:space="preserve"> 181</t>
    </r>
  </si>
  <si>
    <t>Приложение №2</t>
  </si>
  <si>
    <t>от "06" мая 2020 года №23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</si>
</sst>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wrapText="1"/>
    </xf>
    <xf numFmtId="164" fontId="2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 applyFont="1" applyAlignment="1">
      <alignment horizontal="center" wrapText="1"/>
    </xf>
    <xf numFmtId="4" fontId="2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5" fillId="3" borderId="0" xfId="0" applyNumberFormat="1" applyFont="1" applyFill="1"/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0" fillId="0" borderId="0" xfId="0" applyNumberFormat="1" applyAlignment="1"/>
    <xf numFmtId="0" fontId="1" fillId="0" borderId="1" xfId="0" applyFont="1" applyBorder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4"/>
  <sheetViews>
    <sheetView tabSelected="1" zoomScale="78" zoomScaleNormal="78" workbookViewId="0">
      <selection activeCell="O8" sqref="O8"/>
    </sheetView>
  </sheetViews>
  <sheetFormatPr defaultRowHeight="15.75" outlineLevelCol="1"/>
  <cols>
    <col min="1" max="1" width="28.42578125" style="1" customWidth="1"/>
    <col min="2" max="2" width="59.42578125" style="1" customWidth="1"/>
    <col min="3" max="3" width="17.28515625" style="2" hidden="1" customWidth="1" outlineLevel="1"/>
    <col min="4" max="4" width="10.5703125" style="6" hidden="1" customWidth="1" outlineLevel="1"/>
    <col min="5" max="5" width="17.28515625" style="27" hidden="1" customWidth="1" outlineLevel="1" collapsed="1"/>
    <col min="6" max="6" width="10.5703125" style="6" hidden="1" customWidth="1" outlineLevel="1"/>
    <col min="7" max="7" width="17.28515625" style="27" hidden="1" customWidth="1" collapsed="1"/>
    <col min="8" max="9" width="12.5703125" style="6" hidden="1" customWidth="1" outlineLevel="1"/>
    <col min="10" max="10" width="17.28515625" style="35" customWidth="1" collapsed="1"/>
    <col min="11" max="16384" width="9.140625" style="1"/>
  </cols>
  <sheetData>
    <row r="1" spans="1:10">
      <c r="A1" s="44" t="s">
        <v>81</v>
      </c>
      <c r="B1" s="45"/>
      <c r="C1" s="45"/>
      <c r="D1" s="46"/>
      <c r="E1" s="46"/>
      <c r="F1" s="46"/>
      <c r="G1" s="46"/>
      <c r="H1" s="46"/>
      <c r="I1" s="46"/>
      <c r="J1" s="46"/>
    </row>
    <row r="2" spans="1:10">
      <c r="A2" s="44" t="s">
        <v>63</v>
      </c>
      <c r="B2" s="45"/>
      <c r="C2" s="45"/>
      <c r="D2" s="46"/>
      <c r="E2" s="46"/>
      <c r="F2" s="46"/>
      <c r="G2" s="46"/>
      <c r="H2" s="46"/>
      <c r="I2" s="46"/>
      <c r="J2" s="46"/>
    </row>
    <row r="3" spans="1:10">
      <c r="A3" s="44" t="s">
        <v>64</v>
      </c>
      <c r="B3" s="45"/>
      <c r="C3" s="45"/>
      <c r="D3" s="46"/>
      <c r="E3" s="46"/>
      <c r="F3" s="46"/>
      <c r="G3" s="46"/>
      <c r="H3" s="46"/>
      <c r="I3" s="46"/>
      <c r="J3" s="46"/>
    </row>
    <row r="4" spans="1:10">
      <c r="A4" s="44" t="s">
        <v>82</v>
      </c>
      <c r="B4" s="45"/>
      <c r="C4" s="45"/>
      <c r="D4" s="46"/>
      <c r="E4" s="46"/>
      <c r="F4" s="46"/>
      <c r="G4" s="46"/>
      <c r="H4" s="46"/>
      <c r="I4" s="46"/>
      <c r="J4" s="46"/>
    </row>
    <row r="6" spans="1:10">
      <c r="A6" s="44" t="s">
        <v>3</v>
      </c>
      <c r="B6" s="45"/>
      <c r="C6" s="45"/>
      <c r="D6" s="46"/>
      <c r="E6" s="46"/>
      <c r="F6" s="46"/>
      <c r="G6" s="46"/>
      <c r="H6" s="46"/>
      <c r="I6" s="46"/>
      <c r="J6" s="46"/>
    </row>
    <row r="7" spans="1:10" ht="15.75" customHeight="1">
      <c r="A7" s="44" t="s">
        <v>63</v>
      </c>
      <c r="B7" s="45"/>
      <c r="C7" s="45"/>
      <c r="D7" s="46"/>
      <c r="E7" s="46"/>
      <c r="F7" s="46"/>
      <c r="G7" s="46"/>
      <c r="H7" s="46"/>
      <c r="I7" s="46"/>
      <c r="J7" s="46"/>
    </row>
    <row r="8" spans="1:10" ht="15.75" customHeight="1">
      <c r="A8" s="44" t="s">
        <v>64</v>
      </c>
      <c r="B8" s="45"/>
      <c r="C8" s="45"/>
      <c r="D8" s="46"/>
      <c r="E8" s="46"/>
      <c r="F8" s="46"/>
      <c r="G8" s="46"/>
      <c r="H8" s="46"/>
      <c r="I8" s="46"/>
      <c r="J8" s="46"/>
    </row>
    <row r="9" spans="1:10" ht="15.75" customHeight="1">
      <c r="A9" s="44" t="s">
        <v>80</v>
      </c>
      <c r="B9" s="45"/>
      <c r="C9" s="45"/>
      <c r="D9" s="46"/>
      <c r="E9" s="46"/>
      <c r="F9" s="46"/>
      <c r="G9" s="46"/>
      <c r="H9" s="46"/>
      <c r="I9" s="46"/>
      <c r="J9" s="46"/>
    </row>
    <row r="10" spans="1:10" ht="52.5" customHeight="1">
      <c r="A10" s="48" t="s">
        <v>45</v>
      </c>
      <c r="B10" s="48"/>
      <c r="C10" s="48"/>
      <c r="D10" s="49"/>
      <c r="E10" s="49"/>
      <c r="F10" s="49"/>
      <c r="G10" s="49"/>
      <c r="H10" s="50"/>
      <c r="I10" s="50"/>
      <c r="J10" s="50"/>
    </row>
    <row r="11" spans="1:10" ht="16.5" thickBot="1">
      <c r="C11" s="2" t="s">
        <v>0</v>
      </c>
      <c r="E11" s="27" t="s">
        <v>0</v>
      </c>
      <c r="G11" s="27" t="s">
        <v>0</v>
      </c>
      <c r="J11" s="35" t="s">
        <v>0</v>
      </c>
    </row>
    <row r="12" spans="1:10" ht="33" customHeight="1" thickBot="1">
      <c r="A12" s="3" t="s">
        <v>2</v>
      </c>
      <c r="B12" s="4" t="s">
        <v>36</v>
      </c>
      <c r="C12" s="5" t="s">
        <v>1</v>
      </c>
      <c r="D12" s="7" t="s">
        <v>5</v>
      </c>
      <c r="E12" s="25" t="s">
        <v>1</v>
      </c>
      <c r="F12" s="34" t="s">
        <v>62</v>
      </c>
      <c r="G12" s="25" t="s">
        <v>1</v>
      </c>
      <c r="H12" s="34" t="s">
        <v>65</v>
      </c>
      <c r="I12" s="34"/>
      <c r="J12" s="36" t="s">
        <v>1</v>
      </c>
    </row>
    <row r="13" spans="1:10" ht="33" customHeight="1">
      <c r="A13" s="22" t="s">
        <v>30</v>
      </c>
      <c r="B13" s="22" t="s">
        <v>31</v>
      </c>
      <c r="C13" s="26">
        <f>C14</f>
        <v>200621.87</v>
      </c>
      <c r="D13" s="7"/>
      <c r="E13" s="26">
        <f>E14+E67</f>
        <v>234459.44</v>
      </c>
      <c r="F13" s="7"/>
      <c r="G13" s="26">
        <f>G14+G67</f>
        <v>245693.5</v>
      </c>
      <c r="H13" s="7"/>
      <c r="I13" s="7"/>
      <c r="J13" s="37">
        <f>J14+J67</f>
        <v>854323.84</v>
      </c>
    </row>
    <row r="14" spans="1:10" ht="33" customHeight="1">
      <c r="A14" s="22" t="s">
        <v>32</v>
      </c>
      <c r="B14" s="22" t="s">
        <v>58</v>
      </c>
      <c r="C14" s="26">
        <f>C15+C17+C36</f>
        <v>200621.87</v>
      </c>
      <c r="D14" s="7"/>
      <c r="E14" s="26">
        <f>E15+E17+E36</f>
        <v>200621.87</v>
      </c>
      <c r="F14" s="7"/>
      <c r="G14" s="26">
        <f>G15+G17+G36</f>
        <v>211855.93</v>
      </c>
      <c r="H14" s="7"/>
      <c r="I14" s="7"/>
      <c r="J14" s="37">
        <f>J15+J17+J36</f>
        <v>820486.27</v>
      </c>
    </row>
    <row r="15" spans="1:10" ht="31.5">
      <c r="A15" s="24" t="s">
        <v>33</v>
      </c>
      <c r="B15" s="23" t="s">
        <v>34</v>
      </c>
      <c r="C15" s="9">
        <f>C16</f>
        <v>7182</v>
      </c>
      <c r="E15" s="28">
        <f>E16</f>
        <v>7182</v>
      </c>
      <c r="G15" s="28">
        <f>G16</f>
        <v>7182</v>
      </c>
      <c r="J15" s="38">
        <f>J16</f>
        <v>7182</v>
      </c>
    </row>
    <row r="16" spans="1:10" ht="34.5" customHeight="1">
      <c r="A16" s="18" t="s">
        <v>44</v>
      </c>
      <c r="B16" s="8" t="s">
        <v>6</v>
      </c>
      <c r="C16" s="10">
        <v>7182</v>
      </c>
      <c r="E16" s="29">
        <f>C16+D16</f>
        <v>7182</v>
      </c>
      <c r="G16" s="29">
        <f>E16+F16</f>
        <v>7182</v>
      </c>
      <c r="J16" s="39">
        <f>G16+H16</f>
        <v>7182</v>
      </c>
    </row>
    <row r="17" spans="1:10" ht="47.25">
      <c r="A17" s="11" t="s">
        <v>7</v>
      </c>
      <c r="B17" s="32" t="s">
        <v>35</v>
      </c>
      <c r="C17" s="20">
        <f>SUM(C18:C35)</f>
        <v>158347.61000000002</v>
      </c>
      <c r="E17" s="30">
        <f>SUM(E18:E35)</f>
        <v>158347.61000000002</v>
      </c>
      <c r="G17" s="30">
        <f>SUM(G18:G35)</f>
        <v>158897.97</v>
      </c>
      <c r="J17" s="40">
        <f>SUM(J18:J35)</f>
        <v>158938.69999999998</v>
      </c>
    </row>
    <row r="18" spans="1:10" ht="51.75" customHeight="1">
      <c r="A18" s="8" t="s">
        <v>37</v>
      </c>
      <c r="B18" s="8" t="s">
        <v>8</v>
      </c>
      <c r="C18" s="12">
        <f>54272.93+78967.08</f>
        <v>133240.01</v>
      </c>
      <c r="E18" s="29">
        <f t="shared" ref="E18:E68" si="0">C18+D18</f>
        <v>133240.01</v>
      </c>
      <c r="G18" s="29">
        <f t="shared" ref="G18:G35" si="1">E18+F18</f>
        <v>133240.01</v>
      </c>
      <c r="J18" s="39">
        <f t="shared" ref="J18:J35" si="2">G18+H18</f>
        <v>133240.01</v>
      </c>
    </row>
    <row r="19" spans="1:10" ht="63">
      <c r="A19" s="8" t="s">
        <v>37</v>
      </c>
      <c r="B19" s="8" t="s">
        <v>9</v>
      </c>
      <c r="C19" s="12">
        <v>101.9</v>
      </c>
      <c r="E19" s="29">
        <f t="shared" si="0"/>
        <v>101.9</v>
      </c>
      <c r="G19" s="29">
        <f t="shared" si="1"/>
        <v>101.9</v>
      </c>
      <c r="J19" s="39">
        <f t="shared" si="2"/>
        <v>101.9</v>
      </c>
    </row>
    <row r="20" spans="1:10" ht="51" customHeight="1">
      <c r="A20" s="8" t="s">
        <v>37</v>
      </c>
      <c r="B20" s="8" t="s">
        <v>10</v>
      </c>
      <c r="C20" s="19">
        <v>4099.66</v>
      </c>
      <c r="E20" s="29">
        <f t="shared" si="0"/>
        <v>4099.66</v>
      </c>
      <c r="G20" s="29">
        <f t="shared" si="1"/>
        <v>4099.66</v>
      </c>
      <c r="J20" s="39">
        <f t="shared" si="2"/>
        <v>4099.66</v>
      </c>
    </row>
    <row r="21" spans="1:10" ht="143.25" customHeight="1">
      <c r="A21" s="8" t="s">
        <v>37</v>
      </c>
      <c r="B21" s="8" t="s">
        <v>46</v>
      </c>
      <c r="C21" s="19">
        <v>534.37</v>
      </c>
      <c r="E21" s="29">
        <f t="shared" si="0"/>
        <v>534.37</v>
      </c>
      <c r="G21" s="29">
        <f t="shared" si="1"/>
        <v>534.37</v>
      </c>
      <c r="J21" s="39">
        <f t="shared" si="2"/>
        <v>534.37</v>
      </c>
    </row>
    <row r="22" spans="1:10" ht="78.75">
      <c r="A22" s="8" t="s">
        <v>38</v>
      </c>
      <c r="B22" s="13" t="s">
        <v>11</v>
      </c>
      <c r="C22" s="12">
        <v>3417.32</v>
      </c>
      <c r="E22" s="29">
        <f t="shared" si="0"/>
        <v>3417.32</v>
      </c>
      <c r="G22" s="29">
        <f t="shared" si="1"/>
        <v>3417.32</v>
      </c>
      <c r="J22" s="39">
        <f t="shared" si="2"/>
        <v>3417.32</v>
      </c>
    </row>
    <row r="23" spans="1:10" ht="54.75" customHeight="1">
      <c r="A23" s="8" t="s">
        <v>39</v>
      </c>
      <c r="B23" s="8" t="s">
        <v>12</v>
      </c>
      <c r="C23" s="12">
        <v>9475</v>
      </c>
      <c r="E23" s="29">
        <f t="shared" si="0"/>
        <v>9475</v>
      </c>
      <c r="G23" s="29">
        <f t="shared" si="1"/>
        <v>9475</v>
      </c>
      <c r="J23" s="39">
        <f t="shared" si="2"/>
        <v>9475</v>
      </c>
    </row>
    <row r="24" spans="1:10" ht="66.75" customHeight="1">
      <c r="A24" s="8" t="s">
        <v>37</v>
      </c>
      <c r="B24" s="8" t="s">
        <v>13</v>
      </c>
      <c r="C24" s="12">
        <v>1026.67</v>
      </c>
      <c r="E24" s="29">
        <f t="shared" si="0"/>
        <v>1026.67</v>
      </c>
      <c r="G24" s="29">
        <f t="shared" si="1"/>
        <v>1026.67</v>
      </c>
      <c r="J24" s="39">
        <f t="shared" si="2"/>
        <v>1026.67</v>
      </c>
    </row>
    <row r="25" spans="1:10" ht="66.75" customHeight="1">
      <c r="A25" s="8" t="s">
        <v>37</v>
      </c>
      <c r="B25" s="8" t="s">
        <v>47</v>
      </c>
      <c r="C25" s="12">
        <v>1773.66</v>
      </c>
      <c r="E25" s="29">
        <f t="shared" si="0"/>
        <v>1773.66</v>
      </c>
      <c r="G25" s="29">
        <f t="shared" si="1"/>
        <v>1773.66</v>
      </c>
      <c r="J25" s="39">
        <f t="shared" si="2"/>
        <v>1773.66</v>
      </c>
    </row>
    <row r="26" spans="1:10" ht="78.75" customHeight="1">
      <c r="A26" s="8" t="s">
        <v>37</v>
      </c>
      <c r="B26" s="8" t="s">
        <v>14</v>
      </c>
      <c r="C26" s="12">
        <v>1255.45</v>
      </c>
      <c r="E26" s="29">
        <f t="shared" si="0"/>
        <v>1255.45</v>
      </c>
      <c r="G26" s="29">
        <f t="shared" si="1"/>
        <v>1255.45</v>
      </c>
      <c r="H26" s="6">
        <v>40.729999999999997</v>
      </c>
      <c r="J26" s="39">
        <f t="shared" si="2"/>
        <v>1296.18</v>
      </c>
    </row>
    <row r="27" spans="1:10" ht="63.75" customHeight="1">
      <c r="A27" s="8" t="s">
        <v>37</v>
      </c>
      <c r="B27" s="8" t="s">
        <v>15</v>
      </c>
      <c r="C27" s="12">
        <v>1191.6500000000001</v>
      </c>
      <c r="E27" s="29">
        <f t="shared" si="0"/>
        <v>1191.6500000000001</v>
      </c>
      <c r="G27" s="29">
        <f t="shared" si="1"/>
        <v>1191.6500000000001</v>
      </c>
      <c r="J27" s="39">
        <f t="shared" si="2"/>
        <v>1191.6500000000001</v>
      </c>
    </row>
    <row r="28" spans="1:10" ht="63">
      <c r="A28" s="8" t="s">
        <v>37</v>
      </c>
      <c r="B28" s="8" t="s">
        <v>16</v>
      </c>
      <c r="C28" s="12">
        <v>656</v>
      </c>
      <c r="E28" s="29">
        <f t="shared" si="0"/>
        <v>656</v>
      </c>
      <c r="G28" s="29">
        <f t="shared" si="1"/>
        <v>656</v>
      </c>
      <c r="J28" s="39">
        <f t="shared" si="2"/>
        <v>656</v>
      </c>
    </row>
    <row r="29" spans="1:10" ht="76.5" customHeight="1">
      <c r="A29" s="8" t="s">
        <v>37</v>
      </c>
      <c r="B29" s="8" t="s">
        <v>17</v>
      </c>
      <c r="C29" s="12">
        <v>0.22</v>
      </c>
      <c r="E29" s="29">
        <f t="shared" si="0"/>
        <v>0.22</v>
      </c>
      <c r="G29" s="29">
        <f t="shared" si="1"/>
        <v>0.22</v>
      </c>
      <c r="J29" s="39">
        <f t="shared" si="2"/>
        <v>0.22</v>
      </c>
    </row>
    <row r="30" spans="1:10" ht="47.25">
      <c r="A30" s="8" t="s">
        <v>40</v>
      </c>
      <c r="B30" s="8" t="s">
        <v>18</v>
      </c>
      <c r="C30" s="12">
        <v>657.9</v>
      </c>
      <c r="E30" s="29">
        <f t="shared" si="0"/>
        <v>657.9</v>
      </c>
      <c r="G30" s="29">
        <f t="shared" si="1"/>
        <v>657.9</v>
      </c>
      <c r="J30" s="39">
        <f t="shared" si="2"/>
        <v>657.9</v>
      </c>
    </row>
    <row r="31" spans="1:10" ht="110.25">
      <c r="A31" s="8" t="s">
        <v>41</v>
      </c>
      <c r="B31" s="8" t="s">
        <v>19</v>
      </c>
      <c r="C31" s="12">
        <v>885.4</v>
      </c>
      <c r="E31" s="29">
        <f t="shared" si="0"/>
        <v>885.4</v>
      </c>
      <c r="G31" s="29">
        <f t="shared" si="1"/>
        <v>885.4</v>
      </c>
      <c r="J31" s="39">
        <f t="shared" si="2"/>
        <v>885.4</v>
      </c>
    </row>
    <row r="32" spans="1:10" ht="72.75" customHeight="1">
      <c r="A32" s="8" t="s">
        <v>42</v>
      </c>
      <c r="B32" s="8" t="s">
        <v>20</v>
      </c>
      <c r="C32" s="10">
        <v>15.3</v>
      </c>
      <c r="E32" s="29">
        <f t="shared" si="0"/>
        <v>15.3</v>
      </c>
      <c r="G32" s="29">
        <f t="shared" si="1"/>
        <v>15.3</v>
      </c>
      <c r="J32" s="39">
        <f t="shared" si="2"/>
        <v>15.3</v>
      </c>
    </row>
    <row r="33" spans="1:10" ht="99" customHeight="1">
      <c r="A33" s="8" t="s">
        <v>37</v>
      </c>
      <c r="B33" s="8" t="s">
        <v>48</v>
      </c>
      <c r="C33" s="10">
        <v>17.100000000000001</v>
      </c>
      <c r="E33" s="29">
        <f t="shared" si="0"/>
        <v>17.100000000000001</v>
      </c>
      <c r="G33" s="29">
        <f t="shared" si="1"/>
        <v>17.100000000000001</v>
      </c>
      <c r="J33" s="39">
        <f t="shared" si="2"/>
        <v>17.100000000000001</v>
      </c>
    </row>
    <row r="34" spans="1:10" ht="31.5">
      <c r="A34" s="8" t="s">
        <v>37</v>
      </c>
      <c r="B34" s="8" t="s">
        <v>59</v>
      </c>
      <c r="C34" s="10"/>
      <c r="E34" s="29">
        <f t="shared" si="0"/>
        <v>0</v>
      </c>
      <c r="F34" s="6">
        <v>550.36</v>
      </c>
      <c r="G34" s="29">
        <f t="shared" si="1"/>
        <v>550.36</v>
      </c>
      <c r="J34" s="39">
        <f t="shared" si="2"/>
        <v>550.36</v>
      </c>
    </row>
    <row r="35" spans="1:10" ht="36.75" hidden="1" customHeight="1">
      <c r="A35" s="8"/>
      <c r="B35" s="8"/>
      <c r="C35" s="10"/>
      <c r="E35" s="29">
        <f t="shared" si="0"/>
        <v>0</v>
      </c>
      <c r="G35" s="29">
        <f t="shared" si="1"/>
        <v>0</v>
      </c>
      <c r="J35" s="39">
        <f t="shared" si="2"/>
        <v>0</v>
      </c>
    </row>
    <row r="36" spans="1:10" ht="47.25">
      <c r="A36" s="11" t="s">
        <v>21</v>
      </c>
      <c r="B36" s="32" t="s">
        <v>22</v>
      </c>
      <c r="C36" s="20">
        <f>SUM(C43:C66)</f>
        <v>35092.259999999995</v>
      </c>
      <c r="E36" s="30">
        <f>SUM(E43:E66)</f>
        <v>35092.259999999995</v>
      </c>
      <c r="G36" s="30">
        <f>SUM(G43:G66)</f>
        <v>45775.96</v>
      </c>
      <c r="J36" s="40">
        <f>SUM(J37:J66)</f>
        <v>654365.57000000007</v>
      </c>
    </row>
    <row r="37" spans="1:10" ht="94.5">
      <c r="A37" s="8" t="s">
        <v>66</v>
      </c>
      <c r="B37" s="8" t="s">
        <v>67</v>
      </c>
      <c r="C37" s="20"/>
      <c r="E37" s="30"/>
      <c r="G37" s="30"/>
      <c r="H37" s="6">
        <v>13896.61</v>
      </c>
      <c r="J37" s="41">
        <f t="shared" ref="J37:J41" si="3">H37+G37</f>
        <v>13896.61</v>
      </c>
    </row>
    <row r="38" spans="1:10" ht="94.5">
      <c r="A38" s="8" t="s">
        <v>66</v>
      </c>
      <c r="B38" s="8" t="s">
        <v>68</v>
      </c>
      <c r="C38" s="20"/>
      <c r="E38" s="30"/>
      <c r="G38" s="30"/>
      <c r="H38" s="6">
        <v>2222.08</v>
      </c>
      <c r="J38" s="41">
        <f t="shared" si="3"/>
        <v>2222.08</v>
      </c>
    </row>
    <row r="39" spans="1:10" ht="72" customHeight="1">
      <c r="A39" s="8" t="s">
        <v>69</v>
      </c>
      <c r="B39" s="8" t="s">
        <v>70</v>
      </c>
      <c r="C39" s="20"/>
      <c r="E39" s="30"/>
      <c r="G39" s="30"/>
      <c r="H39" s="6">
        <v>909.76</v>
      </c>
      <c r="J39" s="41">
        <f t="shared" si="3"/>
        <v>909.76</v>
      </c>
    </row>
    <row r="40" spans="1:10" ht="31.5">
      <c r="A40" s="8" t="s">
        <v>72</v>
      </c>
      <c r="B40" s="8" t="s">
        <v>73</v>
      </c>
      <c r="C40" s="20"/>
      <c r="E40" s="30"/>
      <c r="G40" s="30"/>
      <c r="H40" s="6">
        <v>3835.82</v>
      </c>
      <c r="J40" s="41">
        <f t="shared" si="3"/>
        <v>3835.82</v>
      </c>
    </row>
    <row r="41" spans="1:10" ht="63">
      <c r="A41" s="8" t="s">
        <v>74</v>
      </c>
      <c r="B41" s="8" t="s">
        <v>75</v>
      </c>
      <c r="C41" s="20"/>
      <c r="E41" s="30"/>
      <c r="G41" s="30"/>
      <c r="H41" s="6">
        <v>65992.289999999994</v>
      </c>
      <c r="J41" s="41">
        <f t="shared" si="3"/>
        <v>65992.289999999994</v>
      </c>
    </row>
    <row r="42" spans="1:10" ht="94.5">
      <c r="A42" s="8" t="s">
        <v>77</v>
      </c>
      <c r="B42" s="8" t="s">
        <v>78</v>
      </c>
      <c r="C42" s="20"/>
      <c r="E42" s="30"/>
      <c r="G42" s="30"/>
      <c r="H42" s="6">
        <v>425701.01</v>
      </c>
      <c r="I42" s="6">
        <v>100489.98</v>
      </c>
      <c r="J42" s="41">
        <f>H42+G42+I42</f>
        <v>526190.99</v>
      </c>
    </row>
    <row r="43" spans="1:10" ht="47.25">
      <c r="A43" s="8" t="s">
        <v>43</v>
      </c>
      <c r="B43" s="8" t="s">
        <v>23</v>
      </c>
      <c r="C43" s="10">
        <v>511</v>
      </c>
      <c r="E43" s="29">
        <f t="shared" si="0"/>
        <v>511</v>
      </c>
      <c r="G43" s="29">
        <f t="shared" ref="G43:G66" si="4">E43+F43</f>
        <v>511</v>
      </c>
      <c r="J43" s="39">
        <f t="shared" ref="J43:J66" si="5">G43+H43</f>
        <v>511</v>
      </c>
    </row>
    <row r="44" spans="1:10" ht="66" customHeight="1">
      <c r="A44" s="8" t="s">
        <v>43</v>
      </c>
      <c r="B44" s="8" t="s">
        <v>79</v>
      </c>
      <c r="C44" s="10">
        <v>422.58</v>
      </c>
      <c r="E44" s="29">
        <f t="shared" si="0"/>
        <v>422.58</v>
      </c>
      <c r="F44" s="6">
        <v>440</v>
      </c>
      <c r="G44" s="29">
        <f t="shared" si="4"/>
        <v>862.57999999999993</v>
      </c>
      <c r="H44" s="6">
        <v>43.49</v>
      </c>
      <c r="J44" s="39">
        <f t="shared" si="5"/>
        <v>906.06999999999994</v>
      </c>
    </row>
    <row r="45" spans="1:10" ht="63">
      <c r="A45" s="8" t="s">
        <v>43</v>
      </c>
      <c r="B45" s="8" t="s">
        <v>24</v>
      </c>
      <c r="C45" s="10">
        <v>966.76</v>
      </c>
      <c r="E45" s="29">
        <f t="shared" si="0"/>
        <v>966.76</v>
      </c>
      <c r="G45" s="29">
        <f t="shared" si="4"/>
        <v>966.76</v>
      </c>
      <c r="J45" s="39">
        <f t="shared" si="5"/>
        <v>966.76</v>
      </c>
    </row>
    <row r="46" spans="1:10" ht="47.25">
      <c r="A46" s="8" t="s">
        <v>71</v>
      </c>
      <c r="B46" s="8" t="s">
        <v>49</v>
      </c>
      <c r="C46" s="10">
        <v>2234.11</v>
      </c>
      <c r="E46" s="29">
        <f t="shared" si="0"/>
        <v>2234.11</v>
      </c>
      <c r="G46" s="29">
        <f t="shared" si="4"/>
        <v>2234.11</v>
      </c>
      <c r="J46" s="39">
        <f t="shared" si="5"/>
        <v>2234.11</v>
      </c>
    </row>
    <row r="47" spans="1:10" ht="31.5">
      <c r="A47" s="8" t="s">
        <v>43</v>
      </c>
      <c r="B47" s="8" t="s">
        <v>25</v>
      </c>
      <c r="C47" s="21">
        <v>55.78</v>
      </c>
      <c r="E47" s="29">
        <f t="shared" si="0"/>
        <v>55.78</v>
      </c>
      <c r="G47" s="29">
        <f t="shared" si="4"/>
        <v>55.78</v>
      </c>
      <c r="J47" s="39">
        <f t="shared" si="5"/>
        <v>55.78</v>
      </c>
    </row>
    <row r="48" spans="1:10" ht="31.5">
      <c r="A48" s="8" t="s">
        <v>43</v>
      </c>
      <c r="B48" s="8" t="s">
        <v>25</v>
      </c>
      <c r="C48" s="21">
        <v>300</v>
      </c>
      <c r="E48" s="29">
        <f t="shared" si="0"/>
        <v>300</v>
      </c>
      <c r="G48" s="29">
        <f t="shared" si="4"/>
        <v>300</v>
      </c>
      <c r="H48" s="6">
        <v>50</v>
      </c>
      <c r="J48" s="39">
        <f t="shared" si="5"/>
        <v>350</v>
      </c>
    </row>
    <row r="49" spans="1:10" ht="31.5">
      <c r="A49" s="8" t="s">
        <v>43</v>
      </c>
      <c r="B49" s="8" t="s">
        <v>26</v>
      </c>
      <c r="C49" s="10">
        <v>6604</v>
      </c>
      <c r="E49" s="29">
        <f t="shared" si="0"/>
        <v>6604</v>
      </c>
      <c r="F49" s="6">
        <v>1300</v>
      </c>
      <c r="G49" s="29">
        <f t="shared" si="4"/>
        <v>7904</v>
      </c>
      <c r="H49" s="6">
        <v>-1300</v>
      </c>
      <c r="I49" s="6">
        <v>-2085.4699999999998</v>
      </c>
      <c r="J49" s="39">
        <f>G49+H49+I49</f>
        <v>4518.5300000000007</v>
      </c>
    </row>
    <row r="50" spans="1:10" ht="63">
      <c r="A50" s="8" t="s">
        <v>43</v>
      </c>
      <c r="B50" s="8" t="s">
        <v>27</v>
      </c>
      <c r="C50" s="10">
        <v>3106</v>
      </c>
      <c r="E50" s="29">
        <f t="shared" si="0"/>
        <v>3106</v>
      </c>
      <c r="G50" s="29">
        <f t="shared" si="4"/>
        <v>3106</v>
      </c>
      <c r="J50" s="39">
        <f t="shared" si="5"/>
        <v>3106</v>
      </c>
    </row>
    <row r="51" spans="1:10" ht="47.25">
      <c r="A51" s="8" t="s">
        <v>43</v>
      </c>
      <c r="B51" s="8" t="s">
        <v>28</v>
      </c>
      <c r="C51" s="10">
        <v>2000</v>
      </c>
      <c r="E51" s="29">
        <f t="shared" si="0"/>
        <v>2000</v>
      </c>
      <c r="G51" s="29">
        <f t="shared" si="4"/>
        <v>2000</v>
      </c>
      <c r="J51" s="39">
        <f t="shared" si="5"/>
        <v>2000</v>
      </c>
    </row>
    <row r="52" spans="1:10" ht="15.75" customHeight="1">
      <c r="A52" s="8" t="s">
        <v>43</v>
      </c>
      <c r="B52" s="8" t="s">
        <v>29</v>
      </c>
      <c r="C52" s="10">
        <v>355.5</v>
      </c>
      <c r="E52" s="29">
        <f t="shared" si="0"/>
        <v>355.5</v>
      </c>
      <c r="F52" s="6">
        <v>135.69999999999999</v>
      </c>
      <c r="G52" s="29">
        <f t="shared" si="4"/>
        <v>491.2</v>
      </c>
      <c r="J52" s="39">
        <f t="shared" si="5"/>
        <v>491.2</v>
      </c>
    </row>
    <row r="53" spans="1:10" ht="36.75" customHeight="1">
      <c r="A53" s="8" t="s">
        <v>76</v>
      </c>
      <c r="B53" s="8" t="s">
        <v>50</v>
      </c>
      <c r="C53" s="10">
        <v>2276.8000000000002</v>
      </c>
      <c r="E53" s="29">
        <f t="shared" si="0"/>
        <v>2276.8000000000002</v>
      </c>
      <c r="G53" s="29">
        <f t="shared" si="4"/>
        <v>2276.8000000000002</v>
      </c>
      <c r="H53" s="6">
        <v>-1902.26</v>
      </c>
      <c r="I53" s="6">
        <v>50.14</v>
      </c>
      <c r="J53" s="39">
        <f>G53+H53+I53</f>
        <v>424.68000000000018</v>
      </c>
    </row>
    <row r="54" spans="1:10" ht="36.75" customHeight="1">
      <c r="A54" s="8" t="s">
        <v>43</v>
      </c>
      <c r="B54" s="8" t="s">
        <v>60</v>
      </c>
      <c r="C54" s="10"/>
      <c r="E54" s="29"/>
      <c r="F54" s="6">
        <v>108</v>
      </c>
      <c r="G54" s="29">
        <f t="shared" si="4"/>
        <v>108</v>
      </c>
      <c r="J54" s="39">
        <f t="shared" si="5"/>
        <v>108</v>
      </c>
    </row>
    <row r="55" spans="1:10" ht="34.5" customHeight="1">
      <c r="A55" s="8" t="s">
        <v>43</v>
      </c>
      <c r="B55" s="8" t="s">
        <v>51</v>
      </c>
      <c r="C55" s="10">
        <v>1500</v>
      </c>
      <c r="E55" s="29">
        <f t="shared" si="0"/>
        <v>1500</v>
      </c>
      <c r="G55" s="29">
        <f t="shared" si="4"/>
        <v>1500</v>
      </c>
      <c r="H55" s="6">
        <v>5000</v>
      </c>
      <c r="J55" s="39">
        <f t="shared" si="5"/>
        <v>6500</v>
      </c>
    </row>
    <row r="56" spans="1:10" ht="37.5" customHeight="1">
      <c r="A56" s="8" t="s">
        <v>43</v>
      </c>
      <c r="B56" s="8" t="s">
        <v>52</v>
      </c>
      <c r="C56" s="10">
        <v>12409.73</v>
      </c>
      <c r="E56" s="29">
        <f t="shared" si="0"/>
        <v>12409.73</v>
      </c>
      <c r="F56" s="6">
        <v>7400</v>
      </c>
      <c r="G56" s="29">
        <f t="shared" si="4"/>
        <v>19809.73</v>
      </c>
      <c r="H56" s="6">
        <v>-1963.84</v>
      </c>
      <c r="J56" s="39">
        <f t="shared" si="5"/>
        <v>17845.89</v>
      </c>
    </row>
    <row r="57" spans="1:10" ht="78.75">
      <c r="A57" s="8" t="s">
        <v>43</v>
      </c>
      <c r="B57" s="8" t="s">
        <v>61</v>
      </c>
      <c r="C57" s="10"/>
      <c r="E57" s="29"/>
      <c r="F57" s="6">
        <v>1300</v>
      </c>
      <c r="G57" s="29">
        <f t="shared" si="4"/>
        <v>1300</v>
      </c>
      <c r="J57" s="39">
        <f t="shared" si="5"/>
        <v>1300</v>
      </c>
    </row>
    <row r="58" spans="1:10" ht="47.25" customHeight="1">
      <c r="A58" s="8" t="s">
        <v>43</v>
      </c>
      <c r="B58" s="8" t="s">
        <v>53</v>
      </c>
      <c r="C58" s="10">
        <v>2350</v>
      </c>
      <c r="E58" s="29">
        <f t="shared" si="0"/>
        <v>2350</v>
      </c>
      <c r="G58" s="29">
        <f t="shared" si="4"/>
        <v>2350</v>
      </c>
      <c r="I58" s="6">
        <v>-2350</v>
      </c>
      <c r="J58" s="39">
        <f>G58+H58+I58</f>
        <v>0</v>
      </c>
    </row>
    <row r="59" spans="1:10" ht="15.75" hidden="1" customHeight="1">
      <c r="A59" s="8"/>
      <c r="B59" s="8"/>
      <c r="C59" s="10"/>
      <c r="E59" s="29">
        <f t="shared" si="0"/>
        <v>0</v>
      </c>
      <c r="G59" s="29">
        <f t="shared" si="4"/>
        <v>0</v>
      </c>
      <c r="J59" s="39">
        <f t="shared" si="5"/>
        <v>0</v>
      </c>
    </row>
    <row r="60" spans="1:10" ht="15.75" hidden="1" customHeight="1">
      <c r="A60" s="8"/>
      <c r="B60" s="8"/>
      <c r="C60" s="10"/>
      <c r="E60" s="29">
        <f t="shared" si="0"/>
        <v>0</v>
      </c>
      <c r="G60" s="29">
        <f t="shared" si="4"/>
        <v>0</v>
      </c>
      <c r="J60" s="39">
        <f t="shared" si="5"/>
        <v>0</v>
      </c>
    </row>
    <row r="61" spans="1:10" ht="15.75" hidden="1" customHeight="1">
      <c r="A61" s="8"/>
      <c r="B61" s="8"/>
      <c r="C61" s="10"/>
      <c r="E61" s="29">
        <f t="shared" si="0"/>
        <v>0</v>
      </c>
      <c r="G61" s="29">
        <f t="shared" si="4"/>
        <v>0</v>
      </c>
      <c r="J61" s="39">
        <f t="shared" si="5"/>
        <v>0</v>
      </c>
    </row>
    <row r="62" spans="1:10" ht="15.75" hidden="1" customHeight="1">
      <c r="A62" s="8"/>
      <c r="B62" s="8"/>
      <c r="C62" s="10"/>
      <c r="E62" s="29">
        <f t="shared" si="0"/>
        <v>0</v>
      </c>
      <c r="G62" s="29">
        <f t="shared" si="4"/>
        <v>0</v>
      </c>
      <c r="J62" s="39">
        <f t="shared" si="5"/>
        <v>0</v>
      </c>
    </row>
    <row r="63" spans="1:10" ht="15.75" hidden="1" customHeight="1">
      <c r="A63" s="8"/>
      <c r="B63" s="8"/>
      <c r="C63" s="10"/>
      <c r="E63" s="29">
        <f t="shared" si="0"/>
        <v>0</v>
      </c>
      <c r="G63" s="29">
        <f t="shared" si="4"/>
        <v>0</v>
      </c>
      <c r="J63" s="39">
        <f t="shared" si="5"/>
        <v>0</v>
      </c>
    </row>
    <row r="64" spans="1:10" ht="15.75" hidden="1" customHeight="1">
      <c r="A64" s="8"/>
      <c r="B64" s="8"/>
      <c r="C64" s="10"/>
      <c r="E64" s="29">
        <f t="shared" si="0"/>
        <v>0</v>
      </c>
      <c r="G64" s="29">
        <f t="shared" si="4"/>
        <v>0</v>
      </c>
      <c r="J64" s="39">
        <f t="shared" si="5"/>
        <v>0</v>
      </c>
    </row>
    <row r="65" spans="1:10" hidden="1">
      <c r="A65" s="8"/>
      <c r="B65" s="8"/>
      <c r="C65" s="10"/>
      <c r="E65" s="29">
        <f t="shared" si="0"/>
        <v>0</v>
      </c>
      <c r="G65" s="29">
        <f t="shared" si="4"/>
        <v>0</v>
      </c>
      <c r="J65" s="39">
        <f t="shared" si="5"/>
        <v>0</v>
      </c>
    </row>
    <row r="66" spans="1:10" hidden="1">
      <c r="A66" s="8"/>
      <c r="B66" s="8"/>
      <c r="C66" s="10"/>
      <c r="E66" s="29">
        <f t="shared" si="0"/>
        <v>0</v>
      </c>
      <c r="G66" s="29">
        <f t="shared" si="4"/>
        <v>0</v>
      </c>
      <c r="J66" s="39">
        <f t="shared" si="5"/>
        <v>0</v>
      </c>
    </row>
    <row r="67" spans="1:10" ht="45.75" customHeight="1">
      <c r="A67" s="15" t="s">
        <v>57</v>
      </c>
      <c r="B67" s="16" t="s">
        <v>56</v>
      </c>
      <c r="C67" s="17">
        <f>C68</f>
        <v>0</v>
      </c>
      <c r="E67" s="31">
        <f>E68</f>
        <v>33837.57</v>
      </c>
      <c r="G67" s="31">
        <f>G68</f>
        <v>33837.57</v>
      </c>
      <c r="J67" s="42">
        <f>J68</f>
        <v>33837.57</v>
      </c>
    </row>
    <row r="68" spans="1:10" ht="47.25">
      <c r="A68" s="14" t="s">
        <v>55</v>
      </c>
      <c r="B68" s="8" t="s">
        <v>54</v>
      </c>
      <c r="C68" s="10"/>
      <c r="D68" s="6">
        <v>33837.57</v>
      </c>
      <c r="E68" s="29">
        <f t="shared" si="0"/>
        <v>33837.57</v>
      </c>
      <c r="G68" s="29">
        <f t="shared" ref="G68" si="6">E68+F68</f>
        <v>33837.57</v>
      </c>
      <c r="J68" s="39">
        <f t="shared" ref="J68" si="7">G68+H68</f>
        <v>33837.57</v>
      </c>
    </row>
    <row r="69" spans="1:10" hidden="1">
      <c r="A69" s="14"/>
      <c r="B69" s="8"/>
      <c r="C69" s="10"/>
      <c r="E69" s="29"/>
      <c r="G69" s="29"/>
      <c r="J69" s="39"/>
    </row>
    <row r="70" spans="1:10" ht="22.5" hidden="1" customHeight="1">
      <c r="A70" s="14"/>
      <c r="B70" s="8"/>
      <c r="C70" s="10"/>
      <c r="E70" s="29"/>
      <c r="G70" s="29"/>
      <c r="J70" s="39"/>
    </row>
    <row r="71" spans="1:10" hidden="1">
      <c r="A71" s="14"/>
      <c r="B71" s="8"/>
      <c r="C71" s="10"/>
      <c r="E71" s="29"/>
      <c r="G71" s="29"/>
      <c r="J71" s="39"/>
    </row>
    <row r="72" spans="1:10">
      <c r="A72" s="47" t="s">
        <v>4</v>
      </c>
      <c r="B72" s="47"/>
      <c r="C72" s="20">
        <f>C17+C15+C67+C36</f>
        <v>200621.87</v>
      </c>
      <c r="D72" s="6">
        <f>SUM(D15:D71)</f>
        <v>33837.57</v>
      </c>
      <c r="E72" s="33">
        <f>E17+E15+E67+E36</f>
        <v>234459.44</v>
      </c>
      <c r="F72" s="6">
        <f>SUM(F15:F71)</f>
        <v>11234.06</v>
      </c>
      <c r="G72" s="33">
        <f>G17+G15+G67+G36</f>
        <v>245693.5</v>
      </c>
      <c r="H72" s="6">
        <f>SUM(H15:H71)</f>
        <v>512525.68999999994</v>
      </c>
      <c r="I72" s="6">
        <f>SUM(I13:I71)</f>
        <v>96104.65</v>
      </c>
      <c r="J72" s="42">
        <f>J17+J15+J67+J36</f>
        <v>854323.84000000008</v>
      </c>
    </row>
    <row r="74" spans="1:10">
      <c r="I74" s="43">
        <f>I72+H72</f>
        <v>608630.34</v>
      </c>
    </row>
  </sheetData>
  <mergeCells count="10">
    <mergeCell ref="A1:J1"/>
    <mergeCell ref="A2:J2"/>
    <mergeCell ref="A3:J3"/>
    <mergeCell ref="A4:J4"/>
    <mergeCell ref="A72:B72"/>
    <mergeCell ref="A6:J6"/>
    <mergeCell ref="A7:J7"/>
    <mergeCell ref="A8:J8"/>
    <mergeCell ref="A9:J9"/>
    <mergeCell ref="A10:J10"/>
  </mergeCells>
  <pageMargins left="0.51181102362204722" right="0" top="0.59055118110236227" bottom="0.51181102362204722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2020-04-30T10:03:11Z</dcterms:modified>
</cp:coreProperties>
</file>