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-120" yWindow="-120" windowWidth="25440" windowHeight="15990" tabRatio="879"/>
  </bookViews>
  <sheets>
    <sheet name="прил.1 (нал., ненал.)" sheetId="1" r:id="rId1"/>
  </sheets>
  <definedNames>
    <definedName name="_xlnm.Print_Titles" localSheetId="0">'прил.1 (нал., ненал.)'!$7:$7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1" i="1"/>
  <c r="G51"/>
  <c r="E23" l="1"/>
  <c r="F27" l="1"/>
  <c r="H27" s="1"/>
  <c r="J27" s="1"/>
  <c r="F26"/>
  <c r="H26" s="1"/>
  <c r="J26" s="1"/>
  <c r="F25"/>
  <c r="H25" s="1"/>
  <c r="J25" s="1"/>
  <c r="F24"/>
  <c r="H24" s="1"/>
  <c r="J24" s="1"/>
  <c r="F23"/>
  <c r="H23" s="1"/>
  <c r="J23" s="1"/>
  <c r="F21"/>
  <c r="H21" s="1"/>
  <c r="J21" s="1"/>
  <c r="F20"/>
  <c r="H20" s="1"/>
  <c r="J20" s="1"/>
  <c r="F19"/>
  <c r="H19" s="1"/>
  <c r="J19" s="1"/>
  <c r="F18"/>
  <c r="H18" s="1"/>
  <c r="J18" s="1"/>
  <c r="J17" s="1"/>
  <c r="F16"/>
  <c r="H16" s="1"/>
  <c r="F14"/>
  <c r="H14" s="1"/>
  <c r="D30"/>
  <c r="F34"/>
  <c r="H34" s="1"/>
  <c r="J34" s="1"/>
  <c r="F48"/>
  <c r="H48" s="1"/>
  <c r="J48" s="1"/>
  <c r="D17"/>
  <c r="D22"/>
  <c r="F42"/>
  <c r="H42" s="1"/>
  <c r="J42" s="1"/>
  <c r="F41"/>
  <c r="D40"/>
  <c r="F39"/>
  <c r="H39" s="1"/>
  <c r="J39" s="1"/>
  <c r="H15" l="1"/>
  <c r="J16"/>
  <c r="J15" s="1"/>
  <c r="H13"/>
  <c r="J14"/>
  <c r="J13" s="1"/>
  <c r="J22"/>
  <c r="F40"/>
  <c r="H41"/>
  <c r="H22"/>
  <c r="H17"/>
  <c r="H12" s="1"/>
  <c r="D37"/>
  <c r="F38"/>
  <c r="D35"/>
  <c r="F33"/>
  <c r="H33" s="1"/>
  <c r="J33" s="1"/>
  <c r="F32"/>
  <c r="H32" s="1"/>
  <c r="J32" s="1"/>
  <c r="F31"/>
  <c r="H31" s="1"/>
  <c r="D13"/>
  <c r="F13"/>
  <c r="D15"/>
  <c r="F15"/>
  <c r="F36"/>
  <c r="D43"/>
  <c r="F44"/>
  <c r="D45"/>
  <c r="F46"/>
  <c r="F49"/>
  <c r="H49" s="1"/>
  <c r="J49" s="1"/>
  <c r="F50"/>
  <c r="H50" s="1"/>
  <c r="J50" s="1"/>
  <c r="H30" l="1"/>
  <c r="J31"/>
  <c r="J30" s="1"/>
  <c r="H40"/>
  <c r="J41"/>
  <c r="J40" s="1"/>
  <c r="J12"/>
  <c r="F45"/>
  <c r="H46"/>
  <c r="F37"/>
  <c r="H38"/>
  <c r="F43"/>
  <c r="H44"/>
  <c r="F35"/>
  <c r="H36"/>
  <c r="F30"/>
  <c r="F29" s="1"/>
  <c r="F17"/>
  <c r="D12"/>
  <c r="D29"/>
  <c r="D28" s="1"/>
  <c r="F22"/>
  <c r="H37" l="1"/>
  <c r="J38"/>
  <c r="J37" s="1"/>
  <c r="H35"/>
  <c r="J36"/>
  <c r="J35" s="1"/>
  <c r="H45"/>
  <c r="J46"/>
  <c r="J45" s="1"/>
  <c r="H43"/>
  <c r="J44"/>
  <c r="J43" s="1"/>
  <c r="F12"/>
  <c r="F28"/>
  <c r="D51"/>
  <c r="J29" l="1"/>
  <c r="J28" s="1"/>
  <c r="J51" s="1"/>
  <c r="H29"/>
  <c r="H28" s="1"/>
  <c r="H51" s="1"/>
  <c r="F51"/>
</calcChain>
</file>

<file path=xl/sharedStrings.xml><?xml version="1.0" encoding="utf-8"?>
<sst xmlns="http://schemas.openxmlformats.org/spreadsheetml/2006/main" count="102" uniqueCount="93">
  <si>
    <t>Приложение № 1</t>
  </si>
  <si>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</si>
  <si>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</si>
  <si>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</si>
  <si>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</si>
  <si>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</si>
  <si>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</si>
  <si>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</si>
  <si>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 xml:space="preserve">182 1 05 02000 02 0000 110 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</si>
  <si>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</si>
  <si>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</si>
  <si>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</si>
  <si>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</si>
  <si>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</si>
  <si>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</si>
  <si>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</si>
  <si>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</si>
  <si>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</si>
  <si>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</si>
  <si>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</si>
  <si>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</si>
  <si>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</si>
  <si>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</si>
  <si>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</si>
  <si>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Единый налог на вмененный доход для отдельных видов деятельности</t>
  </si>
  <si>
    <t>Код бюджетной классификации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</si>
  <si>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</si>
  <si>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</si>
  <si>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</si>
  <si>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</si>
  <si>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</si>
  <si>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</si>
  <si>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</si>
  <si>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</si>
  <si>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</si>
  <si>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</si>
  <si>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</si>
  <si>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</si>
  <si>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</si>
  <si>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</si>
  <si>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</si>
  <si>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</si>
  <si>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</si>
  <si>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</si>
  <si>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</si>
  <si>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</si>
  <si>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</si>
  <si>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000 1 13 00000 00 0000 000</t>
  </si>
  <si>
    <t>(тыс. рублей)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</si>
  <si>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</si>
  <si>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</si>
  <si>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</si>
  <si>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</si>
  <si>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</si>
  <si>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</si>
  <si>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</si>
  <si>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</si>
  <si>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</si>
  <si>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</si>
  <si>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</si>
  <si>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</si>
  <si>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</si>
  <si>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</si>
  <si>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</si>
  <si>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</si>
  <si>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</si>
  <si>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</si>
  <si>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</si>
  <si>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</si>
  <si>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</si>
  <si>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</si>
  <si>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</si>
  <si>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000 1 14 02043 04 0000 440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</si>
  <si>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</si>
  <si>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</si>
  <si>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</si>
  <si>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</si>
  <si>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</si>
  <si>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</si>
  <si>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000 1 05 03010 01 0000 110
</t>
  </si>
  <si>
    <t xml:space="preserve">Единый сельскохозяйственный налог
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</si>
  <si>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</si>
  <si>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</si>
  <si>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</si>
  <si>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</si>
  <si>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</si>
  <si>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2020 год</t>
  </si>
  <si>
    <t xml:space="preserve">000 1 11 05074 04 0000 120
</t>
  </si>
  <si>
    <t>Дщходы от слачи в аренду имущества, составляющего казну городских округов (за исключением земельных участков)</t>
  </si>
  <si>
    <t xml:space="preserve"> Светлогорского городского округа </t>
  </si>
  <si>
    <t xml:space="preserve">к решению окружного Совета депутатов </t>
  </si>
  <si>
    <r>
      <t>от 23 декабря 2019г  №181</t>
    </r>
    <r>
      <rPr>
        <u/>
        <sz val="12"/>
        <rFont val="Times New Roman"/>
        <family val="1"/>
        <charset val="204"/>
      </rPr>
      <t xml:space="preserve">        </t>
    </r>
  </si>
  <si>
    <r>
      <t>от "06</t>
    </r>
    <r>
      <rPr>
        <u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мая 2020г  №23</t>
    </r>
    <r>
      <rPr>
        <u/>
        <sz val="12"/>
        <rFont val="Times New Roman"/>
        <family val="1"/>
        <charset val="204"/>
      </rPr>
      <t xml:space="preserve">      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</si>
</sst>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Fill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/>
    <xf numFmtId="0" fontId="9" fillId="0" borderId="1" xfId="0" applyNumberFormat="1" applyFont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vertical="center"/>
    </xf>
    <xf numFmtId="164" fontId="1" fillId="0" borderId="1" xfId="0" applyNumberFormat="1" applyFont="1" applyFill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/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54"/>
  <sheetViews>
    <sheetView tabSelected="1" zoomScale="66" zoomScaleNormal="66" workbookViewId="0">
      <selection activeCell="A4" sqref="A4:J4"/>
    </sheetView>
  </sheetViews>
  <sheetFormatPr defaultRowHeight="15.75" outlineLevelCol="1"/>
  <cols>
    <col min="1" max="1" width="32.140625" style="3" customWidth="1"/>
    <col min="2" max="2" width="63.7109375" style="3" customWidth="1"/>
    <col min="3" max="3" width="5.85546875" style="13" hidden="1" customWidth="1" outlineLevel="1"/>
    <col min="4" max="4" width="15.5703125" style="15" hidden="1" customWidth="1" outlineLevel="1"/>
    <col min="5" max="5" width="13.28515625" style="21" hidden="1" customWidth="1" outlineLevel="1"/>
    <col min="6" max="6" width="15.5703125" style="15" hidden="1" customWidth="1" outlineLevel="1"/>
    <col min="7" max="7" width="13.28515625" style="21" hidden="1" customWidth="1" outlineLevel="1"/>
    <col min="8" max="8" width="15.5703125" style="15" hidden="1" customWidth="1" outlineLevel="1" collapsed="1"/>
    <col min="9" max="9" width="13.28515625" style="21" hidden="1" customWidth="1" outlineLevel="1"/>
    <col min="10" max="10" width="15.5703125" style="15" customWidth="1" collapsed="1"/>
    <col min="11" max="16384" width="9.140625" style="3"/>
  </cols>
  <sheetData>
    <row r="1" spans="1:10">
      <c r="A1" s="68" t="s">
        <v>0</v>
      </c>
      <c r="B1" s="68"/>
      <c r="C1" s="69"/>
      <c r="D1" s="69"/>
      <c r="E1" s="69"/>
      <c r="F1" s="69"/>
      <c r="G1" s="69"/>
      <c r="H1" s="69"/>
      <c r="I1" s="69"/>
      <c r="J1" s="69"/>
    </row>
    <row r="2" spans="1:10">
      <c r="A2" s="68" t="s">
        <v>90</v>
      </c>
      <c r="B2" s="68"/>
      <c r="C2" s="69"/>
      <c r="D2" s="69"/>
      <c r="E2" s="69"/>
      <c r="F2" s="69"/>
      <c r="G2" s="69"/>
      <c r="H2" s="69"/>
      <c r="I2" s="69"/>
      <c r="J2" s="69"/>
    </row>
    <row r="3" spans="1:10" ht="15.75" customHeight="1">
      <c r="A3" s="68" t="s">
        <v>89</v>
      </c>
      <c r="B3" s="68"/>
      <c r="C3" s="69"/>
      <c r="D3" s="69"/>
      <c r="E3" s="69"/>
      <c r="F3" s="69"/>
      <c r="G3" s="69"/>
      <c r="H3" s="69"/>
      <c r="I3" s="69"/>
      <c r="J3" s="69"/>
    </row>
    <row r="4" spans="1:10" ht="15.75" customHeight="1">
      <c r="A4" s="68" t="s">
        <v>92</v>
      </c>
      <c r="B4" s="68"/>
      <c r="C4" s="69"/>
      <c r="D4" s="69"/>
      <c r="E4" s="69"/>
      <c r="F4" s="69"/>
      <c r="G4" s="69"/>
      <c r="H4" s="69"/>
      <c r="I4" s="69"/>
      <c r="J4" s="69"/>
    </row>
    <row r="5" spans="1:10" ht="24.75" customHeight="1">
      <c r="A5" s="68" t="s">
        <v>0</v>
      </c>
      <c r="B5" s="68"/>
      <c r="C5" s="69"/>
      <c r="D5" s="69"/>
      <c r="E5" s="69"/>
      <c r="F5" s="69"/>
      <c r="G5" s="69"/>
      <c r="H5" s="69"/>
      <c r="I5" s="69"/>
      <c r="J5" s="69"/>
    </row>
    <row r="6" spans="1:10" ht="17.25" customHeight="1">
      <c r="A6" s="68" t="s">
        <v>90</v>
      </c>
      <c r="B6" s="68"/>
      <c r="C6" s="69"/>
      <c r="D6" s="69"/>
      <c r="E6" s="69"/>
      <c r="F6" s="69"/>
      <c r="G6" s="69"/>
      <c r="H6" s="69"/>
      <c r="I6" s="69"/>
      <c r="J6" s="69"/>
    </row>
    <row r="7" spans="1:10" ht="17.25" customHeight="1">
      <c r="A7" s="68" t="s">
        <v>89</v>
      </c>
      <c r="B7" s="68"/>
      <c r="C7" s="69"/>
      <c r="D7" s="69"/>
      <c r="E7" s="69"/>
      <c r="F7" s="69"/>
      <c r="G7" s="69"/>
      <c r="H7" s="69"/>
      <c r="I7" s="69"/>
      <c r="J7" s="69"/>
    </row>
    <row r="8" spans="1:10" ht="17.25" customHeight="1">
      <c r="A8" s="68" t="s">
        <v>91</v>
      </c>
      <c r="B8" s="68"/>
      <c r="C8" s="69"/>
      <c r="D8" s="69"/>
      <c r="E8" s="69"/>
      <c r="F8" s="69"/>
      <c r="G8" s="69"/>
      <c r="H8" s="69"/>
      <c r="I8" s="69"/>
      <c r="J8" s="69"/>
    </row>
    <row r="9" spans="1:10" ht="58.5" customHeight="1">
      <c r="A9" s="70" t="s">
        <v>86</v>
      </c>
      <c r="B9" s="70"/>
      <c r="C9" s="71"/>
      <c r="D9" s="71"/>
      <c r="E9" s="71"/>
      <c r="F9" s="71"/>
      <c r="G9" s="71"/>
      <c r="H9" s="71"/>
      <c r="I9" s="71"/>
      <c r="J9" s="71"/>
    </row>
    <row r="10" spans="1:10">
      <c r="F10" s="25"/>
      <c r="H10" s="25" t="s">
        <v>48</v>
      </c>
      <c r="J10" s="25" t="s">
        <v>48</v>
      </c>
    </row>
    <row r="11" spans="1:10" ht="31.5">
      <c r="A11" s="2" t="s">
        <v>25</v>
      </c>
      <c r="B11" s="1" t="s">
        <v>1</v>
      </c>
      <c r="D11" s="2" t="s">
        <v>2</v>
      </c>
      <c r="E11" s="24" t="s">
        <v>29</v>
      </c>
      <c r="F11" s="26" t="s">
        <v>2</v>
      </c>
      <c r="G11" s="24" t="s">
        <v>29</v>
      </c>
      <c r="H11" s="26" t="s">
        <v>2</v>
      </c>
      <c r="I11" s="24" t="s">
        <v>29</v>
      </c>
      <c r="J11" s="26" t="s">
        <v>2</v>
      </c>
    </row>
    <row r="12" spans="1:10">
      <c r="A12" s="11"/>
      <c r="B12" s="66" t="s">
        <v>3</v>
      </c>
      <c r="C12" s="65"/>
      <c r="D12" s="55">
        <f>D13+D15+D17+D22+D27</f>
        <v>206758.5</v>
      </c>
      <c r="E12" s="56"/>
      <c r="F12" s="57">
        <f>F13+F17+F27+F15+F22</f>
        <v>218767.13</v>
      </c>
      <c r="G12" s="56"/>
      <c r="H12" s="57">
        <f>H13+H17+H27+H15+H22</f>
        <v>224062.73</v>
      </c>
      <c r="I12" s="56"/>
      <c r="J12" s="57">
        <f>J13+J17+J27+J15+J22</f>
        <v>224062.73</v>
      </c>
    </row>
    <row r="13" spans="1:10" ht="15.75" customHeight="1">
      <c r="A13" s="31" t="s">
        <v>4</v>
      </c>
      <c r="B13" s="32" t="s">
        <v>38</v>
      </c>
      <c r="C13" s="33"/>
      <c r="D13" s="53">
        <f>D14</f>
        <v>107106.8</v>
      </c>
      <c r="E13" s="58"/>
      <c r="F13" s="53">
        <f>F14</f>
        <v>107106.8</v>
      </c>
      <c r="G13" s="58"/>
      <c r="H13" s="53">
        <f>H14</f>
        <v>108425.8</v>
      </c>
      <c r="I13" s="58"/>
      <c r="J13" s="53">
        <f>J14</f>
        <v>108425.8</v>
      </c>
    </row>
    <row r="14" spans="1:10" ht="33.75" customHeight="1">
      <c r="A14" s="12" t="s">
        <v>5</v>
      </c>
      <c r="B14" s="10" t="s">
        <v>83</v>
      </c>
      <c r="C14" s="14"/>
      <c r="D14" s="20">
        <v>107106.8</v>
      </c>
      <c r="E14" s="54"/>
      <c r="F14" s="20">
        <f>D14+E14</f>
        <v>107106.8</v>
      </c>
      <c r="G14" s="54">
        <v>1319</v>
      </c>
      <c r="H14" s="20">
        <f>F14+G14</f>
        <v>108425.8</v>
      </c>
      <c r="I14" s="54"/>
      <c r="J14" s="20">
        <f>H14+I14</f>
        <v>108425.8</v>
      </c>
    </row>
    <row r="15" spans="1:10" ht="31.5" customHeight="1">
      <c r="A15" s="36" t="s">
        <v>44</v>
      </c>
      <c r="B15" s="39" t="s">
        <v>43</v>
      </c>
      <c r="C15" s="38"/>
      <c r="D15" s="53">
        <f>D16</f>
        <v>5891.1</v>
      </c>
      <c r="E15" s="52"/>
      <c r="F15" s="53">
        <f>F16</f>
        <v>5891.1</v>
      </c>
      <c r="G15" s="52"/>
      <c r="H15" s="53">
        <f>H16</f>
        <v>6487.7000000000007</v>
      </c>
      <c r="I15" s="52"/>
      <c r="J15" s="53">
        <f>J16</f>
        <v>6487.7000000000007</v>
      </c>
    </row>
    <row r="16" spans="1:10" ht="31.5" customHeight="1">
      <c r="A16" s="12" t="s">
        <v>46</v>
      </c>
      <c r="B16" s="10" t="s">
        <v>45</v>
      </c>
      <c r="C16" s="14"/>
      <c r="D16" s="20">
        <v>5891.1</v>
      </c>
      <c r="E16" s="54"/>
      <c r="F16" s="20">
        <f>D16+E16</f>
        <v>5891.1</v>
      </c>
      <c r="G16" s="54">
        <v>596.6</v>
      </c>
      <c r="H16" s="20">
        <f>F16+G16</f>
        <v>6487.7000000000007</v>
      </c>
      <c r="I16" s="54"/>
      <c r="J16" s="20">
        <f>H16+I16</f>
        <v>6487.7000000000007</v>
      </c>
    </row>
    <row r="17" spans="1:10" ht="31.5" customHeight="1">
      <c r="A17" s="40" t="s">
        <v>6</v>
      </c>
      <c r="B17" s="39" t="s">
        <v>7</v>
      </c>
      <c r="C17" s="33"/>
      <c r="D17" s="53">
        <f>SUM(D18:D21)</f>
        <v>35695.599999999999</v>
      </c>
      <c r="E17" s="58"/>
      <c r="F17" s="53">
        <f>SUM(F18:F21)</f>
        <v>35695.599999999999</v>
      </c>
      <c r="G17" s="58"/>
      <c r="H17" s="53">
        <f>SUM(H18:H21)</f>
        <v>39075.599999999999</v>
      </c>
      <c r="I17" s="58"/>
      <c r="J17" s="53">
        <f>SUM(J18:J21)</f>
        <v>39075.599999999999</v>
      </c>
    </row>
    <row r="18" spans="1:10" s="29" customFormat="1" ht="31.5">
      <c r="A18" s="12" t="s">
        <v>84</v>
      </c>
      <c r="B18" s="10" t="s">
        <v>76</v>
      </c>
      <c r="C18" s="17">
        <v>0.2</v>
      </c>
      <c r="D18" s="20">
        <v>16000</v>
      </c>
      <c r="E18" s="22"/>
      <c r="F18" s="20">
        <f>D18+E18</f>
        <v>16000</v>
      </c>
      <c r="G18" s="22">
        <v>1980</v>
      </c>
      <c r="H18" s="20">
        <f>F18+G18</f>
        <v>17980</v>
      </c>
      <c r="I18" s="22"/>
      <c r="J18" s="20">
        <f>H18+I18</f>
        <v>17980</v>
      </c>
    </row>
    <row r="19" spans="1:10" ht="31.5">
      <c r="A19" s="12" t="s">
        <v>8</v>
      </c>
      <c r="B19" s="10" t="s">
        <v>24</v>
      </c>
      <c r="C19" s="16"/>
      <c r="D19" s="20">
        <v>18800</v>
      </c>
      <c r="E19" s="59"/>
      <c r="F19" s="20">
        <f t="shared" ref="F19:F27" si="0">D19+E19</f>
        <v>18800</v>
      </c>
      <c r="G19" s="59">
        <v>1400</v>
      </c>
      <c r="H19" s="20">
        <f t="shared" ref="H19:H21" si="1">F19+G19</f>
        <v>20200</v>
      </c>
      <c r="I19" s="59"/>
      <c r="J19" s="20">
        <f t="shared" ref="J19:J21" si="2">H19+I19</f>
        <v>20200</v>
      </c>
    </row>
    <row r="20" spans="1:10" ht="31.5" hidden="1" customHeight="1">
      <c r="A20" s="12" t="s">
        <v>79</v>
      </c>
      <c r="B20" s="10" t="s">
        <v>80</v>
      </c>
      <c r="C20" s="16"/>
      <c r="D20" s="20">
        <v>0</v>
      </c>
      <c r="E20" s="59"/>
      <c r="F20" s="20">
        <f t="shared" si="0"/>
        <v>0</v>
      </c>
      <c r="G20" s="59"/>
      <c r="H20" s="20">
        <f t="shared" si="1"/>
        <v>0</v>
      </c>
      <c r="I20" s="59"/>
      <c r="J20" s="20">
        <f t="shared" si="2"/>
        <v>0</v>
      </c>
    </row>
    <row r="21" spans="1:10" ht="47.25">
      <c r="A21" s="10" t="s">
        <v>39</v>
      </c>
      <c r="B21" s="10" t="s">
        <v>40</v>
      </c>
      <c r="C21" s="16"/>
      <c r="D21" s="20">
        <v>895.6</v>
      </c>
      <c r="E21" s="59"/>
      <c r="F21" s="20">
        <f t="shared" si="0"/>
        <v>895.6</v>
      </c>
      <c r="G21" s="59"/>
      <c r="H21" s="20">
        <f t="shared" si="1"/>
        <v>895.6</v>
      </c>
      <c r="I21" s="59"/>
      <c r="J21" s="20">
        <f t="shared" si="2"/>
        <v>895.6</v>
      </c>
    </row>
    <row r="22" spans="1:10" ht="31.5" customHeight="1">
      <c r="A22" s="39" t="s">
        <v>35</v>
      </c>
      <c r="B22" s="39" t="s">
        <v>34</v>
      </c>
      <c r="C22" s="41"/>
      <c r="D22" s="53">
        <f>D23+D24+D25+D26</f>
        <v>54265</v>
      </c>
      <c r="E22" s="60"/>
      <c r="F22" s="53">
        <f>F23+F24+F25+F26</f>
        <v>66273.63</v>
      </c>
      <c r="G22" s="60"/>
      <c r="H22" s="53">
        <f>H23+H24+H25+H26</f>
        <v>66273.63</v>
      </c>
      <c r="I22" s="60"/>
      <c r="J22" s="53">
        <f>J23+J24+J25+J26</f>
        <v>66273.63</v>
      </c>
    </row>
    <row r="23" spans="1:10" s="33" customFormat="1" ht="63">
      <c r="A23" s="10" t="s">
        <v>49</v>
      </c>
      <c r="B23" s="10" t="s">
        <v>50</v>
      </c>
      <c r="C23" s="44"/>
      <c r="D23" s="49">
        <v>12000</v>
      </c>
      <c r="E23" s="61">
        <f>10000+2008.63</f>
        <v>12008.630000000001</v>
      </c>
      <c r="F23" s="20">
        <f t="shared" si="0"/>
        <v>24008.63</v>
      </c>
      <c r="G23" s="61"/>
      <c r="H23" s="20">
        <f t="shared" ref="H23:H27" si="3">F23+G23</f>
        <v>24008.63</v>
      </c>
      <c r="I23" s="61"/>
      <c r="J23" s="20">
        <f t="shared" ref="J23:J27" si="4">H23+I23</f>
        <v>24008.63</v>
      </c>
    </row>
    <row r="24" spans="1:10" ht="37.5" customHeight="1">
      <c r="A24" s="10" t="s">
        <v>36</v>
      </c>
      <c r="B24" s="10" t="s">
        <v>37</v>
      </c>
      <c r="C24" s="18">
        <v>0.2</v>
      </c>
      <c r="D24" s="20">
        <v>12000</v>
      </c>
      <c r="E24" s="23"/>
      <c r="F24" s="20">
        <f t="shared" si="0"/>
        <v>12000</v>
      </c>
      <c r="G24" s="23"/>
      <c r="H24" s="20">
        <f t="shared" si="3"/>
        <v>12000</v>
      </c>
      <c r="I24" s="23"/>
      <c r="J24" s="20">
        <f t="shared" si="4"/>
        <v>12000</v>
      </c>
    </row>
    <row r="25" spans="1:10" s="33" customFormat="1" ht="31.5">
      <c r="A25" s="10" t="s">
        <v>52</v>
      </c>
      <c r="B25" s="10" t="s">
        <v>51</v>
      </c>
      <c r="C25" s="42"/>
      <c r="D25" s="20">
        <v>22825</v>
      </c>
      <c r="E25" s="43">
        <v>1475</v>
      </c>
      <c r="F25" s="20">
        <f t="shared" si="0"/>
        <v>24300</v>
      </c>
      <c r="G25" s="43"/>
      <c r="H25" s="20">
        <f t="shared" si="3"/>
        <v>24300</v>
      </c>
      <c r="I25" s="43"/>
      <c r="J25" s="20">
        <f t="shared" si="4"/>
        <v>24300</v>
      </c>
    </row>
    <row r="26" spans="1:10" s="33" customFormat="1" ht="47.25">
      <c r="A26" s="10" t="s">
        <v>53</v>
      </c>
      <c r="B26" s="10" t="s">
        <v>54</v>
      </c>
      <c r="C26" s="42"/>
      <c r="D26" s="20">
        <v>7440</v>
      </c>
      <c r="E26" s="43">
        <v>-1475</v>
      </c>
      <c r="F26" s="20">
        <f t="shared" si="0"/>
        <v>5965</v>
      </c>
      <c r="G26" s="43"/>
      <c r="H26" s="20">
        <f t="shared" si="3"/>
        <v>5965</v>
      </c>
      <c r="I26" s="43"/>
      <c r="J26" s="20">
        <f t="shared" si="4"/>
        <v>5965</v>
      </c>
    </row>
    <row r="27" spans="1:10">
      <c r="A27" s="39" t="s">
        <v>9</v>
      </c>
      <c r="B27" s="39" t="s">
        <v>10</v>
      </c>
      <c r="C27" s="45"/>
      <c r="D27" s="50">
        <v>3800</v>
      </c>
      <c r="E27" s="51"/>
      <c r="F27" s="50">
        <f t="shared" si="0"/>
        <v>3800</v>
      </c>
      <c r="G27" s="51"/>
      <c r="H27" s="50">
        <f t="shared" si="3"/>
        <v>3800</v>
      </c>
      <c r="I27" s="51"/>
      <c r="J27" s="50">
        <f t="shared" si="4"/>
        <v>3800</v>
      </c>
    </row>
    <row r="28" spans="1:10" ht="80.25" hidden="1" customHeight="1">
      <c r="A28" s="12"/>
      <c r="B28" s="64" t="s">
        <v>11</v>
      </c>
      <c r="C28" s="65"/>
      <c r="D28" s="53">
        <f>D29+D40+D43+D45+D49+D50+D48</f>
        <v>130493</v>
      </c>
      <c r="E28" s="54"/>
      <c r="F28" s="53">
        <f>F29+F40+F43+F45+F49+F50+F48</f>
        <v>120493</v>
      </c>
      <c r="G28" s="54"/>
      <c r="H28" s="53">
        <f>H29+H40+H43+H45+H49+H50+H48</f>
        <v>120740.36</v>
      </c>
      <c r="I28" s="54"/>
      <c r="J28" s="53">
        <f>J29+J40+J43+J45+J49+J50+J48</f>
        <v>120493</v>
      </c>
    </row>
    <row r="29" spans="1:10" ht="57">
      <c r="A29" s="39" t="s">
        <v>55</v>
      </c>
      <c r="B29" s="48" t="s">
        <v>56</v>
      </c>
      <c r="C29" s="33"/>
      <c r="D29" s="50">
        <f>D30+D35+D37</f>
        <v>129067</v>
      </c>
      <c r="E29" s="58"/>
      <c r="F29" s="50">
        <f>F30+F35+F37</f>
        <v>119067</v>
      </c>
      <c r="G29" s="58"/>
      <c r="H29" s="50">
        <f>H30+H35+H37</f>
        <v>119067</v>
      </c>
      <c r="I29" s="58"/>
      <c r="J29" s="50">
        <f>J30+J35+J37</f>
        <v>119067</v>
      </c>
    </row>
    <row r="30" spans="1:10" ht="99.75">
      <c r="A30" s="39" t="s">
        <v>62</v>
      </c>
      <c r="B30" s="48" t="s">
        <v>63</v>
      </c>
      <c r="C30" s="33"/>
      <c r="D30" s="46">
        <f>D31+D33+D34</f>
        <v>125850</v>
      </c>
      <c r="E30" s="62"/>
      <c r="F30" s="46">
        <f>F31+F33+F34</f>
        <v>115850</v>
      </c>
      <c r="G30" s="62"/>
      <c r="H30" s="46">
        <f>H31+H33+H34</f>
        <v>115850</v>
      </c>
      <c r="I30" s="62"/>
      <c r="J30" s="46">
        <f>J31+J33+J34</f>
        <v>115850</v>
      </c>
    </row>
    <row r="31" spans="1:10" ht="94.5">
      <c r="A31" s="10" t="s">
        <v>85</v>
      </c>
      <c r="B31" s="7" t="s">
        <v>57</v>
      </c>
      <c r="D31" s="63">
        <v>125000</v>
      </c>
      <c r="E31" s="54">
        <v>-10000</v>
      </c>
      <c r="F31" s="20">
        <f t="shared" ref="F31:F34" si="5">D31+E31</f>
        <v>115000</v>
      </c>
      <c r="G31" s="54"/>
      <c r="H31" s="20">
        <f t="shared" ref="H31:H34" si="6">F31+G31</f>
        <v>115000</v>
      </c>
      <c r="I31" s="54"/>
      <c r="J31" s="20">
        <f t="shared" ref="J31:J34" si="7">H31+I31</f>
        <v>115000</v>
      </c>
    </row>
    <row r="32" spans="1:10" ht="54" hidden="1" customHeight="1">
      <c r="A32" s="10" t="s">
        <v>42</v>
      </c>
      <c r="B32" s="10" t="s">
        <v>30</v>
      </c>
      <c r="D32" s="20"/>
      <c r="E32" s="54"/>
      <c r="F32" s="20">
        <f t="shared" si="5"/>
        <v>0</v>
      </c>
      <c r="G32" s="54"/>
      <c r="H32" s="20">
        <f t="shared" si="6"/>
        <v>0</v>
      </c>
      <c r="I32" s="54"/>
      <c r="J32" s="20">
        <f t="shared" si="7"/>
        <v>0</v>
      </c>
    </row>
    <row r="33" spans="1:10" ht="94.5" hidden="1" customHeight="1">
      <c r="A33" s="10" t="s">
        <v>58</v>
      </c>
      <c r="B33" s="10" t="s">
        <v>59</v>
      </c>
      <c r="D33" s="20"/>
      <c r="E33" s="54"/>
      <c r="F33" s="20">
        <f t="shared" si="5"/>
        <v>0</v>
      </c>
      <c r="G33" s="54"/>
      <c r="H33" s="20">
        <f t="shared" si="6"/>
        <v>0</v>
      </c>
      <c r="I33" s="54"/>
      <c r="J33" s="20">
        <f t="shared" si="7"/>
        <v>0</v>
      </c>
    </row>
    <row r="34" spans="1:10" ht="50.25" customHeight="1">
      <c r="A34" s="10" t="s">
        <v>87</v>
      </c>
      <c r="B34" s="10" t="s">
        <v>88</v>
      </c>
      <c r="D34" s="20">
        <v>850</v>
      </c>
      <c r="E34" s="54"/>
      <c r="F34" s="20">
        <f t="shared" si="5"/>
        <v>850</v>
      </c>
      <c r="G34" s="54"/>
      <c r="H34" s="20">
        <f t="shared" si="6"/>
        <v>850</v>
      </c>
      <c r="I34" s="54"/>
      <c r="J34" s="20">
        <f t="shared" si="7"/>
        <v>850</v>
      </c>
    </row>
    <row r="35" spans="1:10" ht="31.5">
      <c r="A35" s="37" t="s">
        <v>41</v>
      </c>
      <c r="B35" s="37" t="s">
        <v>33</v>
      </c>
      <c r="C35" s="28"/>
      <c r="D35" s="50">
        <f>D36</f>
        <v>442</v>
      </c>
      <c r="E35" s="52"/>
      <c r="F35" s="50">
        <f>F36</f>
        <v>442</v>
      </c>
      <c r="G35" s="52"/>
      <c r="H35" s="50">
        <f>H36</f>
        <v>442</v>
      </c>
      <c r="I35" s="52"/>
      <c r="J35" s="50">
        <f>J36</f>
        <v>442</v>
      </c>
    </row>
    <row r="36" spans="1:10" s="33" customFormat="1" ht="78.75">
      <c r="A36" s="10" t="s">
        <v>60</v>
      </c>
      <c r="B36" s="10" t="s">
        <v>61</v>
      </c>
      <c r="C36" s="13"/>
      <c r="D36" s="20">
        <v>442</v>
      </c>
      <c r="E36" s="54"/>
      <c r="F36" s="20">
        <f t="shared" ref="F36:F50" si="8">D36+E36</f>
        <v>442</v>
      </c>
      <c r="G36" s="54"/>
      <c r="H36" s="20">
        <f t="shared" ref="H36" si="9">F36+G36</f>
        <v>442</v>
      </c>
      <c r="I36" s="54"/>
      <c r="J36" s="20">
        <f t="shared" ref="J36" si="10">H36+I36</f>
        <v>442</v>
      </c>
    </row>
    <row r="37" spans="1:10" ht="86.25">
      <c r="A37" s="32" t="s">
        <v>64</v>
      </c>
      <c r="B37" s="32" t="s">
        <v>65</v>
      </c>
      <c r="C37" s="33"/>
      <c r="D37" s="53">
        <f>D38+D39</f>
        <v>2775</v>
      </c>
      <c r="E37" s="58"/>
      <c r="F37" s="53">
        <f>F38+F39</f>
        <v>2775</v>
      </c>
      <c r="G37" s="58"/>
      <c r="H37" s="53">
        <f>H38+H39</f>
        <v>2775</v>
      </c>
      <c r="I37" s="58"/>
      <c r="J37" s="53">
        <f>J38+J39</f>
        <v>2775</v>
      </c>
    </row>
    <row r="38" spans="1:10" ht="47.25">
      <c r="A38" s="10" t="s">
        <v>66</v>
      </c>
      <c r="B38" s="10" t="s">
        <v>67</v>
      </c>
      <c r="D38" s="20">
        <v>1500</v>
      </c>
      <c r="F38" s="20">
        <f t="shared" ref="F38" si="11">D38+E38</f>
        <v>1500</v>
      </c>
      <c r="H38" s="20">
        <f t="shared" ref="H38" si="12">F38+G38</f>
        <v>1500</v>
      </c>
      <c r="J38" s="20">
        <f t="shared" ref="J38" si="13">H38+I38</f>
        <v>1500</v>
      </c>
    </row>
    <row r="39" spans="1:10" s="33" customFormat="1" ht="78.75">
      <c r="A39" s="10" t="s">
        <v>68</v>
      </c>
      <c r="B39" s="10" t="s">
        <v>69</v>
      </c>
      <c r="C39" s="13"/>
      <c r="D39" s="20">
        <v>1275</v>
      </c>
      <c r="E39" s="21"/>
      <c r="F39" s="20">
        <f>D39+E39</f>
        <v>1275</v>
      </c>
      <c r="G39" s="21"/>
      <c r="H39" s="20">
        <f>F39+G39</f>
        <v>1275</v>
      </c>
      <c r="I39" s="21"/>
      <c r="J39" s="20">
        <f>H39+I39</f>
        <v>1275</v>
      </c>
    </row>
    <row r="40" spans="1:10" ht="28.5">
      <c r="A40" s="39" t="s">
        <v>70</v>
      </c>
      <c r="B40" s="39" t="s">
        <v>12</v>
      </c>
      <c r="C40" s="33"/>
      <c r="D40" s="27">
        <f>D41+D42</f>
        <v>50</v>
      </c>
      <c r="E40" s="30"/>
      <c r="F40" s="27">
        <f>F41+F42</f>
        <v>50</v>
      </c>
      <c r="G40" s="30"/>
      <c r="H40" s="27">
        <f>H41+H42</f>
        <v>50</v>
      </c>
      <c r="I40" s="30"/>
      <c r="J40" s="27">
        <f>J41+J42</f>
        <v>50</v>
      </c>
    </row>
    <row r="41" spans="1:10" s="33" customFormat="1">
      <c r="A41" s="6" t="s">
        <v>13</v>
      </c>
      <c r="B41" s="6" t="s">
        <v>14</v>
      </c>
      <c r="C41" s="13"/>
      <c r="D41" s="19">
        <v>40</v>
      </c>
      <c r="E41" s="21"/>
      <c r="F41" s="20">
        <f>D41+E41</f>
        <v>40</v>
      </c>
      <c r="G41" s="21"/>
      <c r="H41" s="20">
        <f>F41+G41</f>
        <v>40</v>
      </c>
      <c r="I41" s="21"/>
      <c r="J41" s="20">
        <f>H41+I41</f>
        <v>40</v>
      </c>
    </row>
    <row r="42" spans="1:10">
      <c r="A42" s="10" t="s">
        <v>78</v>
      </c>
      <c r="B42" s="10" t="s">
        <v>77</v>
      </c>
      <c r="D42" s="19">
        <v>10</v>
      </c>
      <c r="F42" s="20">
        <f>D42+E42</f>
        <v>10</v>
      </c>
      <c r="H42" s="20">
        <f>F42+G42</f>
        <v>10</v>
      </c>
      <c r="J42" s="20">
        <f>H42+I42</f>
        <v>10</v>
      </c>
    </row>
    <row r="43" spans="1:10" ht="54" hidden="1" customHeight="1">
      <c r="A43" s="39" t="s">
        <v>28</v>
      </c>
      <c r="B43" s="39" t="s">
        <v>26</v>
      </c>
      <c r="C43" s="33"/>
      <c r="D43" s="35">
        <f>D44</f>
        <v>70</v>
      </c>
      <c r="E43" s="34"/>
      <c r="F43" s="35">
        <f>F44</f>
        <v>70</v>
      </c>
      <c r="G43" s="34"/>
      <c r="H43" s="35">
        <f>H44</f>
        <v>70</v>
      </c>
      <c r="I43" s="34"/>
      <c r="J43" s="35">
        <f>J44</f>
        <v>70</v>
      </c>
    </row>
    <row r="44" spans="1:10" ht="47.25" hidden="1">
      <c r="A44" s="10" t="s">
        <v>47</v>
      </c>
      <c r="B44" s="10" t="s">
        <v>27</v>
      </c>
      <c r="D44" s="19">
        <v>70</v>
      </c>
      <c r="F44" s="19">
        <f t="shared" si="8"/>
        <v>70</v>
      </c>
      <c r="H44" s="19">
        <f t="shared" ref="H44" si="14">F44+G44</f>
        <v>70</v>
      </c>
      <c r="J44" s="19">
        <f t="shared" ref="J44" si="15">H44+I44</f>
        <v>70</v>
      </c>
    </row>
    <row r="45" spans="1:10" s="33" customFormat="1" ht="18.75" customHeight="1">
      <c r="A45" s="39" t="s">
        <v>32</v>
      </c>
      <c r="B45" s="39" t="s">
        <v>31</v>
      </c>
      <c r="D45" s="47">
        <f>D46</f>
        <v>306</v>
      </c>
      <c r="E45" s="34"/>
      <c r="F45" s="47">
        <f>F46+F47</f>
        <v>306</v>
      </c>
      <c r="G45" s="34"/>
      <c r="H45" s="47">
        <f>H46+H47</f>
        <v>306</v>
      </c>
      <c r="I45" s="34"/>
      <c r="J45" s="47">
        <f>J46+J47</f>
        <v>306</v>
      </c>
    </row>
    <row r="46" spans="1:10" s="33" customFormat="1" ht="19.5" customHeight="1">
      <c r="A46" s="10" t="s">
        <v>72</v>
      </c>
      <c r="B46" s="10" t="s">
        <v>71</v>
      </c>
      <c r="C46" s="13"/>
      <c r="D46" s="19">
        <v>306</v>
      </c>
      <c r="E46" s="21"/>
      <c r="F46" s="19">
        <f t="shared" si="8"/>
        <v>306</v>
      </c>
      <c r="G46" s="21"/>
      <c r="H46" s="19">
        <f t="shared" ref="H46" si="16">F46+G46</f>
        <v>306</v>
      </c>
      <c r="I46" s="21"/>
      <c r="J46" s="19">
        <f t="shared" ref="J46" si="17">H46+I46</f>
        <v>306</v>
      </c>
    </row>
    <row r="47" spans="1:10" ht="21" hidden="1" customHeight="1">
      <c r="A47" s="10" t="s">
        <v>74</v>
      </c>
      <c r="B47" s="10" t="s">
        <v>73</v>
      </c>
      <c r="D47" s="19"/>
      <c r="F47" s="19"/>
      <c r="H47" s="19"/>
      <c r="J47" s="19"/>
    </row>
    <row r="48" spans="1:10" hidden="1">
      <c r="A48" s="39" t="s">
        <v>81</v>
      </c>
      <c r="B48" s="37" t="s">
        <v>82</v>
      </c>
      <c r="D48" s="19"/>
      <c r="F48" s="67">
        <f t="shared" si="8"/>
        <v>0</v>
      </c>
      <c r="H48" s="67">
        <f t="shared" ref="H48:H50" si="18">F48+G48</f>
        <v>0</v>
      </c>
      <c r="J48" s="67">
        <f t="shared" ref="J48:J50" si="19">H48+I48</f>
        <v>0</v>
      </c>
    </row>
    <row r="49" spans="1:10">
      <c r="A49" s="39" t="s">
        <v>15</v>
      </c>
      <c r="B49" s="39" t="s">
        <v>16</v>
      </c>
      <c r="C49" s="33"/>
      <c r="D49" s="47">
        <v>1000</v>
      </c>
      <c r="E49" s="34"/>
      <c r="F49" s="47">
        <f t="shared" si="8"/>
        <v>1000</v>
      </c>
      <c r="G49" s="34"/>
      <c r="H49" s="47">
        <f t="shared" si="18"/>
        <v>1000</v>
      </c>
      <c r="I49" s="34"/>
      <c r="J49" s="47">
        <f t="shared" si="19"/>
        <v>1000</v>
      </c>
    </row>
    <row r="50" spans="1:10" ht="21" customHeight="1">
      <c r="A50" s="39" t="s">
        <v>17</v>
      </c>
      <c r="B50" s="39" t="s">
        <v>75</v>
      </c>
      <c r="C50" s="33"/>
      <c r="D50" s="47"/>
      <c r="E50" s="34"/>
      <c r="F50" s="47">
        <f t="shared" si="8"/>
        <v>0</v>
      </c>
      <c r="G50" s="34">
        <v>247.36</v>
      </c>
      <c r="H50" s="47">
        <f t="shared" si="18"/>
        <v>247.36</v>
      </c>
      <c r="I50" s="34">
        <v>-247.36</v>
      </c>
      <c r="J50" s="47">
        <f t="shared" si="19"/>
        <v>0</v>
      </c>
    </row>
    <row r="51" spans="1:10">
      <c r="A51" s="6"/>
      <c r="B51" s="8" t="s">
        <v>18</v>
      </c>
      <c r="D51" s="27">
        <f>D28+D12</f>
        <v>337251.5</v>
      </c>
      <c r="F51" s="27">
        <f>F28+F12</f>
        <v>339260.13</v>
      </c>
      <c r="G51" s="21">
        <f>SUM(G12:G50)</f>
        <v>5542.96</v>
      </c>
      <c r="H51" s="27">
        <f>H28+H12</f>
        <v>344803.09</v>
      </c>
      <c r="I51" s="21">
        <f>SUM(I12:I50)</f>
        <v>-247.36</v>
      </c>
      <c r="J51" s="27">
        <f>J28+J12</f>
        <v>344555.73</v>
      </c>
    </row>
    <row r="52" spans="1:10" hidden="1">
      <c r="A52" s="4" t="s">
        <v>19</v>
      </c>
      <c r="B52" s="5" t="s">
        <v>20</v>
      </c>
    </row>
    <row r="53" spans="1:10" ht="31.5" hidden="1">
      <c r="A53" s="4" t="s">
        <v>21</v>
      </c>
      <c r="B53" s="6" t="s">
        <v>22</v>
      </c>
    </row>
    <row r="54" spans="1:10" hidden="1">
      <c r="A54" s="4"/>
      <c r="B54" s="9" t="s">
        <v>23</v>
      </c>
    </row>
  </sheetData>
  <mergeCells count="9">
    <mergeCell ref="A6:J6"/>
    <mergeCell ref="A7:J7"/>
    <mergeCell ref="A8:J8"/>
    <mergeCell ref="A9:J9"/>
    <mergeCell ref="A1:J1"/>
    <mergeCell ref="A2:J2"/>
    <mergeCell ref="A3:J3"/>
    <mergeCell ref="A4:J4"/>
    <mergeCell ref="A5:J5"/>
  </mergeCells>
  <pageMargins left="0.70866141732283472" right="0.19685039370078741" top="0.55118110236220474" bottom="7.874015748031496E-2" header="0.11811023622047245" footer="0.11811023622047245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2020-04-30T10:02:44Z</dcterms:modified>
</cp:coreProperties>
</file>