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3310" windowHeight="13740"/>
  </bookViews>
  <sheets>
    <sheet name="Документ" sheetId="2" r:id="rId1"/>
  </sheets>
  <definedNames>
    <definedName name="_xlnm._FilterDatabase" localSheetId="0" hidden="1">Документ!$A$11:$O$855</definedName>
    <definedName name="_xlnm.Print_Titles" localSheetId="0">Документ!$10:$12</definedName>
    <definedName name="_xlnm.Print_Area" localSheetId="0">Документ!$A$1:$M$855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63" i="2"/>
  <c r="H363"/>
  <c r="L365"/>
  <c r="L364"/>
  <c r="J855" l="1"/>
  <c r="K855"/>
  <c r="I855"/>
  <c r="M678"/>
  <c r="M677" s="1"/>
  <c r="L854" l="1"/>
  <c r="L853" s="1"/>
  <c r="L852" s="1"/>
  <c r="L851" s="1"/>
  <c r="L850"/>
  <c r="L849" s="1"/>
  <c r="L848" s="1"/>
  <c r="L847" s="1"/>
  <c r="L846"/>
  <c r="L845" s="1"/>
  <c r="L844" s="1"/>
  <c r="L843" s="1"/>
  <c r="H839"/>
  <c r="H838" s="1"/>
  <c r="H837" s="1"/>
  <c r="L840"/>
  <c r="L839" s="1"/>
  <c r="L838" s="1"/>
  <c r="L837" s="1"/>
  <c r="L836"/>
  <c r="L835"/>
  <c r="L831"/>
  <c r="L830" s="1"/>
  <c r="L829" s="1"/>
  <c r="L828" s="1"/>
  <c r="L826"/>
  <c r="L825" s="1"/>
  <c r="L824" s="1"/>
  <c r="L823"/>
  <c r="L822" s="1"/>
  <c r="L821" s="1"/>
  <c r="L820"/>
  <c r="L819" s="1"/>
  <c r="L818" s="1"/>
  <c r="L815"/>
  <c r="L814" s="1"/>
  <c r="L813" s="1"/>
  <c r="L812" s="1"/>
  <c r="L811"/>
  <c r="L810" s="1"/>
  <c r="L809" s="1"/>
  <c r="L808" s="1"/>
  <c r="L806"/>
  <c r="L805" s="1"/>
  <c r="L804" s="1"/>
  <c r="L803" s="1"/>
  <c r="L802" s="1"/>
  <c r="L801"/>
  <c r="L800"/>
  <c r="L799"/>
  <c r="L795"/>
  <c r="L794"/>
  <c r="L793"/>
  <c r="L790"/>
  <c r="L789"/>
  <c r="L784"/>
  <c r="L783"/>
  <c r="L780"/>
  <c r="L779" s="1"/>
  <c r="L778"/>
  <c r="L777" s="1"/>
  <c r="L775"/>
  <c r="L774"/>
  <c r="L772"/>
  <c r="L771"/>
  <c r="L770"/>
  <c r="L769"/>
  <c r="L768"/>
  <c r="L765"/>
  <c r="L764" s="1"/>
  <c r="L763" s="1"/>
  <c r="L762"/>
  <c r="L761" s="1"/>
  <c r="L760" s="1"/>
  <c r="L757"/>
  <c r="L756" s="1"/>
  <c r="L755" s="1"/>
  <c r="L754" s="1"/>
  <c r="L753"/>
  <c r="L752" s="1"/>
  <c r="L751" s="1"/>
  <c r="L750" s="1"/>
  <c r="L749"/>
  <c r="L748"/>
  <c r="L747"/>
  <c r="L741"/>
  <c r="L740" s="1"/>
  <c r="L739" s="1"/>
  <c r="L738" s="1"/>
  <c r="L737"/>
  <c r="L736" s="1"/>
  <c r="L735" s="1"/>
  <c r="L734" s="1"/>
  <c r="L733"/>
  <c r="L732" s="1"/>
  <c r="L731" s="1"/>
  <c r="L730" s="1"/>
  <c r="L727"/>
  <c r="L726" s="1"/>
  <c r="L725" s="1"/>
  <c r="L724" s="1"/>
  <c r="L723"/>
  <c r="L722" s="1"/>
  <c r="L721" s="1"/>
  <c r="L720" s="1"/>
  <c r="L717"/>
  <c r="L716"/>
  <c r="L712"/>
  <c r="L707"/>
  <c r="L705"/>
  <c r="L704" s="1"/>
  <c r="L703" s="1"/>
  <c r="L702" s="1"/>
  <c r="L701"/>
  <c r="L700" s="1"/>
  <c r="L699" s="1"/>
  <c r="L698" s="1"/>
  <c r="L696"/>
  <c r="L695" s="1"/>
  <c r="L694" s="1"/>
  <c r="L693" s="1"/>
  <c r="L692" s="1"/>
  <c r="L691"/>
  <c r="L690" s="1"/>
  <c r="L689" s="1"/>
  <c r="L688" s="1"/>
  <c r="L687" s="1"/>
  <c r="L686"/>
  <c r="L685" s="1"/>
  <c r="L684" s="1"/>
  <c r="L683" s="1"/>
  <c r="L682"/>
  <c r="L681"/>
  <c r="L680"/>
  <c r="L674"/>
  <c r="L673" s="1"/>
  <c r="L672" s="1"/>
  <c r="L671" s="1"/>
  <c r="L669"/>
  <c r="L668"/>
  <c r="L667"/>
  <c r="L666"/>
  <c r="L665"/>
  <c r="L660"/>
  <c r="L659" s="1"/>
  <c r="L658" s="1"/>
  <c r="L657"/>
  <c r="L656" s="1"/>
  <c r="L655" s="1"/>
  <c r="L652"/>
  <c r="L647"/>
  <c r="L646" s="1"/>
  <c r="L645" s="1"/>
  <c r="L644" s="1"/>
  <c r="L643"/>
  <c r="L642" s="1"/>
  <c r="L641" s="1"/>
  <c r="L640" s="1"/>
  <c r="L639"/>
  <c r="L638"/>
  <c r="L634"/>
  <c r="L633" s="1"/>
  <c r="L632" s="1"/>
  <c r="L631" s="1"/>
  <c r="L629"/>
  <c r="L628" s="1"/>
  <c r="L627" s="1"/>
  <c r="L626" s="1"/>
  <c r="L625"/>
  <c r="L624" s="1"/>
  <c r="L623" s="1"/>
  <c r="L622" s="1"/>
  <c r="L619"/>
  <c r="L618" s="1"/>
  <c r="L617" s="1"/>
  <c r="L616" s="1"/>
  <c r="L613"/>
  <c r="L612" s="1"/>
  <c r="L611" s="1"/>
  <c r="L610" s="1"/>
  <c r="L609"/>
  <c r="L608"/>
  <c r="L604"/>
  <c r="L603" s="1"/>
  <c r="L602" s="1"/>
  <c r="L601" s="1"/>
  <c r="L598"/>
  <c r="L597" s="1"/>
  <c r="L596" s="1"/>
  <c r="L595" s="1"/>
  <c r="L594"/>
  <c r="L593" s="1"/>
  <c r="L592" s="1"/>
  <c r="L591" s="1"/>
  <c r="L590"/>
  <c r="L589" s="1"/>
  <c r="L588" s="1"/>
  <c r="L587" s="1"/>
  <c r="L586"/>
  <c r="L585" s="1"/>
  <c r="L584" s="1"/>
  <c r="L583" s="1"/>
  <c r="L582"/>
  <c r="L581" s="1"/>
  <c r="L580" s="1"/>
  <c r="L579" s="1"/>
  <c r="L576"/>
  <c r="L575"/>
  <c r="L569"/>
  <c r="L568"/>
  <c r="L564"/>
  <c r="L563"/>
  <c r="L559"/>
  <c r="L558"/>
  <c r="L557"/>
  <c r="L551"/>
  <c r="L550" s="1"/>
  <c r="L549" s="1"/>
  <c r="L548" s="1"/>
  <c r="L547" s="1"/>
  <c r="L546"/>
  <c r="L545" s="1"/>
  <c r="L544" s="1"/>
  <c r="L543" s="1"/>
  <c r="L542" s="1"/>
  <c r="L540"/>
  <c r="L539" s="1"/>
  <c r="L538" s="1"/>
  <c r="L537" s="1"/>
  <c r="L536" s="1"/>
  <c r="L535"/>
  <c r="L534" s="1"/>
  <c r="L533" s="1"/>
  <c r="L532" s="1"/>
  <c r="L531" s="1"/>
  <c r="L530"/>
  <c r="L529" s="1"/>
  <c r="L528" s="1"/>
  <c r="L527" s="1"/>
  <c r="L526"/>
  <c r="L525"/>
  <c r="L520"/>
  <c r="L519" s="1"/>
  <c r="L518" s="1"/>
  <c r="L517" s="1"/>
  <c r="L516" s="1"/>
  <c r="L515"/>
  <c r="L514"/>
  <c r="H508"/>
  <c r="H507" s="1"/>
  <c r="H506" s="1"/>
  <c r="L509"/>
  <c r="L508" s="1"/>
  <c r="L507" s="1"/>
  <c r="L506" s="1"/>
  <c r="L505"/>
  <c r="L504" s="1"/>
  <c r="L503" s="1"/>
  <c r="L502" s="1"/>
  <c r="H504"/>
  <c r="H503" s="1"/>
  <c r="H502" s="1"/>
  <c r="H495"/>
  <c r="H494" s="1"/>
  <c r="H493" s="1"/>
  <c r="H499"/>
  <c r="H498" s="1"/>
  <c r="H497" s="1"/>
  <c r="L500"/>
  <c r="L499" s="1"/>
  <c r="L498" s="1"/>
  <c r="L497" s="1"/>
  <c r="L496"/>
  <c r="L495" s="1"/>
  <c r="L494" s="1"/>
  <c r="L493" s="1"/>
  <c r="L491"/>
  <c r="L490" s="1"/>
  <c r="L489" s="1"/>
  <c r="L488" s="1"/>
  <c r="L487" s="1"/>
  <c r="L486"/>
  <c r="L485" s="1"/>
  <c r="L484" s="1"/>
  <c r="L483" s="1"/>
  <c r="L482"/>
  <c r="L481" s="1"/>
  <c r="L480" s="1"/>
  <c r="L479" s="1"/>
  <c r="L477"/>
  <c r="L476"/>
  <c r="L470"/>
  <c r="L469"/>
  <c r="L468"/>
  <c r="L463"/>
  <c r="L462" s="1"/>
  <c r="L461" s="1"/>
  <c r="L460" s="1"/>
  <c r="L459"/>
  <c r="L458" s="1"/>
  <c r="L457" s="1"/>
  <c r="L456" s="1"/>
  <c r="L455"/>
  <c r="L454"/>
  <c r="L450"/>
  <c r="L449" s="1"/>
  <c r="L448" s="1"/>
  <c r="L447" s="1"/>
  <c r="L446"/>
  <c r="L442"/>
  <c r="L441" s="1"/>
  <c r="L440" s="1"/>
  <c r="L439" s="1"/>
  <c r="L437"/>
  <c r="L436"/>
  <c r="L435"/>
  <c r="L431"/>
  <c r="L430" s="1"/>
  <c r="L429" s="1"/>
  <c r="L428" s="1"/>
  <c r="L426"/>
  <c r="L425"/>
  <c r="L420"/>
  <c r="L419"/>
  <c r="L418"/>
  <c r="L417"/>
  <c r="L413"/>
  <c r="L412" s="1"/>
  <c r="L411" s="1"/>
  <c r="L410" s="1"/>
  <c r="L409"/>
  <c r="L408"/>
  <c r="L407"/>
  <c r="L402"/>
  <c r="L401" s="1"/>
  <c r="L400" s="1"/>
  <c r="L399" s="1"/>
  <c r="L398" s="1"/>
  <c r="L396"/>
  <c r="L395" s="1"/>
  <c r="L394" s="1"/>
  <c r="L393" s="1"/>
  <c r="L392" s="1"/>
  <c r="L391"/>
  <c r="L390" s="1"/>
  <c r="L389" s="1"/>
  <c r="L388" s="1"/>
  <c r="L387" s="1"/>
  <c r="L386"/>
  <c r="L385" s="1"/>
  <c r="L384" s="1"/>
  <c r="L383" s="1"/>
  <c r="L382"/>
  <c r="L381"/>
  <c r="L380"/>
  <c r="L374"/>
  <c r="L373" s="1"/>
  <c r="L372" s="1"/>
  <c r="L371"/>
  <c r="L370"/>
  <c r="L366"/>
  <c r="L362" s="1"/>
  <c r="L361" s="1"/>
  <c r="L360"/>
  <c r="L359" s="1"/>
  <c r="L358" s="1"/>
  <c r="L357" s="1"/>
  <c r="L355"/>
  <c r="L354" s="1"/>
  <c r="L353" s="1"/>
  <c r="L352" s="1"/>
  <c r="L351"/>
  <c r="L350"/>
  <c r="L346"/>
  <c r="L345" s="1"/>
  <c r="L344" s="1"/>
  <c r="L343" s="1"/>
  <c r="L341"/>
  <c r="L340" s="1"/>
  <c r="L339" s="1"/>
  <c r="L338" s="1"/>
  <c r="L337"/>
  <c r="L336" s="1"/>
  <c r="L335" s="1"/>
  <c r="L334" s="1"/>
  <c r="L333"/>
  <c r="L332" s="1"/>
  <c r="L331" s="1"/>
  <c r="L330" s="1"/>
  <c r="L327"/>
  <c r="L326"/>
  <c r="L321"/>
  <c r="L320"/>
  <c r="L315"/>
  <c r="L314"/>
  <c r="L309"/>
  <c r="L308"/>
  <c r="L303"/>
  <c r="L302" s="1"/>
  <c r="L301" s="1"/>
  <c r="L300" s="1"/>
  <c r="L297"/>
  <c r="L296" s="1"/>
  <c r="L295" s="1"/>
  <c r="L294" s="1"/>
  <c r="L293"/>
  <c r="L292"/>
  <c r="L286"/>
  <c r="L285" s="1"/>
  <c r="L284" s="1"/>
  <c r="L283" s="1"/>
  <c r="L282" s="1"/>
  <c r="L281"/>
  <c r="L280" s="1"/>
  <c r="L279" s="1"/>
  <c r="L278" s="1"/>
  <c r="L277" s="1"/>
  <c r="L276"/>
  <c r="L275" s="1"/>
  <c r="L274" s="1"/>
  <c r="L273" s="1"/>
  <c r="L272" s="1"/>
  <c r="L271"/>
  <c r="L270" s="1"/>
  <c r="L269" s="1"/>
  <c r="L268" s="1"/>
  <c r="L267"/>
  <c r="L266" s="1"/>
  <c r="L265" s="1"/>
  <c r="L264" s="1"/>
  <c r="L263"/>
  <c r="L258"/>
  <c r="L257" s="1"/>
  <c r="L256" s="1"/>
  <c r="L255" s="1"/>
  <c r="L254"/>
  <c r="L253" s="1"/>
  <c r="L252" s="1"/>
  <c r="L251" s="1"/>
  <c r="L249"/>
  <c r="L248"/>
  <c r="L247"/>
  <c r="L246"/>
  <c r="L242"/>
  <c r="L241" s="1"/>
  <c r="L240" s="1"/>
  <c r="L239" s="1"/>
  <c r="L237"/>
  <c r="L236"/>
  <c r="L230"/>
  <c r="L229" s="1"/>
  <c r="L228" s="1"/>
  <c r="L227" s="1"/>
  <c r="L226"/>
  <c r="L225"/>
  <c r="L221"/>
  <c r="L216"/>
  <c r="L215" s="1"/>
  <c r="L214" s="1"/>
  <c r="L213" s="1"/>
  <c r="L212" s="1"/>
  <c r="L211"/>
  <c r="L210"/>
  <c r="L205"/>
  <c r="L204" s="1"/>
  <c r="L203" s="1"/>
  <c r="L202" s="1"/>
  <c r="L201" s="1"/>
  <c r="L200"/>
  <c r="L199"/>
  <c r="L195"/>
  <c r="L194"/>
  <c r="L189"/>
  <c r="L188"/>
  <c r="L187"/>
  <c r="L183"/>
  <c r="L182" s="1"/>
  <c r="L181" s="1"/>
  <c r="L180" s="1"/>
  <c r="L179"/>
  <c r="L178"/>
  <c r="L177"/>
  <c r="L176"/>
  <c r="L171"/>
  <c r="L170" s="1"/>
  <c r="L169" s="1"/>
  <c r="L168" s="1"/>
  <c r="L167"/>
  <c r="L163"/>
  <c r="L162"/>
  <c r="L157"/>
  <c r="L156" s="1"/>
  <c r="L155" s="1"/>
  <c r="L154" s="1"/>
  <c r="L153"/>
  <c r="L152"/>
  <c r="L147"/>
  <c r="L146" s="1"/>
  <c r="L145" s="1"/>
  <c r="L144" s="1"/>
  <c r="L143" s="1"/>
  <c r="L142"/>
  <c r="L141" s="1"/>
  <c r="L140" s="1"/>
  <c r="L139" s="1"/>
  <c r="L138"/>
  <c r="L137" s="1"/>
  <c r="L136" s="1"/>
  <c r="L135" s="1"/>
  <c r="L134"/>
  <c r="L133" s="1"/>
  <c r="L132" s="1"/>
  <c r="L131" s="1"/>
  <c r="L130"/>
  <c r="L129"/>
  <c r="L125"/>
  <c r="L124" s="1"/>
  <c r="L123" s="1"/>
  <c r="L122" s="1"/>
  <c r="L119"/>
  <c r="L118" s="1"/>
  <c r="L117" s="1"/>
  <c r="L116" s="1"/>
  <c r="L115"/>
  <c r="L114" s="1"/>
  <c r="L113" s="1"/>
  <c r="L112" s="1"/>
  <c r="L111"/>
  <c r="L110" s="1"/>
  <c r="L109" s="1"/>
  <c r="L108" s="1"/>
  <c r="L107"/>
  <c r="L106"/>
  <c r="L102"/>
  <c r="L101"/>
  <c r="L97"/>
  <c r="L96"/>
  <c r="L92"/>
  <c r="L91"/>
  <c r="L87"/>
  <c r="L86"/>
  <c r="L82"/>
  <c r="L81" s="1"/>
  <c r="L80" s="1"/>
  <c r="L79" s="1"/>
  <c r="L77"/>
  <c r="L76"/>
  <c r="L72"/>
  <c r="L71"/>
  <c r="L66"/>
  <c r="L65" s="1"/>
  <c r="L56"/>
  <c r="L55" s="1"/>
  <c r="L64"/>
  <c r="L63"/>
  <c r="L61"/>
  <c r="L60"/>
  <c r="L54"/>
  <c r="L53"/>
  <c r="L51"/>
  <c r="L50"/>
  <c r="L45"/>
  <c r="L44"/>
  <c r="L39"/>
  <c r="L38"/>
  <c r="L34"/>
  <c r="L33" s="1"/>
  <c r="L32" s="1"/>
  <c r="L31" s="1"/>
  <c r="L30"/>
  <c r="L29"/>
  <c r="L24"/>
  <c r="L23" s="1"/>
  <c r="L22" s="1"/>
  <c r="L21" s="1"/>
  <c r="L20" s="1"/>
  <c r="L19"/>
  <c r="L18"/>
  <c r="L444"/>
  <c r="L443" s="1"/>
  <c r="H853"/>
  <c r="H852" s="1"/>
  <c r="H851" s="1"/>
  <c r="H849"/>
  <c r="H848" s="1"/>
  <c r="H847" s="1"/>
  <c r="H845"/>
  <c r="H844" s="1"/>
  <c r="H843" s="1"/>
  <c r="H834"/>
  <c r="H833" s="1"/>
  <c r="H832" s="1"/>
  <c r="H830"/>
  <c r="H829" s="1"/>
  <c r="H828" s="1"/>
  <c r="H825"/>
  <c r="H824" s="1"/>
  <c r="H822"/>
  <c r="H821" s="1"/>
  <c r="H819"/>
  <c r="H818" s="1"/>
  <c r="H814"/>
  <c r="H813" s="1"/>
  <c r="H812" s="1"/>
  <c r="H810"/>
  <c r="H809" s="1"/>
  <c r="H808" s="1"/>
  <c r="H805"/>
  <c r="H804" s="1"/>
  <c r="H803" s="1"/>
  <c r="H802" s="1"/>
  <c r="H798"/>
  <c r="H797" s="1"/>
  <c r="H796" s="1"/>
  <c r="H792"/>
  <c r="H791" s="1"/>
  <c r="H788"/>
  <c r="H787" s="1"/>
  <c r="H782"/>
  <c r="H781" s="1"/>
  <c r="H779"/>
  <c r="H777"/>
  <c r="H773"/>
  <c r="H767"/>
  <c r="H764"/>
  <c r="H763" s="1"/>
  <c r="H761"/>
  <c r="H760" s="1"/>
  <c r="H756"/>
  <c r="H755" s="1"/>
  <c r="H754" s="1"/>
  <c r="H752"/>
  <c r="H751" s="1"/>
  <c r="H750" s="1"/>
  <c r="H746"/>
  <c r="H745" s="1"/>
  <c r="H744" s="1"/>
  <c r="H740"/>
  <c r="H739" s="1"/>
  <c r="H738" s="1"/>
  <c r="H736"/>
  <c r="H735" s="1"/>
  <c r="H734" s="1"/>
  <c r="H732"/>
  <c r="H731" s="1"/>
  <c r="H730" s="1"/>
  <c r="H726"/>
  <c r="H725" s="1"/>
  <c r="H724" s="1"/>
  <c r="H722"/>
  <c r="H721" s="1"/>
  <c r="H720" s="1"/>
  <c r="H715"/>
  <c r="H714" s="1"/>
  <c r="H713" s="1"/>
  <c r="H711"/>
  <c r="H710" s="1"/>
  <c r="H709" s="1"/>
  <c r="H704"/>
  <c r="H703" s="1"/>
  <c r="H702" s="1"/>
  <c r="H700"/>
  <c r="H699" s="1"/>
  <c r="H698" s="1"/>
  <c r="H695"/>
  <c r="H694" s="1"/>
  <c r="H693" s="1"/>
  <c r="H692" s="1"/>
  <c r="H690"/>
  <c r="H689" s="1"/>
  <c r="H688" s="1"/>
  <c r="H687" s="1"/>
  <c r="H685"/>
  <c r="H684" s="1"/>
  <c r="H683" s="1"/>
  <c r="H679"/>
  <c r="H678" s="1"/>
  <c r="L678" s="1"/>
  <c r="L677" s="1"/>
  <c r="L676" s="1"/>
  <c r="L675" s="1"/>
  <c r="H673"/>
  <c r="H672" s="1"/>
  <c r="H671" s="1"/>
  <c r="H664"/>
  <c r="H663" s="1"/>
  <c r="H662" s="1"/>
  <c r="H661" s="1"/>
  <c r="H659"/>
  <c r="H658" s="1"/>
  <c r="H656"/>
  <c r="H655" s="1"/>
  <c r="H651"/>
  <c r="H650" s="1"/>
  <c r="H649" s="1"/>
  <c r="H648" s="1"/>
  <c r="H646"/>
  <c r="H645" s="1"/>
  <c r="H644" s="1"/>
  <c r="H642"/>
  <c r="H641" s="1"/>
  <c r="H640" s="1"/>
  <c r="H637"/>
  <c r="H636" s="1"/>
  <c r="H635" s="1"/>
  <c r="H633"/>
  <c r="H632" s="1"/>
  <c r="H631" s="1"/>
  <c r="H628"/>
  <c r="H627" s="1"/>
  <c r="H626" s="1"/>
  <c r="H624"/>
  <c r="H623" s="1"/>
  <c r="H622" s="1"/>
  <c r="H618"/>
  <c r="H617" s="1"/>
  <c r="H616" s="1"/>
  <c r="H612"/>
  <c r="H611" s="1"/>
  <c r="H610" s="1"/>
  <c r="H607"/>
  <c r="H606" s="1"/>
  <c r="H605" s="1"/>
  <c r="H603"/>
  <c r="H602" s="1"/>
  <c r="H601" s="1"/>
  <c r="H597"/>
  <c r="H596" s="1"/>
  <c r="H595" s="1"/>
  <c r="H593"/>
  <c r="H592" s="1"/>
  <c r="H591" s="1"/>
  <c r="H589"/>
  <c r="H588" s="1"/>
  <c r="H587" s="1"/>
  <c r="H585"/>
  <c r="H584" s="1"/>
  <c r="H583" s="1"/>
  <c r="H581"/>
  <c r="H580" s="1"/>
  <c r="H579" s="1"/>
  <c r="H574"/>
  <c r="H573" s="1"/>
  <c r="H572" s="1"/>
  <c r="H571" s="1"/>
  <c r="H570" s="1"/>
  <c r="H567"/>
  <c r="H566" s="1"/>
  <c r="H565" s="1"/>
  <c r="H562"/>
  <c r="H561" s="1"/>
  <c r="H560" s="1"/>
  <c r="H556"/>
  <c r="H555" s="1"/>
  <c r="H554" s="1"/>
  <c r="H550"/>
  <c r="H549" s="1"/>
  <c r="H548" s="1"/>
  <c r="H547" s="1"/>
  <c r="H545"/>
  <c r="H544" s="1"/>
  <c r="H543" s="1"/>
  <c r="H542" s="1"/>
  <c r="H539"/>
  <c r="H538" s="1"/>
  <c r="H537" s="1"/>
  <c r="H536" s="1"/>
  <c r="H534"/>
  <c r="H533" s="1"/>
  <c r="H532" s="1"/>
  <c r="H531" s="1"/>
  <c r="H529"/>
  <c r="H528" s="1"/>
  <c r="H527" s="1"/>
  <c r="H524"/>
  <c r="H523" s="1"/>
  <c r="H522" s="1"/>
  <c r="H519"/>
  <c r="H518" s="1"/>
  <c r="H517" s="1"/>
  <c r="H516" s="1"/>
  <c r="H513"/>
  <c r="H512" s="1"/>
  <c r="H511" s="1"/>
  <c r="H510" s="1"/>
  <c r="H490"/>
  <c r="H489" s="1"/>
  <c r="H488" s="1"/>
  <c r="H487" s="1"/>
  <c r="H485"/>
  <c r="H484" s="1"/>
  <c r="H483" s="1"/>
  <c r="H481"/>
  <c r="H480" s="1"/>
  <c r="H479" s="1"/>
  <c r="H475"/>
  <c r="H474" s="1"/>
  <c r="H473" s="1"/>
  <c r="H472" s="1"/>
  <c r="H467"/>
  <c r="H466" s="1"/>
  <c r="H465" s="1"/>
  <c r="H464" s="1"/>
  <c r="H462"/>
  <c r="H461" s="1"/>
  <c r="H460" s="1"/>
  <c r="H458"/>
  <c r="H457" s="1"/>
  <c r="H456" s="1"/>
  <c r="H453"/>
  <c r="H452" s="1"/>
  <c r="H451" s="1"/>
  <c r="H449"/>
  <c r="H448" s="1"/>
  <c r="H447" s="1"/>
  <c r="H444"/>
  <c r="H443" s="1"/>
  <c r="H441"/>
  <c r="H440" s="1"/>
  <c r="H439" s="1"/>
  <c r="H434"/>
  <c r="H433" s="1"/>
  <c r="H432" s="1"/>
  <c r="H430"/>
  <c r="H429" s="1"/>
  <c r="H428" s="1"/>
  <c r="H424"/>
  <c r="H423" s="1"/>
  <c r="H422" s="1"/>
  <c r="H421" s="1"/>
  <c r="H416"/>
  <c r="H415" s="1"/>
  <c r="H414" s="1"/>
  <c r="H412"/>
  <c r="H411" s="1"/>
  <c r="H410" s="1"/>
  <c r="H406"/>
  <c r="H405" s="1"/>
  <c r="H404" s="1"/>
  <c r="H401"/>
  <c r="H400" s="1"/>
  <c r="H399" s="1"/>
  <c r="H398" s="1"/>
  <c r="H395"/>
  <c r="H394" s="1"/>
  <c r="H393" s="1"/>
  <c r="H392" s="1"/>
  <c r="H390"/>
  <c r="H389" s="1"/>
  <c r="H388" s="1"/>
  <c r="H387" s="1"/>
  <c r="H385"/>
  <c r="H384" s="1"/>
  <c r="H383" s="1"/>
  <c r="H379"/>
  <c r="H378" s="1"/>
  <c r="H377" s="1"/>
  <c r="H373"/>
  <c r="H372" s="1"/>
  <c r="H369"/>
  <c r="H368" s="1"/>
  <c r="H362"/>
  <c r="H361" s="1"/>
  <c r="H359"/>
  <c r="H358" s="1"/>
  <c r="H357" s="1"/>
  <c r="H354"/>
  <c r="H353" s="1"/>
  <c r="H352" s="1"/>
  <c r="H349"/>
  <c r="H348" s="1"/>
  <c r="H347" s="1"/>
  <c r="H345"/>
  <c r="H344" s="1"/>
  <c r="H343" s="1"/>
  <c r="H340"/>
  <c r="H339" s="1"/>
  <c r="H338" s="1"/>
  <c r="H336"/>
  <c r="H335" s="1"/>
  <c r="H334" s="1"/>
  <c r="H332"/>
  <c r="H331" s="1"/>
  <c r="H330" s="1"/>
  <c r="H325"/>
  <c r="H324" s="1"/>
  <c r="H323" s="1"/>
  <c r="H322" s="1"/>
  <c r="H319"/>
  <c r="H318" s="1"/>
  <c r="H317" s="1"/>
  <c r="H316" s="1"/>
  <c r="H313"/>
  <c r="H312" s="1"/>
  <c r="H311" s="1"/>
  <c r="H310" s="1"/>
  <c r="H307"/>
  <c r="H306" s="1"/>
  <c r="H305" s="1"/>
  <c r="H304" s="1"/>
  <c r="H302"/>
  <c r="H301" s="1"/>
  <c r="H300" s="1"/>
  <c r="H296"/>
  <c r="H295" s="1"/>
  <c r="H294" s="1"/>
  <c r="H291"/>
  <c r="H290" s="1"/>
  <c r="H289" s="1"/>
  <c r="H285"/>
  <c r="H284" s="1"/>
  <c r="H283" s="1"/>
  <c r="H282" s="1"/>
  <c r="H280"/>
  <c r="H279" s="1"/>
  <c r="H278" s="1"/>
  <c r="H277" s="1"/>
  <c r="H275"/>
  <c r="H274" s="1"/>
  <c r="H273" s="1"/>
  <c r="H272" s="1"/>
  <c r="H270"/>
  <c r="H269" s="1"/>
  <c r="H268" s="1"/>
  <c r="H266"/>
  <c r="H265" s="1"/>
  <c r="H264" s="1"/>
  <c r="H262"/>
  <c r="H261" s="1"/>
  <c r="H260" s="1"/>
  <c r="H257"/>
  <c r="H256" s="1"/>
  <c r="H255" s="1"/>
  <c r="H253"/>
  <c r="H252" s="1"/>
  <c r="H251" s="1"/>
  <c r="H245"/>
  <c r="H244" s="1"/>
  <c r="H243" s="1"/>
  <c r="H241"/>
  <c r="H240" s="1"/>
  <c r="H239" s="1"/>
  <c r="H235"/>
  <c r="H234" s="1"/>
  <c r="H233" s="1"/>
  <c r="H232" s="1"/>
  <c r="H229"/>
  <c r="H228" s="1"/>
  <c r="H227" s="1"/>
  <c r="H224"/>
  <c r="H223" s="1"/>
  <c r="H222" s="1"/>
  <c r="H220"/>
  <c r="H219" s="1"/>
  <c r="H218" s="1"/>
  <c r="H215"/>
  <c r="H214" s="1"/>
  <c r="H213" s="1"/>
  <c r="H212" s="1"/>
  <c r="H209"/>
  <c r="H208" s="1"/>
  <c r="H207" s="1"/>
  <c r="H206" s="1"/>
  <c r="H204"/>
  <c r="H203" s="1"/>
  <c r="H202" s="1"/>
  <c r="H201" s="1"/>
  <c r="H198"/>
  <c r="H197" s="1"/>
  <c r="H196" s="1"/>
  <c r="H193"/>
  <c r="H192" s="1"/>
  <c r="H191" s="1"/>
  <c r="H186"/>
  <c r="H185" s="1"/>
  <c r="H184" s="1"/>
  <c r="H182"/>
  <c r="H181" s="1"/>
  <c r="H180" s="1"/>
  <c r="H175"/>
  <c r="H174" s="1"/>
  <c r="H173" s="1"/>
  <c r="H170"/>
  <c r="H169" s="1"/>
  <c r="H168" s="1"/>
  <c r="H166"/>
  <c r="H165" s="1"/>
  <c r="H164" s="1"/>
  <c r="H161"/>
  <c r="H160" s="1"/>
  <c r="H159" s="1"/>
  <c r="H156"/>
  <c r="H155" s="1"/>
  <c r="H154" s="1"/>
  <c r="H151"/>
  <c r="H150" s="1"/>
  <c r="H149" s="1"/>
  <c r="H146"/>
  <c r="H145" s="1"/>
  <c r="H144" s="1"/>
  <c r="H143" s="1"/>
  <c r="H141"/>
  <c r="H140" s="1"/>
  <c r="H139" s="1"/>
  <c r="H137"/>
  <c r="H136" s="1"/>
  <c r="H135" s="1"/>
  <c r="H133"/>
  <c r="H132" s="1"/>
  <c r="H131" s="1"/>
  <c r="H128"/>
  <c r="H127" s="1"/>
  <c r="H126" s="1"/>
  <c r="H124"/>
  <c r="H123" s="1"/>
  <c r="H122" s="1"/>
  <c r="H118"/>
  <c r="H117" s="1"/>
  <c r="H116" s="1"/>
  <c r="H114"/>
  <c r="H113" s="1"/>
  <c r="H112" s="1"/>
  <c r="H110"/>
  <c r="H109" s="1"/>
  <c r="H108" s="1"/>
  <c r="H105"/>
  <c r="H104" s="1"/>
  <c r="H103" s="1"/>
  <c r="H100"/>
  <c r="H99" s="1"/>
  <c r="H98" s="1"/>
  <c r="H95"/>
  <c r="H94" s="1"/>
  <c r="H93" s="1"/>
  <c r="H90"/>
  <c r="H89" s="1"/>
  <c r="H88" s="1"/>
  <c r="H85"/>
  <c r="H84" s="1"/>
  <c r="H83" s="1"/>
  <c r="H81"/>
  <c r="H80" s="1"/>
  <c r="H79" s="1"/>
  <c r="H75"/>
  <c r="H74" s="1"/>
  <c r="H73" s="1"/>
  <c r="H70"/>
  <c r="H69" s="1"/>
  <c r="H68" s="1"/>
  <c r="H65"/>
  <c r="H62"/>
  <c r="H59"/>
  <c r="H55"/>
  <c r="H52"/>
  <c r="H49"/>
  <c r="H43"/>
  <c r="H42" s="1"/>
  <c r="H41" s="1"/>
  <c r="H40" s="1"/>
  <c r="H37"/>
  <c r="H36" s="1"/>
  <c r="H35" s="1"/>
  <c r="H33"/>
  <c r="H32" s="1"/>
  <c r="H31" s="1"/>
  <c r="H28"/>
  <c r="H27" s="1"/>
  <c r="H26" s="1"/>
  <c r="H23"/>
  <c r="H22" s="1"/>
  <c r="H21" s="1"/>
  <c r="H20" s="1"/>
  <c r="H17"/>
  <c r="H16" s="1"/>
  <c r="H15" s="1"/>
  <c r="H14" s="1"/>
  <c r="H677" l="1"/>
  <c r="H676" s="1"/>
  <c r="H675" s="1"/>
  <c r="H670" s="1"/>
  <c r="L711"/>
  <c r="L651"/>
  <c r="L262"/>
  <c r="L220"/>
  <c r="L166"/>
  <c r="L59"/>
  <c r="L637"/>
  <c r="L636" s="1"/>
  <c r="L635" s="1"/>
  <c r="L630" s="1"/>
  <c r="L349"/>
  <c r="L348" s="1"/>
  <c r="L347" s="1"/>
  <c r="L342" s="1"/>
  <c r="L224"/>
  <c r="L223" s="1"/>
  <c r="L222" s="1"/>
  <c r="L291"/>
  <c r="L290" s="1"/>
  <c r="L289" s="1"/>
  <c r="L288" s="1"/>
  <c r="L287" s="1"/>
  <c r="L313"/>
  <c r="L453"/>
  <c r="L452" s="1"/>
  <c r="L451" s="1"/>
  <c r="L438" s="1"/>
  <c r="H600"/>
  <c r="H599" s="1"/>
  <c r="L17"/>
  <c r="L193"/>
  <c r="L192" s="1"/>
  <c r="L191" s="1"/>
  <c r="L235"/>
  <c r="L234" s="1"/>
  <c r="L233" s="1"/>
  <c r="L232" s="1"/>
  <c r="L62"/>
  <c r="L95"/>
  <c r="L94" s="1"/>
  <c r="L93" s="1"/>
  <c r="L209"/>
  <c r="L208" s="1"/>
  <c r="L207" s="1"/>
  <c r="L206" s="1"/>
  <c r="L424"/>
  <c r="L423" s="1"/>
  <c r="L422" s="1"/>
  <c r="L421" s="1"/>
  <c r="L100"/>
  <c r="L99" s="1"/>
  <c r="L98" s="1"/>
  <c r="L556"/>
  <c r="L798"/>
  <c r="H766"/>
  <c r="L406"/>
  <c r="L475"/>
  <c r="L474" s="1"/>
  <c r="L473" s="1"/>
  <c r="L472" s="1"/>
  <c r="H172"/>
  <c r="L562"/>
  <c r="L561" s="1"/>
  <c r="L560" s="1"/>
  <c r="L679"/>
  <c r="L299"/>
  <c r="L186"/>
  <c r="L185" s="1"/>
  <c r="L184" s="1"/>
  <c r="H776"/>
  <c r="L43"/>
  <c r="L70"/>
  <c r="L198"/>
  <c r="L197" s="1"/>
  <c r="L196" s="1"/>
  <c r="L307"/>
  <c r="L306" s="1"/>
  <c r="L305" s="1"/>
  <c r="L304" s="1"/>
  <c r="L325"/>
  <c r="L324" s="1"/>
  <c r="L323" s="1"/>
  <c r="L322" s="1"/>
  <c r="L467"/>
  <c r="L466" s="1"/>
  <c r="L465" s="1"/>
  <c r="L464" s="1"/>
  <c r="L574"/>
  <c r="L573" s="1"/>
  <c r="L572" s="1"/>
  <c r="L571" s="1"/>
  <c r="L570" s="1"/>
  <c r="L746"/>
  <c r="L745" s="1"/>
  <c r="L744" s="1"/>
  <c r="L743" s="1"/>
  <c r="L773"/>
  <c r="L788"/>
  <c r="L787" s="1"/>
  <c r="L245"/>
  <c r="L416"/>
  <c r="L151"/>
  <c r="L150" s="1"/>
  <c r="L149" s="1"/>
  <c r="L148" s="1"/>
  <c r="L175"/>
  <c r="L174" s="1"/>
  <c r="L173" s="1"/>
  <c r="L767"/>
  <c r="L766" s="1"/>
  <c r="L834"/>
  <c r="L833" s="1"/>
  <c r="L832" s="1"/>
  <c r="L827" s="1"/>
  <c r="L128"/>
  <c r="L127" s="1"/>
  <c r="L126" s="1"/>
  <c r="L121" s="1"/>
  <c r="H78"/>
  <c r="L105"/>
  <c r="L104" s="1"/>
  <c r="L103" s="1"/>
  <c r="L715"/>
  <c r="L714" s="1"/>
  <c r="L713" s="1"/>
  <c r="L478"/>
  <c r="L37"/>
  <c r="L36" s="1"/>
  <c r="L35" s="1"/>
  <c r="L52"/>
  <c r="L161"/>
  <c r="L160" s="1"/>
  <c r="L159" s="1"/>
  <c r="L379"/>
  <c r="L378" s="1"/>
  <c r="L377" s="1"/>
  <c r="L376" s="1"/>
  <c r="L375" s="1"/>
  <c r="L434"/>
  <c r="L433" s="1"/>
  <c r="L432" s="1"/>
  <c r="L427" s="1"/>
  <c r="L513"/>
  <c r="L664"/>
  <c r="L663" s="1"/>
  <c r="L662" s="1"/>
  <c r="L661" s="1"/>
  <c r="L85"/>
  <c r="L84" s="1"/>
  <c r="L83" s="1"/>
  <c r="L792"/>
  <c r="L28"/>
  <c r="L27" s="1"/>
  <c r="L26" s="1"/>
  <c r="L319"/>
  <c r="L318" s="1"/>
  <c r="L317" s="1"/>
  <c r="L316" s="1"/>
  <c r="L369"/>
  <c r="L524"/>
  <c r="L523" s="1"/>
  <c r="L522" s="1"/>
  <c r="L521" s="1"/>
  <c r="L567"/>
  <c r="L566" s="1"/>
  <c r="L565" s="1"/>
  <c r="L607"/>
  <c r="L606" s="1"/>
  <c r="L605" s="1"/>
  <c r="L782"/>
  <c r="L90"/>
  <c r="L75"/>
  <c r="L74" s="1"/>
  <c r="L73" s="1"/>
  <c r="L49"/>
  <c r="L817"/>
  <c r="L816" s="1"/>
  <c r="L776"/>
  <c r="L719"/>
  <c r="L718" s="1"/>
  <c r="L697"/>
  <c r="L654"/>
  <c r="L653" s="1"/>
  <c r="L621"/>
  <c r="L615"/>
  <c r="L614" s="1"/>
  <c r="L492"/>
  <c r="L329"/>
  <c r="L250"/>
  <c r="L541"/>
  <c r="L578"/>
  <c r="L577" s="1"/>
  <c r="L670"/>
  <c r="L842"/>
  <c r="L841" s="1"/>
  <c r="L501"/>
  <c r="L807"/>
  <c r="L729"/>
  <c r="L728" s="1"/>
  <c r="H817"/>
  <c r="H816" s="1"/>
  <c r="H786"/>
  <c r="H785" s="1"/>
  <c r="H708"/>
  <c r="H706" s="1"/>
  <c r="H654"/>
  <c r="H653" s="1"/>
  <c r="H615"/>
  <c r="H614" s="1"/>
  <c r="H492"/>
  <c r="H427"/>
  <c r="H403"/>
  <c r="H367"/>
  <c r="H356" s="1"/>
  <c r="H299"/>
  <c r="H298" s="1"/>
  <c r="H58"/>
  <c r="H57" s="1"/>
  <c r="H48"/>
  <c r="H47" s="1"/>
  <c r="H329"/>
  <c r="H376"/>
  <c r="H375" s="1"/>
  <c r="H259"/>
  <c r="H697"/>
  <c r="H743"/>
  <c r="H807"/>
  <c r="H342"/>
  <c r="H842"/>
  <c r="H841" s="1"/>
  <c r="H827"/>
  <c r="H729"/>
  <c r="H728" s="1"/>
  <c r="H719"/>
  <c r="H718" s="1"/>
  <c r="H630"/>
  <c r="H621"/>
  <c r="H578"/>
  <c r="H577" s="1"/>
  <c r="H553"/>
  <c r="H552" s="1"/>
  <c r="H521"/>
  <c r="H501"/>
  <c r="H478"/>
  <c r="H438"/>
  <c r="H288"/>
  <c r="H287" s="1"/>
  <c r="H250"/>
  <c r="H238"/>
  <c r="H217"/>
  <c r="H190"/>
  <c r="H158"/>
  <c r="H148"/>
  <c r="H121"/>
  <c r="H67"/>
  <c r="H25"/>
  <c r="H541"/>
  <c r="L58" l="1"/>
  <c r="L57" s="1"/>
  <c r="L797"/>
  <c r="L791"/>
  <c r="L781"/>
  <c r="L759" s="1"/>
  <c r="L710"/>
  <c r="L650"/>
  <c r="L555"/>
  <c r="L512"/>
  <c r="L415"/>
  <c r="L405"/>
  <c r="L368"/>
  <c r="L312"/>
  <c r="L261"/>
  <c r="L244"/>
  <c r="L219"/>
  <c r="L165"/>
  <c r="L89"/>
  <c r="L69"/>
  <c r="L42"/>
  <c r="L16"/>
  <c r="L786"/>
  <c r="H759"/>
  <c r="H758" s="1"/>
  <c r="H742" s="1"/>
  <c r="L190"/>
  <c r="L600"/>
  <c r="L599" s="1"/>
  <c r="H46"/>
  <c r="H13" s="1"/>
  <c r="L25"/>
  <c r="L172"/>
  <c r="L48"/>
  <c r="L47" s="1"/>
  <c r="H471"/>
  <c r="H397"/>
  <c r="H231"/>
  <c r="H328"/>
  <c r="H620"/>
  <c r="H120"/>
  <c r="L46" l="1"/>
  <c r="L796"/>
  <c r="L758"/>
  <c r="L709"/>
  <c r="L649"/>
  <c r="L554"/>
  <c r="L511"/>
  <c r="L414"/>
  <c r="L404"/>
  <c r="L367"/>
  <c r="L311"/>
  <c r="L260"/>
  <c r="L243"/>
  <c r="L218"/>
  <c r="L164"/>
  <c r="L88"/>
  <c r="L68"/>
  <c r="L41"/>
  <c r="L15"/>
  <c r="H855"/>
  <c r="L785" l="1"/>
  <c r="L742" s="1"/>
  <c r="L708"/>
  <c r="L648"/>
  <c r="L553"/>
  <c r="L510"/>
  <c r="L403"/>
  <c r="L356"/>
  <c r="L310"/>
  <c r="L259"/>
  <c r="L238"/>
  <c r="L217"/>
  <c r="L158"/>
  <c r="L78"/>
  <c r="L67"/>
  <c r="L40"/>
  <c r="L14"/>
  <c r="L706" l="1"/>
  <c r="L620"/>
  <c r="L552"/>
  <c r="L471"/>
  <c r="L397"/>
  <c r="L328"/>
  <c r="L298"/>
  <c r="L231"/>
  <c r="L120"/>
  <c r="L13"/>
  <c r="L855" l="1"/>
</calcChain>
</file>

<file path=xl/sharedStrings.xml><?xml version="1.0" encoding="utf-8"?>
<sst xmlns="http://schemas.openxmlformats.org/spreadsheetml/2006/main" count="3816" uniqueCount="595">
  <si>
    <t>(тыс.рублей)</t>
  </si>
  <si>
    <t>Наименование</t>
  </si>
  <si>
    <t/>
  </si>
  <si>
    <t>Код</t>
  </si>
  <si>
    <t>Сумма на год</t>
  </si>
  <si>
    <t>раз-дела</t>
  </si>
  <si>
    <t>подраз-дела</t>
  </si>
  <si>
    <t>целевой статьи</t>
  </si>
  <si>
    <t>вида расхо-дов</t>
  </si>
  <si>
    <t>Муниципальная программа "Развитие системы образования Светлогорского городского округа"</t>
  </si>
  <si>
    <t>000</t>
  </si>
  <si>
    <t>0100000000</t>
  </si>
  <si>
    <t>0100Д00000</t>
  </si>
  <si>
    <t>Реализация комплекса мер по созданию условий успешной социализации и эффективной самореализации детей</t>
  </si>
  <si>
    <t>0100Д86482</t>
  </si>
  <si>
    <t>ОБРАЗОВАНИЕ</t>
  </si>
  <si>
    <t>07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</si>
  <si>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</si>
  <si>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</si>
  <si>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</si>
  <si>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</si>
  <si>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</si>
  <si>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</si>
  <si>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Региональный проект "Успех каждого ребенка"</t>
  </si>
  <si>
    <t>010E200000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</si>
  <si>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</si>
  <si>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</si>
  <si>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>Общее образование</t>
  </si>
  <si>
    <t>02</t>
  </si>
  <si>
    <t>Субсидии автономным учреждениям</t>
  </si>
  <si>
    <t>620</t>
  </si>
  <si>
    <t>Основное мероприятие "Содействие развития Дополнительного образования"</t>
  </si>
  <si>
    <t>010Д100000</t>
  </si>
  <si>
    <t>Оказание муниципальными учреждениями муниципальных услуг</t>
  </si>
  <si>
    <t>010Д181415</t>
  </si>
  <si>
    <t>Дополнительное образование детей</t>
  </si>
  <si>
    <t>03</t>
  </si>
  <si>
    <t>Субсидии бюджетным учреждениям</t>
  </si>
  <si>
    <t>610</t>
  </si>
  <si>
    <t>Персонифицированное финансирование в организациях дополнительного образования путем выдачи сертификатов</t>
  </si>
  <si>
    <t>010Д181455</t>
  </si>
  <si>
    <t>Субсидия на оплату проезда на курсы по переподготовке кадров педагогических работников</t>
  </si>
  <si>
    <t>010Д182491</t>
  </si>
  <si>
    <t>Профессиональная подготовка, переподготовка и повышение квалификации</t>
  </si>
  <si>
    <t>05</t>
  </si>
  <si>
    <t>Основное мероприятие "Совершенствование системы выявления, развития и адресной поддержки одаренных детей в различных областях деятельности"</t>
  </si>
  <si>
    <t>010ОД00000</t>
  </si>
  <si>
    <t>010ОД86482</t>
  </si>
  <si>
    <t>Стипендии</t>
  </si>
  <si>
    <t>340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</si>
  <si>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 в соответствии с действующим законодательством"</t>
  </si>
  <si>
    <t>010РУ00000</t>
  </si>
  <si>
    <t>Проведение текущего ремонта муниципальными учреждениями</t>
  </si>
  <si>
    <t>010РУ82423</t>
  </si>
  <si>
    <t>Дошкольное образование</t>
  </si>
  <si>
    <t>01</t>
  </si>
  <si>
    <t>Приобретение муниципальными учреждениями оборудования и других основных средств</t>
  </si>
  <si>
    <t>010РУ82424</t>
  </si>
  <si>
    <t>Основное мероприятие "Содействие развития дошкольного образования"</t>
  </si>
  <si>
    <t>010С100000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</si>
  <si>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</si>
  <si>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010С170620</t>
  </si>
  <si>
    <t>010С181415</t>
  </si>
  <si>
    <t>Основное мероприятие " Содействие развития Общего образования"</t>
  </si>
  <si>
    <t>010Ш100000</t>
  </si>
  <si>
    <t>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</si>
  <si>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010Ш101280</t>
  </si>
  <si>
    <t>Субвенция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</si>
  <si>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010Ш170160</t>
  </si>
  <si>
    <t>010Ш170620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</si>
  <si>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</si>
  <si>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</si>
  <si>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010Ш181415</t>
  </si>
  <si>
    <t>Обеспечение бесплатной перевозки обучающихся к муниципальным общеобразовательным учреждениям</t>
  </si>
  <si>
    <t>010Ш182431</t>
  </si>
  <si>
    <t>Питание детей в образовательных организациях, реализующих основные общеобразовательные программы</t>
  </si>
  <si>
    <t>010Ш182471</t>
  </si>
  <si>
    <t>Субсидия на обеспечение бесплатной перевозки обучающихся к муниципальным общеобразовательным учреждениям</t>
  </si>
  <si>
    <t>010Ш183441</t>
  </si>
  <si>
    <t>010Ш1S1010</t>
  </si>
  <si>
    <t>Модернизация автобусного парка муниципальных образований, осуществляющих бесплатную перевозку обучающихся к месту учебы</t>
  </si>
  <si>
    <t>010Ш1S1280</t>
  </si>
  <si>
    <t>Муниципальная целевая программа "Социальная поддержка населения"</t>
  </si>
  <si>
    <t>0200000000</t>
  </si>
  <si>
    <t>Основное мероприятие "Материальная поддержка отдельных категорий граждан</t>
  </si>
  <si>
    <t>0200100000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</si>
  <si>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</si>
  <si>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0200166501</t>
  </si>
  <si>
    <t>СОЦИАЛЬНАЯ ПОЛИТИКА</t>
  </si>
  <si>
    <t>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</si>
  <si>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</si>
  <si>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</si>
  <si>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</si>
  <si>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Оказание других видов социальной помощи</t>
  </si>
  <si>
    <t>0200186501</t>
  </si>
  <si>
    <t>Выплата ежемесячной доплаты к государственной пенсии за муниципальную службу</t>
  </si>
  <si>
    <t>0200186522</t>
  </si>
  <si>
    <t>Пенсионное обеспечение</t>
  </si>
  <si>
    <t>Публичные нормативные социальные выплаты гражданам</t>
  </si>
  <si>
    <t>310</t>
  </si>
  <si>
    <t>Предоставление срочной адресной помощи гражданам, оказавшимся в трудной жизненной ситуации</t>
  </si>
  <si>
    <t>0200186542</t>
  </si>
  <si>
    <t>Предоставление компенсации расходов по оплате коммунальных услуг гражданам, проходившим военную службу в Афганистане в период ведения там боевых действий</t>
  </si>
  <si>
    <t>0200186562</t>
  </si>
  <si>
    <t>Основное мероприятие "Обеспечение  занятости отдельных категорий граждан, нуждающихся в поддержке государства"</t>
  </si>
  <si>
    <t>0200200000</t>
  </si>
  <si>
    <t>Организация и проведение общественных работ для безработных граждан и граждан, ищущих работу, в целях обеспечения их временной занятости и дополнительной материальной поддержки в период участия в общественных работах</t>
  </si>
  <si>
    <t>0200286551</t>
  </si>
  <si>
    <t>Основное мероприятие "Укрепление системы социальной защиты семьи"</t>
  </si>
  <si>
    <t>0200300000</t>
  </si>
  <si>
    <t>Предоставление мер социальной поддержки по оплате за содержание в дошкольных образовательных учреждениях Светлогорского городского округа детей из многодетных семей, детей-инвалидов, детей-сирот и детей, оставшихся без попечения родителей</t>
  </si>
  <si>
    <t>0200386572</t>
  </si>
  <si>
    <t>Охрана семьи и детства</t>
  </si>
  <si>
    <t>04</t>
  </si>
  <si>
    <t>Предоставление единовременного пособия при рождении ребенка</t>
  </si>
  <si>
    <t>0200386592</t>
  </si>
  <si>
    <t>Основное мероприятие "Исполнение муниципальных полномочий по социальной поддержке слабозащищенных граждан Светлогорского городского округа"</t>
  </si>
  <si>
    <t>0200400000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</si>
  <si>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</si>
  <si>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0200470650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</si>
  <si>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</si>
  <si>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</si>
  <si>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</si>
  <si>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</si>
  <si>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Субвенции на обеспечение полномочий Калининградской области по социальному обслуживанию граждан пожилого возраста и инвалидов</t>
  </si>
  <si>
    <t>0200470710</t>
  </si>
  <si>
    <t>Социальное обслуживание населения</t>
  </si>
  <si>
    <t>Проведение районных мероприятий для слабозащищенных граждан Светлогорского городского округа"</t>
  </si>
  <si>
    <t>0200486531</t>
  </si>
  <si>
    <t>Основние мероприятие "Организация и проведение летней оздоровительной компании детей, в том числе детей, находящихся в трудной жизненной ситуации и социально опасном положении"</t>
  </si>
  <si>
    <t>0200600000</t>
  </si>
  <si>
    <t>Организация отдыха и оздоровления детей</t>
  </si>
  <si>
    <t>0200601110</t>
  </si>
  <si>
    <t>Молодежная политика</t>
  </si>
  <si>
    <t>Организация отдыха и оздоровления детей, находящихся под опекой</t>
  </si>
  <si>
    <t>0200686581</t>
  </si>
  <si>
    <t>Обеспечение организации отдыха детей в каникулярное время, включая мероприятия по обеспечению безопасности их жизни и здоровья</t>
  </si>
  <si>
    <t>02006S1110</t>
  </si>
  <si>
    <t>Основное мероприятие "Функционирование исполнительных органов местного самоуправления"</t>
  </si>
  <si>
    <t>0200700000</t>
  </si>
  <si>
    <t>Субвенции на осуществление отдельных полномочий Калининградской области на руководство в сфере социальной поддержки населения</t>
  </si>
  <si>
    <t>0200770670</t>
  </si>
  <si>
    <t>Финансовое обеспечение выполнения функций муниципальными органами, оказания услуг и выполнения работ</t>
  </si>
  <si>
    <t>0200784030</t>
  </si>
  <si>
    <t>Основное мероприятие "Организация и обеспечение отдыха детей, находящихся в трудной жизненной ситуации"</t>
  </si>
  <si>
    <t>020P200000</t>
  </si>
  <si>
    <t>Субвенции на осуществление полномочий Калининградской области по организации и обеспечению отдыха детей, находящихся в трудной жизненной ситуации</t>
  </si>
  <si>
    <t>020P270120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</si>
  <si>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</si>
  <si>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</si>
  <si>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</si>
  <si>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0210186551</t>
  </si>
  <si>
    <t>Основное мероприятие "Адаптация муниципальных учреждений Светлогорского городского округа к потребностям инвалидов и маломобильных групп населения"</t>
  </si>
  <si>
    <t>0220800000</t>
  </si>
  <si>
    <t>Обустройство приоритетных объектов</t>
  </si>
  <si>
    <t>0220886503</t>
  </si>
  <si>
    <t>Основное мероприятие Мероприятия по реализации дополнительных гарантий по социальной поддержке детей-сирот и детей</t>
  </si>
  <si>
    <t>0230900000</t>
  </si>
  <si>
    <t>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</si>
  <si>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0230970610</t>
  </si>
  <si>
    <t>Субвенции на обеспечение деятельности по организации и осуществлению опеки и попечительства в отношении несовершеннолетних</t>
  </si>
  <si>
    <t>0230970640</t>
  </si>
  <si>
    <t>Мероприятие для детей-сирот и детей, оставшиеся без попечения родителей</t>
  </si>
  <si>
    <t>0230986531</t>
  </si>
  <si>
    <t>Муниципальная программа "Развитие культуры на территории Светлогорского городского округа"</t>
  </si>
  <si>
    <t>0300000000</t>
  </si>
  <si>
    <t>КУЛЬТУРА, КИНЕМАТОГРАФИЯ</t>
  </si>
  <si>
    <t>08</t>
  </si>
  <si>
    <t>Культура</t>
  </si>
  <si>
    <t>Оказание услуг (выполнение работ) муниципальными учреждениями культуры</t>
  </si>
  <si>
    <t>Основное мероприятие "Укрепление кадрового потенциала сферы культуры, развитие системы работы по выявлению и поддержке одаренных детей"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</si>
  <si>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</si>
  <si>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</si>
  <si>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Проведение мероприятий по содержанию объектов культурного наследия местного значения</t>
  </si>
  <si>
    <t>0310186830</t>
  </si>
  <si>
    <t>Основное мероприятие "Обеспечение прав населения Светлогорского городского округа на участие в культурном процессе"</t>
  </si>
  <si>
    <t>0320100000</t>
  </si>
  <si>
    <t>0320181815</t>
  </si>
  <si>
    <t>Создание условий для культурной деятельности, приобщения жителей к культурным ценностям</t>
  </si>
  <si>
    <t>0320186860</t>
  </si>
  <si>
    <t>Иные выплаты населению</t>
  </si>
  <si>
    <t>360</t>
  </si>
  <si>
    <t>Основное мерпориятие "Развитие библиотечного дела в муниципальном образовании "Светлогорский городской округ"</t>
  </si>
  <si>
    <t>0320200000</t>
  </si>
  <si>
    <t>0320281815</t>
  </si>
  <si>
    <t>Обеспечение поддержки муниципальных образований в сфере культуры</t>
  </si>
  <si>
    <t>03202S1090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</si>
  <si>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</si>
  <si>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</si>
  <si>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муниципальному учреждению на поддержку в сфере культуры</t>
  </si>
  <si>
    <t>0320381815</t>
  </si>
  <si>
    <t>Субсидии муниципальным учреждениям на поддержку творческой деятельности и укрепление материально-технической базы в сфере культуры</t>
  </si>
  <si>
    <t>0320386840</t>
  </si>
  <si>
    <t>0320400000</t>
  </si>
  <si>
    <t>Расходы на повышение квалификации кадров и участие специалистов в обучающих профессиональных курсах</t>
  </si>
  <si>
    <t>0320482890</t>
  </si>
  <si>
    <t>Государственная поддержка отрасли культуры_Региональный проект "Культурная среда"</t>
  </si>
  <si>
    <t>032A100000</t>
  </si>
  <si>
    <t>Субсидия на поддержку отрасли культуры</t>
  </si>
  <si>
    <t>032A155190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</si>
  <si>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</si>
  <si>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</si>
  <si>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Упрепление материально-технической базы и техническое оснащение муниципальных учреждений в сфере культуры</t>
  </si>
  <si>
    <t>0330186820</t>
  </si>
  <si>
    <t>Муниципальная программа "Энергосбережение и повышение энергетической эффективности"</t>
  </si>
  <si>
    <t>0400000000</t>
  </si>
  <si>
    <t>Основное мероприятие "Комплекс мер по повышению энергетической эффективности"</t>
  </si>
  <si>
    <t>0410100000</t>
  </si>
  <si>
    <t>Прочие мероприятия программы</t>
  </si>
  <si>
    <t>0410182601</t>
  </si>
  <si>
    <t>НАЦИОНАЛЬНАЯ ЭКОНОМИКА</t>
  </si>
  <si>
    <t>Другие вопросы в области национальной экономики</t>
  </si>
  <si>
    <t>12</t>
  </si>
  <si>
    <t>Комплекс мер по проведению энергоаудита теплоснабжения</t>
  </si>
  <si>
    <t>0410182610</t>
  </si>
  <si>
    <t>Муниципальная программа "Обеспечение безопасности жизнедеятельности населения Светлогорского городского округа"</t>
  </si>
  <si>
    <t>0500000000</t>
  </si>
  <si>
    <t>Основное мероприятие Обеспечение эффективного предупреждения и ликвидации чрезвычайных ситуаций природного и техногенного характера на территории муниципального образования "Светлогорский городской округ" в мирное и военное время</t>
  </si>
  <si>
    <t>0500100000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</si>
  <si>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продовольственных, медицинских, средств р/связи и иных средств.</t>
  </si>
  <si>
    <t>0500185931</t>
  </si>
  <si>
    <t>ОБЩЕГОСУДАРСТВЕННЫЕ ВОПРОСЫ</t>
  </si>
  <si>
    <t>Резервные фонды</t>
  </si>
  <si>
    <t>11</t>
  </si>
  <si>
    <t>Резервные средства</t>
  </si>
  <si>
    <t>870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</si>
  <si>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</si>
  <si>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</si>
  <si>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Основное мероприятие Обеспечение эффективного предупреждения и ликвидации происшествий на водных объектах муниципального образования "Светлогорский городской округ" в летнее и зимнее время.</t>
  </si>
  <si>
    <t>0500300000</t>
  </si>
  <si>
    <t>Обеспечение функционирования безопасности людей на водных объектах</t>
  </si>
  <si>
    <t>0500385919</t>
  </si>
  <si>
    <t>Расходы на выплаты персоналу казенных учреждений</t>
  </si>
  <si>
    <t>110</t>
  </si>
  <si>
    <t>Основное мероприятие Обеспечение безопасного уровня криминогенной обстановки на территории муниципального образования "Светлогорский городской округ"</t>
  </si>
  <si>
    <t>0500500000</t>
  </si>
  <si>
    <t>Обеспечение технического обслуживания и ремонт оборудования системы фото-видеофиксации административных правонарушений</t>
  </si>
  <si>
    <t>0500585951</t>
  </si>
  <si>
    <t>Уплата налогов, сборов и иных платежей</t>
  </si>
  <si>
    <t>850</t>
  </si>
  <si>
    <t>Основное мероприятие Развитие ЕДДС и создание системы обеспечения вызова ЭОС по единому номеру «112»</t>
  </si>
  <si>
    <t>0500600000</t>
  </si>
  <si>
    <t>Обеспечение функционирования единой диспетчерской службы</t>
  </si>
  <si>
    <t>0500685919</t>
  </si>
  <si>
    <t>Осуществление первичного воинского учета на территориях, где отсутствуют военные комиссариаты</t>
  </si>
  <si>
    <t>0500700000</t>
  </si>
  <si>
    <t>Субвенции на осуществление первичного воинского учета на территориях, где отсутствуют военные комиссариаты</t>
  </si>
  <si>
    <t>0500751180</t>
  </si>
  <si>
    <t>НАЦИОНАЛЬНАЯ ОБОРОНА</t>
  </si>
  <si>
    <t>Мобилизационная и вневойсковая подготовка</t>
  </si>
  <si>
    <t>Муниципальная программа развития туризма в Светлогорском городском округе</t>
  </si>
  <si>
    <t>0700000000</t>
  </si>
  <si>
    <t>Основное мероприятие Развитие туристско-рекреационного комплекса МО «Светлогорский район»</t>
  </si>
  <si>
    <t>0700100000</t>
  </si>
  <si>
    <t>Содержание морских пляжей в границах муниципальных образований Калининградской области, софинансирование местного бюджета</t>
  </si>
  <si>
    <t>0700161380</t>
  </si>
  <si>
    <t>Событийный туризм</t>
  </si>
  <si>
    <t>0700182164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</si>
  <si>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</si>
  <si>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</si>
  <si>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</si>
  <si>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</si>
  <si>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Оказание муниципальными учреждениями муниципальных услуг, выполнение работ</t>
  </si>
  <si>
    <t>0700281115</t>
  </si>
  <si>
    <t>Другие общегосударственные вопросы</t>
  </si>
  <si>
    <t>13</t>
  </si>
  <si>
    <t>Обновление и расширение материально-технической базы</t>
  </si>
  <si>
    <t>0700282121</t>
  </si>
  <si>
    <t>Подготовка и размещение информационных материалов непосредственно среди целевой аудитории</t>
  </si>
  <si>
    <t>0700282141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</si>
  <si>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</si>
  <si>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</si>
  <si>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</si>
  <si>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0700382131</t>
  </si>
  <si>
    <t>0700386170</t>
  </si>
  <si>
    <t>Реализация мероприятий по объету_Реконструкция Лиственничного парка в г.Светлогорске</t>
  </si>
  <si>
    <t>0700386180</t>
  </si>
  <si>
    <t>Муниципальная программа муниципального образования "Светлогорский городской округ" "Управление муниципальными финансами"</t>
  </si>
  <si>
    <t>0800000000</t>
  </si>
  <si>
    <t>Функционирование исполнительных органов местного самоуправления</t>
  </si>
  <si>
    <t>0800100000</t>
  </si>
  <si>
    <t>0800184030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</si>
  <si>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</si>
  <si>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</si>
  <si>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0800184090</t>
  </si>
  <si>
    <t>Основное мероприятие "Автоматизация бюджетного процесса"</t>
  </si>
  <si>
    <t>0810200000</t>
  </si>
  <si>
    <t>0810284030</t>
  </si>
  <si>
    <t>Основное мероприятие "Обеспечение своевременности и полноты исполнения долговых обязательств муниципального образования "Светлогорский городской округ"</t>
  </si>
  <si>
    <t>0820100000</t>
  </si>
  <si>
    <t>Процентные платежи на обслуживание муниципального внутреннего долга</t>
  </si>
  <si>
    <t>0820188050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</si>
  <si>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</si>
  <si>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</si>
  <si>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</si>
  <si>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730</t>
  </si>
  <si>
    <t>Муниципальная программв "Развитие муниципальной службы в Администрации МО "Светлогорский городской округ"</t>
  </si>
  <si>
    <t>0900000000</t>
  </si>
  <si>
    <t>Основное мероприятие Внедрение эффективных технологий и методов кадровой работы</t>
  </si>
  <si>
    <t>0900200000</t>
  </si>
  <si>
    <t>0900284090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</si>
  <si>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</si>
  <si>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Функционирование исполнительных органов местного самоуправления</t>
  </si>
  <si>
    <t>0900300000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</si>
  <si>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</si>
  <si>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0900359300</t>
  </si>
  <si>
    <t>Глава местной администрации (исполнительно-распорядительного органа муниципального образования)</t>
  </si>
  <si>
    <t>0900384020</t>
  </si>
  <si>
    <t>0900384030</t>
  </si>
  <si>
    <t>Основное мероприятие Развитие, модернизация и сопровождение информационных систем в сфере управления общественными финансами</t>
  </si>
  <si>
    <t>0900400000</t>
  </si>
  <si>
    <t>Финансовое обеспечение деятельности муниципальных казенных учреждений</t>
  </si>
  <si>
    <t>0900485015</t>
  </si>
  <si>
    <t>Основное мероприятие Создание условий для обеспечения деятельности органов местного самоуправления и муниципальных казенных учреждений</t>
  </si>
  <si>
    <t>0900500000</t>
  </si>
  <si>
    <t>Субвенции на осуществление отдельных государственных полномочий Калининградской области по определению перечня должностных лиц</t>
  </si>
  <si>
    <t>0900570730</t>
  </si>
  <si>
    <t>0900585019</t>
  </si>
  <si>
    <t>Основное мероприятие Повышение качества и доступности муниципальных услуг</t>
  </si>
  <si>
    <t>0900600000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</si>
  <si>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</si>
  <si>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0900671050</t>
  </si>
  <si>
    <t>Субсидии на поддержку муниципальных газет</t>
  </si>
  <si>
    <t>0900671250</t>
  </si>
  <si>
    <t>СРЕДСТВА МАССОВОЙ ИНФОРМАЦИИ</t>
  </si>
  <si>
    <t>Периодическая печать и издательства</t>
  </si>
  <si>
    <t>Муниципальная поддержка средств массовой информации</t>
  </si>
  <si>
    <t>0900683Г11</t>
  </si>
  <si>
    <t>0900685015</t>
  </si>
  <si>
    <t>09006S1050</t>
  </si>
  <si>
    <t>Поддержка муниципальных газет</t>
  </si>
  <si>
    <t>09006S1250</t>
  </si>
  <si>
    <t>Основное мероприятие "Обеспечение деятельности архива"</t>
  </si>
  <si>
    <t>0900700000</t>
  </si>
  <si>
    <t>0900765019</t>
  </si>
  <si>
    <t>Муниципальная целевая программа "Развитие физической культуры и спорта на территории Светлогорского городского округа"</t>
  </si>
  <si>
    <t>1000000000</t>
  </si>
  <si>
    <t>ФИЗИЧЕСКАЯ КУЛЬТУРА И СПОРТ</t>
  </si>
  <si>
    <t>Физическая культура</t>
  </si>
  <si>
    <t>Материально-техническое обеспечение спортсменов</t>
  </si>
  <si>
    <t>Участие сборных команд по видам спорта в спартакиаде муниципальных образований</t>
  </si>
  <si>
    <t>Вступительные взносы на участие в соревнованиях</t>
  </si>
  <si>
    <t>Основное мероприятие "Проведение массовых мероприятий"</t>
  </si>
  <si>
    <t>1010200000</t>
  </si>
  <si>
    <t>Проведение массовых физкультурно-спортивных  массовых мероприятий</t>
  </si>
  <si>
    <t>1010286731</t>
  </si>
  <si>
    <t>Основное мероприятие "Развитие спортивной инфраструктуры"</t>
  </si>
  <si>
    <t>1020100000</t>
  </si>
  <si>
    <t>Реализация федеральной целевой программы "Развитие физической культуры и спорта в Российской Федерации на 2016 - 2020 годы"</t>
  </si>
  <si>
    <t>1020154950</t>
  </si>
  <si>
    <t>Массовый спорт</t>
  </si>
  <si>
    <t>Бюджетные инвестиции</t>
  </si>
  <si>
    <t>410</t>
  </si>
  <si>
    <t>Строительство спортивной площадки, расположенной по ул. Яблоневая, г. Светлогорск Калининградской области</t>
  </si>
  <si>
    <t>1020164950</t>
  </si>
  <si>
    <t>1020200000</t>
  </si>
  <si>
    <t>Субсидии на ремонт спортивных площадок для приведения в нормативное состояние</t>
  </si>
  <si>
    <t>1020286721</t>
  </si>
  <si>
    <t>Основное мероприятие "Строительство спортивных площадок"</t>
  </si>
  <si>
    <t>1020300000</t>
  </si>
  <si>
    <t>Проведение государственной экспертизы и достоверности определения сметной стоимости проектной документации "Строительство спортивной площадки, расположенной по ул. Яблоневая, г. Светлогорск</t>
  </si>
  <si>
    <t>1020386711</t>
  </si>
  <si>
    <t>Устройство спортивно-тренажерной площадки, напротив д.30 по ул. Пионерской</t>
  </si>
  <si>
    <t>1020386773</t>
  </si>
  <si>
    <t>Остновное мероприятие "Участие сборных команд по видам спорта в спартакиадах муниципальных образований"</t>
  </si>
  <si>
    <t>1030100000</t>
  </si>
  <si>
    <t>1030186741</t>
  </si>
  <si>
    <t>Внедрение Всероссийского спортивно-оздоровительного комплекса «Готов к труду и обороне»</t>
  </si>
  <si>
    <t>1030186751</t>
  </si>
  <si>
    <t>Основное мероприятие "Поддержка в части проведения массовых спортивных мероприятий и участия в соревнованиях, а также подготовки спортивного резерва"</t>
  </si>
  <si>
    <t>1030200000</t>
  </si>
  <si>
    <t>Участие индивидуальных спортсменов и сборных команд по видам спорта в соревнованиях Всероссийского и международного уровней</t>
  </si>
  <si>
    <t>1030286771</t>
  </si>
  <si>
    <t>Основное мероприятие "Приобретение спортивной формы и спортивного инвентаря для сборных команд по видам спорта"</t>
  </si>
  <si>
    <t>1030300000</t>
  </si>
  <si>
    <t>1030386724</t>
  </si>
  <si>
    <t>Основное мероприятие "Организация участия футбольной сборной в 2 чемпионатах и 2 первенствах Калининградской области по футболу и мини-футболу"</t>
  </si>
  <si>
    <t>1030400000</t>
  </si>
  <si>
    <t>1030486741</t>
  </si>
  <si>
    <t>1030486761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</si>
  <si>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</si>
  <si>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</si>
  <si>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Субсидии на развитие спортивной инфраструктуры</t>
  </si>
  <si>
    <t>1040186723</t>
  </si>
  <si>
    <t>Основное мероприятие "Предоставление услуг МАУ ФОК "Светлогорский""</t>
  </si>
  <si>
    <t>1040200000</t>
  </si>
  <si>
    <t>1040281715</t>
  </si>
  <si>
    <t>МП "Ремонт автомобильных дорог муниципального образования "Светлогорский городской округ"</t>
  </si>
  <si>
    <t>1100000000</t>
  </si>
  <si>
    <t>Приведение в нормативное состояние автомобильных дорог общего пользования местного значения</t>
  </si>
  <si>
    <t>1100300000</t>
  </si>
  <si>
    <t>Капитальный ремонт и ремонт дорог общего значения</t>
  </si>
  <si>
    <t>1100388Д47</t>
  </si>
  <si>
    <t>Дорожное хозяйство (дорожные фонды)</t>
  </si>
  <si>
    <t>Основное мероприятие "Создание новых конкурентоспособных секторов экономики"</t>
  </si>
  <si>
    <t>110В900000</t>
  </si>
  <si>
    <t>Строительство магистральной улицы районного значения п. Зори - граница муниципального образования "Пионерский городской округ"</t>
  </si>
  <si>
    <t>110В9L099I</t>
  </si>
  <si>
    <t>Программа "Профилактика безнадзорности и правонарушений несовершеннолетних на территории муниципального образования Светлогорский городской округ"</t>
  </si>
  <si>
    <t>1200000000</t>
  </si>
  <si>
    <t>Основное мероприятие "Совершенствование форм и методов работы по предупреждению и профилактике безнадзорности</t>
  </si>
  <si>
    <t>1200200000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</si>
  <si>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</si>
  <si>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1200270720</t>
  </si>
  <si>
    <t>Организация временной занятости несовершеннолетних граждан в возрасте от 14 до 18 лет в свободное от учёбы время и в летний период.</t>
  </si>
  <si>
    <t>1200286871</t>
  </si>
  <si>
    <t>Организация и проведение культурно-массовых мероприятий, акций среди молодёжи.</t>
  </si>
  <si>
    <t>1200286881</t>
  </si>
  <si>
    <t>Муниципальная программа "Развитие малого и среднего предпринимательства в муниципальном образовании "Светлогорский городской округ"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</si>
  <si>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</si>
  <si>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</si>
  <si>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</si>
  <si>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Субсидирование на конкурсной основе части затрат субъектов МСП, связанных с приобретением оборудования в целях создания и (или) развития, и (или) модернизации производства товаров (работ, услуг)</t>
  </si>
  <si>
    <t>1300183098</t>
  </si>
  <si>
    <t>Муниципальная программа "Капитальный ремонт муниципального жилищного фонда, расположенного на территории муниципального образования "Светлогорский городской округ" на 2019-2021 годы</t>
  </si>
  <si>
    <t>1500000000</t>
  </si>
  <si>
    <t>Создание безопасных и комфортных условий для проживания граждан в муниципальном жилищном фонде, расположенном на территории Светлогорского городского округа</t>
  </si>
  <si>
    <t>1500100000</t>
  </si>
  <si>
    <t>Подготовка и проверка технической и сметной документации по объектам, расположенным на территории Светлогорского городского округа</t>
  </si>
  <si>
    <t>1500186301</t>
  </si>
  <si>
    <t>ЖИЛИЩНО-КОММУНАЛЬНОЕ ХОЗЯЙСТВО</t>
  </si>
  <si>
    <t>Жилищное хозяйство</t>
  </si>
  <si>
    <t>Расходы по оплате за содержание муниципального фонда, находящегося в муниципальной собственности Светлогорского городского округа</t>
  </si>
  <si>
    <t>1500186318</t>
  </si>
  <si>
    <t>Капитальный ремонт муниципальных жилых домов на территории Светлогорского городского округа</t>
  </si>
  <si>
    <t>1500186323</t>
  </si>
  <si>
    <t>Расходы по взносам за муниципальные нежилые помещения на капитальный ремонт общего имущества в многоквартирных домах на территории Светлогорского городского округа</t>
  </si>
  <si>
    <t>1500186331</t>
  </si>
  <si>
    <t>Расходы по взносам за муниципальные жилые помещения на капитальный ремонт общего имущества в многоквартирных домах на территории Светлогорского городского округа</t>
  </si>
  <si>
    <t>1500186341</t>
  </si>
  <si>
    <t>МП Газификация муниципального образования "Светлогорский городской округ" на 2016-2022 годы</t>
  </si>
  <si>
    <t>1600000000</t>
  </si>
  <si>
    <t>Реализация мероприятий в рамках газоснабжения объектов на территории Светлогорского городского округа</t>
  </si>
  <si>
    <t>1600100000</t>
  </si>
  <si>
    <t>Коммунальное хозяйство</t>
  </si>
  <si>
    <t>Расходы по технической эксплуатации объектов газоснабжения Светлогорского городского округа</t>
  </si>
  <si>
    <t>1600186Г21</t>
  </si>
  <si>
    <t>Строительство объектов газоснабжения на территории Светлогорского городского округа</t>
  </si>
  <si>
    <t>1600186Г37</t>
  </si>
  <si>
    <t>Проведение технической инвентаризации объектов газоснабжения</t>
  </si>
  <si>
    <t>1600186Г41</t>
  </si>
  <si>
    <t>МП "Повышение безопасности дорожного движения на территории муниципального образования "Светлогорский городской округ"</t>
  </si>
  <si>
    <t>2100000000</t>
  </si>
  <si>
    <t>Развитие и модернизация улично-дорожной сети и инженерно-технических сооружений Светлогорского городского округа</t>
  </si>
  <si>
    <t>2100100000</t>
  </si>
  <si>
    <t>Расходы на модернизацию улично-дорожной сети</t>
  </si>
  <si>
    <t>2100186663</t>
  </si>
  <si>
    <t>Благоустройство</t>
  </si>
  <si>
    <t>МП Благоустройство территории муниципального образования "Светлогорский городской округ" на 2019-2021 годы</t>
  </si>
  <si>
    <t>2200000000</t>
  </si>
  <si>
    <t>Эксплуатация наружного уличного освещения объектов Светлогорского городского округа</t>
  </si>
  <si>
    <t>2200100000</t>
  </si>
  <si>
    <t>Оплата электрической энергии наружного уличного освещения на территории Светлогорского городского округа</t>
  </si>
  <si>
    <t>2200186621</t>
  </si>
  <si>
    <t>Содержание электроустановок наружного освещения на территории Светлогорского городского округа</t>
  </si>
  <si>
    <t>2200186626</t>
  </si>
  <si>
    <t>Развитие и модернизация электроснабжения Светлогорского городского округа</t>
  </si>
  <si>
    <t>2200200000</t>
  </si>
  <si>
    <t>Обеспечение технического обслуживания сетей электроснабжения объектов Светлогорского городского округа</t>
  </si>
  <si>
    <t>2200286623</t>
  </si>
  <si>
    <t>Реализация мероприятий по капитальному ремонту линий электроснабжения на территории Светлогорского городского округа</t>
  </si>
  <si>
    <t>2200286627</t>
  </si>
  <si>
    <t>Разработка ПСД на строительство объектов электроснабжения Светлогорского городского округа</t>
  </si>
  <si>
    <t>220028662А</t>
  </si>
  <si>
    <t>Проведение технической инвентаризации объектов энергоснабжения</t>
  </si>
  <si>
    <t>22002866И1</t>
  </si>
  <si>
    <t>Мероприятия по очистке сточных вод в рамках Хельсинской Конвенции по защите морской среды района Балтийского моря</t>
  </si>
  <si>
    <t>2200300000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</si>
  <si>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</si>
  <si>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2200386371</t>
  </si>
  <si>
    <t>Реализация сезонных мероприятий по благоустройству рекреационных территорий Светлогорского городского округа</t>
  </si>
  <si>
    <t>2200400000</t>
  </si>
  <si>
    <t>Комплекс сезонных мероприятий по благоустройству рекреационных территорий Светлогорского городского округа</t>
  </si>
  <si>
    <t>2200486141</t>
  </si>
  <si>
    <t>Реализация комплекса мер, направленных на развитие и содержание зеленых зон, природных и озелененных территорий Светлогорского городского округа</t>
  </si>
  <si>
    <t>2200500000</t>
  </si>
  <si>
    <t>Благоустройство и содержание зеленых насаждений на улицах и в парках Светлогорского городского округа</t>
  </si>
  <si>
    <t>2200586641</t>
  </si>
  <si>
    <t>Содержание и эксплуатация улично-дорожной сети и инженерно-технических сооружений Светлогорского городского округа</t>
  </si>
  <si>
    <t>2200600000</t>
  </si>
  <si>
    <t>Реализация мероприятий по благоустройству территории Светлогорского городского округа (софинансирование из областного бюджета)</t>
  </si>
  <si>
    <t>2200671170</t>
  </si>
  <si>
    <t>Реализация мероприятий по содержанию и благоустройству улично-дорожной сети Светлогорского городского округа</t>
  </si>
  <si>
    <t>2200686636</t>
  </si>
  <si>
    <t>Реализация мероприятий по благоустройству территории Светлогорского городского округа (софинансирование из местного бюджета)</t>
  </si>
  <si>
    <t>22006S1170</t>
  </si>
  <si>
    <t>Реализация мероприятий по размещению малых архитектурных форм и элементов благоустройства на территории Светлогорского городского округа</t>
  </si>
  <si>
    <t>2200700000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</si>
  <si>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</si>
  <si>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2200786608</t>
  </si>
  <si>
    <t>Содержание и благоустройство городских захоронений Светлогорского городского округа</t>
  </si>
  <si>
    <t>2200800000</t>
  </si>
  <si>
    <t>Проведение комплекса работ по уходу за местами захоронений Светлогорского городского округа</t>
  </si>
  <si>
    <t>2200886601</t>
  </si>
  <si>
    <t>Комплекс мероприятий по организации теплоснабжения на территории муниципального образования Светлогорский городской округ</t>
  </si>
  <si>
    <t>2200900000</t>
  </si>
  <si>
    <t>Субсидии на обеспечение мероприятий по организации теплоснабжения на территории муниципального образования Светлогорский городской округ</t>
  </si>
  <si>
    <t>2200981310</t>
  </si>
  <si>
    <t>Обеспечение мероприятий по организации теплоснабжения</t>
  </si>
  <si>
    <t>22009S1310</t>
  </si>
  <si>
    <t>МП Формирование современной городской среды Светлогорского городского округа на 2018-2022 годы</t>
  </si>
  <si>
    <t>2400000000</t>
  </si>
  <si>
    <t>24001F1040</t>
  </si>
  <si>
    <t>Реализация мероприятий национального проекта "Жилье и городская среда"</t>
  </si>
  <si>
    <t>240F200000</t>
  </si>
  <si>
    <t>Субсидии на реализацию программ формирования современной городской среды</t>
  </si>
  <si>
    <t>240F255550</t>
  </si>
  <si>
    <t>Субсидии на реализацию проектов создания комфортной городской среды в малых городах - победителях Всероcсийского конкурса лучших проектов создания комфортной городской среды</t>
  </si>
  <si>
    <t>240F271040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</si>
  <si>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</si>
  <si>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</si>
  <si>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</si>
  <si>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</si>
  <si>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Субсидии на реализацию мероприятий по обеспечению жильем молодых семей</t>
  </si>
  <si>
    <t>270Б8L4970</t>
  </si>
  <si>
    <t>270Б8R4970</t>
  </si>
  <si>
    <t>МП Переселение граждан из аварийного жилищного фонда</t>
  </si>
  <si>
    <t>2800000000</t>
  </si>
  <si>
    <t>Реализация мероприятий по переселению граждан в комфортное и безопасное жилье</t>
  </si>
  <si>
    <t>280F300000</t>
  </si>
  <si>
    <t>Переселение граждан в комфортное и безопасное жилье (софинансирование из Федерального бюджета)</t>
  </si>
  <si>
    <t>Переселение граждан в комфортное и безопасное жилье (софинансирование из бюджета Калининградской области)</t>
  </si>
  <si>
    <t>280F367483</t>
  </si>
  <si>
    <t>280F367484</t>
  </si>
  <si>
    <t>Переселение граждан в комфортное и безопасное жилье (софинансирование из местного бюджета)</t>
  </si>
  <si>
    <t>280F36748S</t>
  </si>
  <si>
    <t>Непрограммное направление деятельности</t>
  </si>
  <si>
    <t>9900000000</t>
  </si>
  <si>
    <t>Функционирование представительных органов муниципального образования</t>
  </si>
  <si>
    <t>9910100000</t>
  </si>
  <si>
    <t>9910184030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</si>
  <si>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</si>
  <si>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</si>
  <si>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9910184050</t>
  </si>
  <si>
    <t>Руководитель контрольно-счетной палаты муниципального образования</t>
  </si>
  <si>
    <t>9910184060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</si>
  <si>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</si>
  <si>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</si>
  <si>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</si>
  <si>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</si>
  <si>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</si>
  <si>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</si>
  <si>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Оказание муниципальными учреждениями муниципальных услуг, выполнение работ, финансовое обеспечение деятельности муниципальных казенных учреждений</t>
  </si>
  <si>
    <t>9940100000</t>
  </si>
  <si>
    <t>9940185019</t>
  </si>
  <si>
    <t>9940185319</t>
  </si>
  <si>
    <t>Другие вопросы в области жилищно-коммунального хозяйства</t>
  </si>
  <si>
    <t>Реализация мероприятий в области земельных и имущественных отношений Светлогорского округа</t>
  </si>
  <si>
    <t>9950100000</t>
  </si>
  <si>
    <t>Мероприятия, связанные с соблюдением законодательства при использовании земельных участков</t>
  </si>
  <si>
    <t>9950186И10</t>
  </si>
  <si>
    <t>Руководство и управление в сфере установленных функций</t>
  </si>
  <si>
    <t>9950400000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</si>
  <si>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</si>
  <si>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9950451200</t>
  </si>
  <si>
    <t>Судебная система</t>
  </si>
  <si>
    <t>Субвенция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</si>
  <si>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9950470310</t>
  </si>
  <si>
    <t>Общеэкономические вопросы</t>
  </si>
  <si>
    <t>Резервные фонды местных администраций</t>
  </si>
  <si>
    <t>9950900000</t>
  </si>
  <si>
    <t>Расходы, осуществляемые за счет средств резервного фонда</t>
  </si>
  <si>
    <t>9950988000</t>
  </si>
  <si>
    <t>Поддержка коммунального хозяйства</t>
  </si>
  <si>
    <t>9980100000</t>
  </si>
  <si>
    <t>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резервного фонда Правительства Калининградской области</t>
  </si>
  <si>
    <t>9980121910</t>
  </si>
  <si>
    <t>Проведение комплекса мероприятий в сфере коммунальной инфраструктуры городского округа</t>
  </si>
  <si>
    <t>99801863A8</t>
  </si>
  <si>
    <t>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средств местного бюджета (софинансирование 1%)</t>
  </si>
  <si>
    <t>99801S1910</t>
  </si>
  <si>
    <t>Программа Конкретных Дел</t>
  </si>
  <si>
    <t>ПК00000000</t>
  </si>
  <si>
    <t>ПКД0000000</t>
  </si>
  <si>
    <t>Субсидии на решение вопросов местного значения в сфере жилищно-коммунального хозяйства</t>
  </si>
  <si>
    <t>ПКД0071120</t>
  </si>
  <si>
    <t>Решение вопросов местного значения в сфере жилищно-коммунального хозяйства</t>
  </si>
  <si>
    <t>ПКД0081120</t>
  </si>
  <si>
    <t>ПКД00S1120</t>
  </si>
  <si>
    <t>Итого расходов</t>
  </si>
  <si>
    <t>Сумма по реш №171</t>
  </si>
  <si>
    <t>поправки</t>
  </si>
  <si>
    <t xml:space="preserve">Сумма </t>
  </si>
  <si>
    <t>ОБ</t>
  </si>
  <si>
    <t>по Совету</t>
  </si>
  <si>
    <t>передвижки</t>
  </si>
  <si>
    <t>к решению окружного Совета депутатов</t>
  </si>
  <si>
    <t>МО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</si>
  <si>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2019 год</t>
  </si>
  <si>
    <t>(тыс. рублей)</t>
  </si>
  <si>
    <t>(в редакции решений окружного Совета депутатов МО "Светлогорский городской округ" от 17 декабря 2018г  №70 от 25.03.2019г. №114, от 27.05.2019г. № 140, от 22.07.2019г. № 149, от 26.08.2019г. № 154, от 30.09.2019г. № 162, от  25 ноября 2019г  № 171)</t>
  </si>
  <si>
    <t>03203S1090</t>
  </si>
  <si>
    <t>Приложение № 4</t>
  </si>
  <si>
    <t>Реализация проекта: Трансграничные веломаршруты для продвижения и усточивого использования культурного наследия</t>
  </si>
  <si>
    <r>
      <t xml:space="preserve">от "23"декабря 2019г. №180  </t>
    </r>
    <r>
      <rPr>
        <u/>
        <sz val="10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</si>
</sst>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>
  <fonts count="2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u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1" fillId="0" borderId="6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</cellStyleXfs>
  <cellXfs count="67">
    <xf numFmtId="0" fontId="0" fillId="0" borderId="0" xfId="0"/>
    <xf numFmtId="0" fontId="10" fillId="0" borderId="1" xfId="1" applyNumberFormat="1" applyFont="1" applyProtection="1"/>
    <xf numFmtId="0" fontId="11" fillId="0" borderId="1" xfId="4" applyNumberFormat="1" applyFont="1" applyProtection="1"/>
    <xf numFmtId="0" fontId="12" fillId="0" borderId="0" xfId="0" applyFont="1" applyProtection="1">
      <protection locked="0"/>
    </xf>
    <xf numFmtId="0" fontId="10" fillId="0" borderId="1" xfId="1" applyNumberFormat="1" applyFont="1" applyBorder="1" applyProtection="1"/>
    <xf numFmtId="0" fontId="11" fillId="0" borderId="1" xfId="4" applyNumberFormat="1" applyFont="1" applyBorder="1" applyProtection="1"/>
    <xf numFmtId="0" fontId="12" fillId="0" borderId="1" xfId="0" applyFont="1" applyBorder="1" applyProtection="1">
      <protection locked="0"/>
    </xf>
    <xf numFmtId="0" fontId="10" fillId="0" borderId="1" xfId="6" applyNumberFormat="1" applyFont="1" applyBorder="1" applyProtection="1"/>
    <xf numFmtId="0" fontId="10" fillId="0" borderId="1" xfId="11" applyNumberFormat="1" applyFont="1" applyProtection="1">
      <alignment horizontal="right"/>
    </xf>
    <xf numFmtId="0" fontId="10" fillId="0" borderId="3" xfId="12" applyNumberFormat="1" applyFont="1" applyProtection="1">
      <alignment horizontal="center" vertical="center" wrapText="1"/>
    </xf>
    <xf numFmtId="0" fontId="10" fillId="0" borderId="3" xfId="13" applyNumberFormat="1" applyFont="1" applyProtection="1">
      <alignment horizontal="center" vertical="center" shrinkToFit="1"/>
    </xf>
    <xf numFmtId="0" fontId="10" fillId="0" borderId="3" xfId="14" applyNumberFormat="1" applyFont="1" applyProtection="1">
      <alignment vertical="top" wrapText="1"/>
    </xf>
    <xf numFmtId="49" fontId="10" fillId="0" borderId="3" xfId="15" applyNumberFormat="1" applyFont="1" applyProtection="1">
      <alignment horizontal="center" vertical="top" shrinkToFit="1"/>
    </xf>
    <xf numFmtId="4" fontId="10" fillId="2" borderId="3" xfId="16" applyNumberFormat="1" applyFont="1" applyProtection="1">
      <alignment horizontal="right" vertical="top" shrinkToFit="1"/>
    </xf>
    <xf numFmtId="0" fontId="10" fillId="0" borderId="4" xfId="6" applyNumberFormat="1" applyFont="1" applyProtection="1"/>
    <xf numFmtId="0" fontId="13" fillId="0" borderId="3" xfId="14" applyNumberFormat="1" applyFont="1" applyProtection="1">
      <alignment vertical="top" wrapText="1"/>
    </xf>
    <xf numFmtId="49" fontId="13" fillId="0" borderId="3" xfId="15" applyNumberFormat="1" applyFont="1" applyProtection="1">
      <alignment horizontal="center" vertical="top" shrinkToFit="1"/>
    </xf>
    <xf numFmtId="4" fontId="13" fillId="2" borderId="3" xfId="16" applyNumberFormat="1" applyFont="1" applyProtection="1">
      <alignment horizontal="right" vertical="top" shrinkToFit="1"/>
    </xf>
    <xf numFmtId="4" fontId="10" fillId="0" borderId="1" xfId="1" applyNumberFormat="1" applyFont="1" applyProtection="1"/>
    <xf numFmtId="4" fontId="10" fillId="0" borderId="1" xfId="1" applyNumberFormat="1" applyFont="1" applyBorder="1" applyProtection="1"/>
    <xf numFmtId="4" fontId="10" fillId="0" borderId="3" xfId="12" applyNumberFormat="1" applyFont="1" applyProtection="1">
      <alignment horizontal="center" vertical="center" wrapText="1"/>
    </xf>
    <xf numFmtId="4" fontId="10" fillId="0" borderId="3" xfId="13" applyNumberFormat="1" applyFont="1" applyProtection="1">
      <alignment horizontal="center" vertical="center" shrinkToFit="1"/>
    </xf>
    <xf numFmtId="4" fontId="13" fillId="0" borderId="3" xfId="15" applyNumberFormat="1" applyFont="1" applyProtection="1">
      <alignment horizontal="center" vertical="top" shrinkToFit="1"/>
    </xf>
    <xf numFmtId="4" fontId="10" fillId="0" borderId="3" xfId="15" applyNumberFormat="1" applyFont="1" applyProtection="1">
      <alignment horizontal="center" vertical="top" shrinkToFit="1"/>
    </xf>
    <xf numFmtId="4" fontId="10" fillId="0" borderId="4" xfId="6" applyNumberFormat="1" applyFont="1" applyProtection="1"/>
    <xf numFmtId="4" fontId="12" fillId="0" borderId="0" xfId="0" applyNumberFormat="1" applyFont="1" applyProtection="1">
      <protection locked="0"/>
    </xf>
    <xf numFmtId="4" fontId="10" fillId="0" borderId="1" xfId="1" applyNumberFormat="1" applyFont="1" applyAlignment="1" applyProtection="1">
      <alignment horizontal="center"/>
    </xf>
    <xf numFmtId="4" fontId="10" fillId="0" borderId="1" xfId="1" applyNumberFormat="1" applyFont="1" applyBorder="1" applyAlignment="1" applyProtection="1">
      <alignment horizontal="center"/>
    </xf>
    <xf numFmtId="4" fontId="10" fillId="0" borderId="3" xfId="13" applyNumberFormat="1" applyFont="1" applyAlignment="1" applyProtection="1">
      <alignment horizontal="center" vertical="center" shrinkToFit="1"/>
    </xf>
    <xf numFmtId="4" fontId="13" fillId="0" borderId="3" xfId="15" applyNumberFormat="1" applyFont="1" applyAlignment="1" applyProtection="1">
      <alignment horizontal="center" vertical="top" shrinkToFit="1"/>
    </xf>
    <xf numFmtId="4" fontId="10" fillId="0" borderId="3" xfId="15" applyNumberFormat="1" applyFont="1" applyAlignment="1" applyProtection="1">
      <alignment horizontal="center" vertical="top" shrinkToFit="1"/>
    </xf>
    <xf numFmtId="4" fontId="10" fillId="0" borderId="4" xfId="6" applyNumberFormat="1" applyFont="1" applyAlignment="1" applyProtection="1">
      <alignment horizontal="center"/>
    </xf>
    <xf numFmtId="4" fontId="12" fillId="0" borderId="0" xfId="0" applyNumberFormat="1" applyFont="1" applyAlignment="1" applyProtection="1">
      <alignment horizontal="center"/>
      <protection locked="0"/>
    </xf>
    <xf numFmtId="4" fontId="13" fillId="0" borderId="3" xfId="17" applyNumberFormat="1" applyFont="1" applyAlignment="1">
      <alignment horizontal="center"/>
    </xf>
    <xf numFmtId="4" fontId="13" fillId="0" borderId="3" xfId="17" applyNumberFormat="1" applyFont="1">
      <alignment horizontal="left"/>
    </xf>
    <xf numFmtId="4" fontId="13" fillId="3" borderId="3" xfId="18" applyNumberFormat="1" applyFont="1" applyProtection="1">
      <alignment horizontal="right" vertical="top" shrinkToFit="1"/>
    </xf>
    <xf numFmtId="0" fontId="14" fillId="0" borderId="0" xfId="0" applyFont="1" applyProtection="1">
      <protection locked="0"/>
    </xf>
    <xf numFmtId="4" fontId="11" fillId="0" borderId="1" xfId="4" applyNumberFormat="1" applyFont="1" applyProtection="1"/>
    <xf numFmtId="4" fontId="19" fillId="0" borderId="3" xfId="15" applyNumberFormat="1" applyFont="1" applyProtection="1">
      <alignment horizontal="center" vertical="top" shrinkToFit="1"/>
    </xf>
    <xf numFmtId="0" fontId="10" fillId="0" borderId="3" xfId="14" applyFont="1">
      <alignment vertical="top" wrapText="1"/>
    </xf>
    <xf numFmtId="4" fontId="15" fillId="0" borderId="1" xfId="1" applyNumberFormat="1" applyFont="1" applyBorder="1" applyAlignment="1" applyProtection="1">
      <alignment horizontal="center"/>
    </xf>
    <xf numFmtId="4" fontId="15" fillId="0" borderId="1" xfId="1" applyNumberFormat="1" applyFont="1" applyAlignment="1" applyProtection="1">
      <alignment horizontal="center"/>
    </xf>
    <xf numFmtId="0" fontId="15" fillId="0" borderId="3" xfId="13" applyNumberFormat="1" applyFont="1" applyProtection="1">
      <alignment horizontal="center" vertical="center" shrinkToFit="1"/>
    </xf>
    <xf numFmtId="4" fontId="20" fillId="0" borderId="3" xfId="15" applyNumberFormat="1" applyFont="1" applyAlignment="1" applyProtection="1">
      <alignment horizontal="center" vertical="top" shrinkToFit="1"/>
    </xf>
    <xf numFmtId="4" fontId="15" fillId="0" borderId="3" xfId="15" applyNumberFormat="1" applyFont="1" applyAlignment="1" applyProtection="1">
      <alignment horizontal="center" vertical="top" shrinkToFit="1"/>
    </xf>
    <xf numFmtId="4" fontId="20" fillId="0" borderId="3" xfId="17" applyNumberFormat="1" applyFont="1" applyAlignment="1">
      <alignment horizontal="center"/>
    </xf>
    <xf numFmtId="4" fontId="15" fillId="0" borderId="4" xfId="6" applyNumberFormat="1" applyFont="1" applyAlignment="1" applyProtection="1">
      <alignment horizontal="center"/>
    </xf>
    <xf numFmtId="0" fontId="10" fillId="0" borderId="1" xfId="19" applyNumberFormat="1" applyFont="1" applyProtection="1">
      <alignment horizontal="left" wrapText="1"/>
    </xf>
    <xf numFmtId="0" fontId="10" fillId="0" borderId="1" xfId="19" applyFont="1">
      <alignment horizontal="left" wrapText="1"/>
    </xf>
    <xf numFmtId="0" fontId="10" fillId="0" borderId="7" xfId="12" applyNumberFormat="1" applyFont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10" fillId="0" borderId="7" xfId="12" applyNumberFormat="1" applyFont="1" applyBorder="1" applyAlignment="1" applyProtection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5" fillId="0" borderId="7" xfId="12" applyNumberFormat="1" applyFont="1" applyBorder="1" applyAlignment="1" applyProtection="1">
      <alignment horizontal="center" vertical="center" wrapText="1"/>
    </xf>
    <xf numFmtId="4" fontId="0" fillId="0" borderId="8" xfId="0" applyNumberFormat="1" applyFont="1" applyBorder="1" applyAlignment="1">
      <alignment horizontal="center" vertical="center" wrapText="1"/>
    </xf>
    <xf numFmtId="4" fontId="10" fillId="0" borderId="9" xfId="12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10" fillId="0" borderId="1" xfId="9" applyNumberFormat="1" applyFont="1" applyBorder="1" applyAlignment="1" applyProtection="1">
      <alignment horizontal="center" wrapText="1"/>
    </xf>
    <xf numFmtId="0" fontId="10" fillId="0" borderId="1" xfId="9" applyFont="1" applyBorder="1" applyAlignment="1">
      <alignment horizontal="center" wrapText="1"/>
    </xf>
    <xf numFmtId="0" fontId="10" fillId="0" borderId="3" xfId="12" applyNumberFormat="1" applyFont="1" applyProtection="1">
      <alignment horizontal="center" vertical="center" wrapText="1"/>
    </xf>
    <xf numFmtId="0" fontId="10" fillId="0" borderId="3" xfId="12" applyFont="1">
      <alignment horizontal="center" vertical="center" wrapText="1"/>
    </xf>
    <xf numFmtId="0" fontId="13" fillId="0" borderId="3" xfId="17" applyNumberFormat="1" applyFont="1" applyProtection="1">
      <alignment horizontal="left"/>
    </xf>
    <xf numFmtId="0" fontId="13" fillId="0" borderId="3" xfId="17" applyFont="1">
      <alignment horizontal="left"/>
    </xf>
    <xf numFmtId="0" fontId="18" fillId="0" borderId="1" xfId="1" applyFont="1" applyAlignment="1">
      <alignment horizontal="center" vertical="center" wrapText="1"/>
    </xf>
    <xf numFmtId="0" fontId="15" fillId="0" borderId="1" xfId="33" applyFont="1" applyAlignment="1" applyProtection="1">
      <alignment horizontal="right" wrapText="1"/>
      <protection locked="0"/>
    </xf>
    <xf numFmtId="0" fontId="16" fillId="0" borderId="1" xfId="33" applyFont="1" applyAlignment="1">
      <alignment horizontal="right" wrapText="1"/>
    </xf>
    <xf numFmtId="0" fontId="0" fillId="0" borderId="0" xfId="0" applyAlignment="1">
      <alignment wrapText="1"/>
    </xf>
  </cellXfs>
  <cellStyles count="34">
    <cellStyle name="br" xfId="22"/>
    <cellStyle name="col" xfId="21"/>
    <cellStyle name="st31" xfId="32"/>
    <cellStyle name="style0" xfId="23"/>
    <cellStyle name="td" xfId="24"/>
    <cellStyle name="tr" xfId="20"/>
    <cellStyle name="xl21" xfId="25"/>
    <cellStyle name="xl22" xfId="1"/>
    <cellStyle name="xl23" xfId="12"/>
    <cellStyle name="xl24" xfId="13"/>
    <cellStyle name="xl25" xfId="6"/>
    <cellStyle name="xl26" xfId="26"/>
    <cellStyle name="xl27" xfId="17"/>
    <cellStyle name="xl28" xfId="18"/>
    <cellStyle name="xl29" xfId="2"/>
    <cellStyle name="xl30" xfId="3"/>
    <cellStyle name="xl31" xfId="5"/>
    <cellStyle name="xl32" xfId="7"/>
    <cellStyle name="xl33" xfId="8"/>
    <cellStyle name="xl34" xfId="27"/>
    <cellStyle name="xl35" xfId="9"/>
    <cellStyle name="xl36" xfId="10"/>
    <cellStyle name="xl37" xfId="28"/>
    <cellStyle name="xl38" xfId="11"/>
    <cellStyle name="xl39" xfId="19"/>
    <cellStyle name="xl40" xfId="4"/>
    <cellStyle name="xl41" xfId="14"/>
    <cellStyle name="xl42" xfId="29"/>
    <cellStyle name="xl43" xfId="15"/>
    <cellStyle name="xl44" xfId="16"/>
    <cellStyle name="xl45" xfId="30"/>
    <cellStyle name="xl46" xfId="31"/>
    <cellStyle name="Обычный" xfId="0" builtinId="0"/>
    <cellStyle name="Обычный 5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57"/>
  <sheetViews>
    <sheetView showGridLines="0" tabSelected="1" zoomScaleNormal="100" zoomScaleSheetLayoutView="100" workbookViewId="0">
      <selection activeCell="P6" sqref="P6"/>
    </sheetView>
  </sheetViews>
  <sheetFormatPr defaultRowHeight="15" outlineLevelRow="5" outlineLevelCol="1"/>
  <cols>
    <col min="1" max="1" width="35.5703125" style="3" customWidth="1"/>
    <col min="2" max="3" width="9.140625" style="3" hidden="1"/>
    <col min="4" max="5" width="7.5703125" style="3" customWidth="1"/>
    <col min="6" max="6" width="12.42578125" style="3" customWidth="1"/>
    <col min="7" max="7" width="6.85546875" style="3" customWidth="1"/>
    <col min="8" max="8" width="11.5703125" style="32" hidden="1" customWidth="1" outlineLevel="1"/>
    <col min="9" max="10" width="6.85546875" style="25" hidden="1" customWidth="1" outlineLevel="1"/>
    <col min="11" max="11" width="7.85546875" style="25" hidden="1" customWidth="1" outlineLevel="1"/>
    <col min="12" max="12" width="11.5703125" style="32" customWidth="1" collapsed="1"/>
    <col min="13" max="13" width="11.7109375" style="3" hidden="1" customWidth="1"/>
    <col min="14" max="14" width="9.7109375" style="3" customWidth="1"/>
    <col min="15" max="16384" width="9.140625" style="3"/>
  </cols>
  <sheetData>
    <row r="1" spans="1:14" ht="12.75" customHeight="1">
      <c r="A1" s="64" t="s">
        <v>592</v>
      </c>
      <c r="B1" s="65"/>
      <c r="C1" s="65"/>
      <c r="D1" s="65"/>
      <c r="E1" s="65"/>
      <c r="F1" s="65"/>
      <c r="G1" s="65"/>
      <c r="H1" s="65"/>
      <c r="I1" s="65"/>
      <c r="J1" s="65"/>
      <c r="K1" s="66"/>
      <c r="L1" s="66"/>
      <c r="M1" s="1"/>
      <c r="N1" s="2"/>
    </row>
    <row r="2" spans="1:14" s="6" customFormat="1" ht="12.75" customHeight="1">
      <c r="A2" s="64" t="s">
        <v>586</v>
      </c>
      <c r="B2" s="65"/>
      <c r="C2" s="65"/>
      <c r="D2" s="65"/>
      <c r="E2" s="65"/>
      <c r="F2" s="65"/>
      <c r="G2" s="65"/>
      <c r="H2" s="65"/>
      <c r="I2" s="65"/>
      <c r="J2" s="65"/>
      <c r="K2" s="66"/>
      <c r="L2" s="66"/>
      <c r="M2" s="4"/>
      <c r="N2" s="5"/>
    </row>
    <row r="3" spans="1:14" s="6" customFormat="1" ht="12.75" customHeight="1">
      <c r="A3" s="64" t="s">
        <v>587</v>
      </c>
      <c r="B3" s="65"/>
      <c r="C3" s="65"/>
      <c r="D3" s="65"/>
      <c r="E3" s="65"/>
      <c r="F3" s="65"/>
      <c r="G3" s="65"/>
      <c r="H3" s="65"/>
      <c r="I3" s="65"/>
      <c r="J3" s="65"/>
      <c r="K3" s="66"/>
      <c r="L3" s="66"/>
      <c r="M3" s="4"/>
      <c r="N3" s="5"/>
    </row>
    <row r="4" spans="1:14" s="6" customFormat="1" ht="12.75" customHeight="1">
      <c r="A4" s="64" t="s">
        <v>594</v>
      </c>
      <c r="B4" s="65"/>
      <c r="C4" s="65"/>
      <c r="D4" s="65"/>
      <c r="E4" s="65"/>
      <c r="F4" s="65"/>
      <c r="G4" s="65"/>
      <c r="H4" s="65"/>
      <c r="I4" s="65"/>
      <c r="J4" s="65"/>
      <c r="K4" s="66"/>
      <c r="L4" s="66"/>
      <c r="M4" s="4"/>
      <c r="N4" s="5"/>
    </row>
    <row r="5" spans="1:14" s="6" customFormat="1" ht="12.75" customHeight="1">
      <c r="A5" s="4"/>
      <c r="B5" s="4"/>
      <c r="C5" s="4"/>
      <c r="D5" s="4"/>
      <c r="E5" s="4"/>
      <c r="F5" s="4"/>
      <c r="G5" s="4"/>
      <c r="H5" s="27"/>
      <c r="I5" s="19"/>
      <c r="J5" s="19"/>
      <c r="K5" s="19"/>
      <c r="L5" s="40"/>
      <c r="M5" s="7"/>
      <c r="N5" s="5"/>
    </row>
    <row r="6" spans="1:14" s="6" customFormat="1" ht="107.25" customHeight="1">
      <c r="A6" s="63" t="s">
        <v>588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7"/>
      <c r="N6" s="5"/>
    </row>
    <row r="7" spans="1:14" s="6" customFormat="1" ht="3.75" customHeight="1">
      <c r="A7" s="4"/>
      <c r="B7" s="4"/>
      <c r="C7" s="4"/>
      <c r="D7" s="4"/>
      <c r="E7" s="4"/>
      <c r="F7" s="4"/>
      <c r="G7" s="4"/>
      <c r="H7" s="27"/>
      <c r="I7" s="19"/>
      <c r="J7" s="19"/>
      <c r="K7" s="19"/>
      <c r="L7" s="40"/>
      <c r="M7" s="7"/>
      <c r="N7" s="5"/>
    </row>
    <row r="8" spans="1:14" s="6" customFormat="1" ht="26.25" customHeight="1">
      <c r="A8" s="57" t="s">
        <v>590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"/>
    </row>
    <row r="9" spans="1:14" ht="12.75" customHeight="1">
      <c r="A9" s="1"/>
      <c r="B9" s="1"/>
      <c r="C9" s="1"/>
      <c r="D9" s="1"/>
      <c r="E9" s="1"/>
      <c r="F9" s="1"/>
      <c r="G9" s="1"/>
      <c r="H9" s="26"/>
      <c r="I9" s="18"/>
      <c r="J9" s="18"/>
      <c r="K9" s="18"/>
      <c r="L9" s="41" t="s">
        <v>589</v>
      </c>
      <c r="M9" s="8" t="s">
        <v>0</v>
      </c>
      <c r="N9" s="2"/>
    </row>
    <row r="10" spans="1:14" ht="15" customHeight="1">
      <c r="A10" s="59" t="s">
        <v>1</v>
      </c>
      <c r="B10" s="59" t="s">
        <v>2</v>
      </c>
      <c r="C10" s="59" t="s">
        <v>3</v>
      </c>
      <c r="D10" s="60"/>
      <c r="E10" s="60"/>
      <c r="F10" s="60"/>
      <c r="G10" s="60"/>
      <c r="H10" s="51" t="s">
        <v>580</v>
      </c>
      <c r="I10" s="55" t="s">
        <v>581</v>
      </c>
      <c r="J10" s="56"/>
      <c r="K10" s="56"/>
      <c r="L10" s="53" t="s">
        <v>582</v>
      </c>
      <c r="M10" s="49" t="s">
        <v>4</v>
      </c>
      <c r="N10" s="2"/>
    </row>
    <row r="11" spans="1:14" ht="38.25">
      <c r="A11" s="60"/>
      <c r="B11" s="60"/>
      <c r="C11" s="9" t="s">
        <v>2</v>
      </c>
      <c r="D11" s="9" t="s">
        <v>5</v>
      </c>
      <c r="E11" s="9" t="s">
        <v>6</v>
      </c>
      <c r="F11" s="9" t="s">
        <v>7</v>
      </c>
      <c r="G11" s="9" t="s">
        <v>8</v>
      </c>
      <c r="H11" s="52"/>
      <c r="I11" s="20" t="s">
        <v>585</v>
      </c>
      <c r="J11" s="20" t="s">
        <v>584</v>
      </c>
      <c r="K11" s="20" t="s">
        <v>583</v>
      </c>
      <c r="L11" s="54"/>
      <c r="M11" s="50"/>
      <c r="N11" s="2"/>
    </row>
    <row r="12" spans="1:14" ht="12.75" customHeight="1">
      <c r="A12" s="10">
        <v>1</v>
      </c>
      <c r="B12" s="10">
        <v>1</v>
      </c>
      <c r="C12" s="10">
        <v>1</v>
      </c>
      <c r="D12" s="10">
        <v>2</v>
      </c>
      <c r="E12" s="10">
        <v>3</v>
      </c>
      <c r="F12" s="10">
        <v>4</v>
      </c>
      <c r="G12" s="10">
        <v>5</v>
      </c>
      <c r="H12" s="28"/>
      <c r="I12" s="21"/>
      <c r="J12" s="21"/>
      <c r="K12" s="21"/>
      <c r="L12" s="42">
        <v>6</v>
      </c>
      <c r="M12" s="10">
        <v>6</v>
      </c>
      <c r="N12" s="2"/>
    </row>
    <row r="13" spans="1:14" ht="38.25">
      <c r="A13" s="15" t="s">
        <v>9</v>
      </c>
      <c r="B13" s="16"/>
      <c r="C13" s="16" t="s">
        <v>10</v>
      </c>
      <c r="D13" s="16"/>
      <c r="E13" s="16"/>
      <c r="F13" s="16" t="s">
        <v>11</v>
      </c>
      <c r="G13" s="16"/>
      <c r="H13" s="29">
        <f>H14+H20+H25+H40+H46+H67+H78</f>
        <v>199135.77999999997</v>
      </c>
      <c r="I13" s="22"/>
      <c r="J13" s="22"/>
      <c r="K13" s="22"/>
      <c r="L13" s="43">
        <f>L14+L20+L25+L40+L46+L67+L78</f>
        <v>205669.93</v>
      </c>
      <c r="M13" s="17">
        <v>205669.93509000001</v>
      </c>
      <c r="N13" s="37"/>
    </row>
    <row r="14" spans="1:14" ht="38.25" outlineLevel="1">
      <c r="A14" s="11" t="s">
        <v>13</v>
      </c>
      <c r="B14" s="12"/>
      <c r="C14" s="12" t="s">
        <v>10</v>
      </c>
      <c r="D14" s="12"/>
      <c r="E14" s="12"/>
      <c r="F14" s="12" t="s">
        <v>12</v>
      </c>
      <c r="G14" s="12"/>
      <c r="H14" s="30">
        <f>H15</f>
        <v>0</v>
      </c>
      <c r="I14" s="23"/>
      <c r="J14" s="23"/>
      <c r="K14" s="23"/>
      <c r="L14" s="44">
        <f>L15</f>
        <v>210.39</v>
      </c>
      <c r="M14" s="13">
        <v>210.39099999999999</v>
      </c>
      <c r="N14" s="37"/>
    </row>
    <row r="15" spans="1:14" ht="38.25" outlineLevel="2">
      <c r="A15" s="11" t="s">
        <v>13</v>
      </c>
      <c r="B15" s="12"/>
      <c r="C15" s="12" t="s">
        <v>10</v>
      </c>
      <c r="D15" s="12"/>
      <c r="E15" s="12"/>
      <c r="F15" s="12" t="s">
        <v>14</v>
      </c>
      <c r="G15" s="12"/>
      <c r="H15" s="30">
        <f>H16</f>
        <v>0</v>
      </c>
      <c r="I15" s="23"/>
      <c r="J15" s="23"/>
      <c r="K15" s="23"/>
      <c r="L15" s="44">
        <f>L16</f>
        <v>210.39</v>
      </c>
      <c r="M15" s="13">
        <v>210.39099999999999</v>
      </c>
      <c r="N15" s="37"/>
    </row>
    <row r="16" spans="1:14" outlineLevel="3">
      <c r="A16" s="11" t="s">
        <v>15</v>
      </c>
      <c r="B16" s="12"/>
      <c r="C16" s="12" t="s">
        <v>10</v>
      </c>
      <c r="D16" s="12" t="s">
        <v>16</v>
      </c>
      <c r="E16" s="12"/>
      <c r="F16" s="12" t="s">
        <v>14</v>
      </c>
      <c r="G16" s="12"/>
      <c r="H16" s="30">
        <f>H17</f>
        <v>0</v>
      </c>
      <c r="I16" s="23"/>
      <c r="J16" s="23"/>
      <c r="K16" s="23"/>
      <c r="L16" s="44">
        <f>L17</f>
        <v>210.39</v>
      </c>
      <c r="M16" s="13">
        <v>210.39099999999999</v>
      </c>
      <c r="N16" s="37"/>
    </row>
    <row r="17" spans="1:14" outlineLevel="4">
      <c r="A17" s="11" t="s">
        <v>17</v>
      </c>
      <c r="B17" s="12"/>
      <c r="C17" s="12" t="s">
        <v>10</v>
      </c>
      <c r="D17" s="12" t="s">
        <v>16</v>
      </c>
      <c r="E17" s="12" t="s">
        <v>18</v>
      </c>
      <c r="F17" s="12" t="s">
        <v>14</v>
      </c>
      <c r="G17" s="12"/>
      <c r="H17" s="30">
        <f>H18+H19</f>
        <v>0</v>
      </c>
      <c r="I17" s="23"/>
      <c r="J17" s="23"/>
      <c r="K17" s="23"/>
      <c r="L17" s="44">
        <f>L18+L19</f>
        <v>210.39</v>
      </c>
      <c r="M17" s="13">
        <v>210.39099999999999</v>
      </c>
      <c r="N17" s="37"/>
    </row>
    <row r="18" spans="1:14" ht="38.25" outlineLevel="5">
      <c r="A18" s="11" t="s">
        <v>19</v>
      </c>
      <c r="B18" s="12"/>
      <c r="C18" s="12" t="s">
        <v>10</v>
      </c>
      <c r="D18" s="12" t="s">
        <v>16</v>
      </c>
      <c r="E18" s="12" t="s">
        <v>18</v>
      </c>
      <c r="F18" s="12" t="s">
        <v>14</v>
      </c>
      <c r="G18" s="12" t="s">
        <v>20</v>
      </c>
      <c r="H18" s="30"/>
      <c r="I18" s="23">
        <v>132.38999999999999</v>
      </c>
      <c r="J18" s="23"/>
      <c r="K18" s="23"/>
      <c r="L18" s="44">
        <f>SUM(H18:K18)</f>
        <v>132.38999999999999</v>
      </c>
      <c r="M18" s="13">
        <v>132.39099999999999</v>
      </c>
      <c r="N18" s="37"/>
    </row>
    <row r="19" spans="1:14" outlineLevel="5">
      <c r="A19" s="11" t="s">
        <v>21</v>
      </c>
      <c r="B19" s="12"/>
      <c r="C19" s="12" t="s">
        <v>10</v>
      </c>
      <c r="D19" s="12" t="s">
        <v>16</v>
      </c>
      <c r="E19" s="12" t="s">
        <v>18</v>
      </c>
      <c r="F19" s="12" t="s">
        <v>14</v>
      </c>
      <c r="G19" s="12" t="s">
        <v>22</v>
      </c>
      <c r="H19" s="30"/>
      <c r="I19" s="23">
        <v>78</v>
      </c>
      <c r="J19" s="23"/>
      <c r="K19" s="23"/>
      <c r="L19" s="44">
        <f>SUM(H19:K19)</f>
        <v>78</v>
      </c>
      <c r="M19" s="13">
        <v>78</v>
      </c>
      <c r="N19" s="37"/>
    </row>
    <row r="20" spans="1:14" ht="25.5" outlineLevel="1">
      <c r="A20" s="11" t="s">
        <v>23</v>
      </c>
      <c r="B20" s="12"/>
      <c r="C20" s="12" t="s">
        <v>10</v>
      </c>
      <c r="D20" s="12"/>
      <c r="E20" s="12"/>
      <c r="F20" s="12" t="s">
        <v>24</v>
      </c>
      <c r="G20" s="12"/>
      <c r="H20" s="30">
        <f>H21</f>
        <v>1699.31</v>
      </c>
      <c r="I20" s="23"/>
      <c r="J20" s="23"/>
      <c r="K20" s="23"/>
      <c r="L20" s="44">
        <f>L21</f>
        <v>1699.31</v>
      </c>
      <c r="M20" s="13">
        <v>1699.3130000000001</v>
      </c>
      <c r="N20" s="37"/>
    </row>
    <row r="21" spans="1:14" ht="63.75" outlineLevel="2">
      <c r="A21" s="11" t="s">
        <v>25</v>
      </c>
      <c r="B21" s="12"/>
      <c r="C21" s="12" t="s">
        <v>10</v>
      </c>
      <c r="D21" s="12"/>
      <c r="E21" s="12"/>
      <c r="F21" s="12" t="s">
        <v>26</v>
      </c>
      <c r="G21" s="12"/>
      <c r="H21" s="30">
        <f>H22</f>
        <v>1699.31</v>
      </c>
      <c r="I21" s="23"/>
      <c r="J21" s="23"/>
      <c r="K21" s="23"/>
      <c r="L21" s="44">
        <f>L22</f>
        <v>1699.31</v>
      </c>
      <c r="M21" s="13">
        <v>1699.3130000000001</v>
      </c>
      <c r="N21" s="37"/>
    </row>
    <row r="22" spans="1:14" outlineLevel="3">
      <c r="A22" s="11" t="s">
        <v>15</v>
      </c>
      <c r="B22" s="12"/>
      <c r="C22" s="12" t="s">
        <v>10</v>
      </c>
      <c r="D22" s="12" t="s">
        <v>16</v>
      </c>
      <c r="E22" s="12"/>
      <c r="F22" s="12" t="s">
        <v>26</v>
      </c>
      <c r="G22" s="12"/>
      <c r="H22" s="30">
        <f>H23</f>
        <v>1699.31</v>
      </c>
      <c r="I22" s="23"/>
      <c r="J22" s="23"/>
      <c r="K22" s="23"/>
      <c r="L22" s="44">
        <f>L23</f>
        <v>1699.31</v>
      </c>
      <c r="M22" s="13">
        <v>1699.3130000000001</v>
      </c>
      <c r="N22" s="37"/>
    </row>
    <row r="23" spans="1:14" outlineLevel="4">
      <c r="A23" s="11" t="s">
        <v>27</v>
      </c>
      <c r="B23" s="12"/>
      <c r="C23" s="12" t="s">
        <v>10</v>
      </c>
      <c r="D23" s="12" t="s">
        <v>16</v>
      </c>
      <c r="E23" s="12" t="s">
        <v>28</v>
      </c>
      <c r="F23" s="12" t="s">
        <v>26</v>
      </c>
      <c r="G23" s="12"/>
      <c r="H23" s="30">
        <f>H24</f>
        <v>1699.31</v>
      </c>
      <c r="I23" s="23"/>
      <c r="J23" s="23"/>
      <c r="K23" s="23"/>
      <c r="L23" s="44">
        <f>L24</f>
        <v>1699.31</v>
      </c>
      <c r="M23" s="13">
        <v>1699.3130000000001</v>
      </c>
      <c r="N23" s="37"/>
    </row>
    <row r="24" spans="1:14" outlineLevel="5">
      <c r="A24" s="11" t="s">
        <v>29</v>
      </c>
      <c r="B24" s="12"/>
      <c r="C24" s="12" t="s">
        <v>10</v>
      </c>
      <c r="D24" s="12" t="s">
        <v>16</v>
      </c>
      <c r="E24" s="12" t="s">
        <v>28</v>
      </c>
      <c r="F24" s="12" t="s">
        <v>26</v>
      </c>
      <c r="G24" s="12" t="s">
        <v>30</v>
      </c>
      <c r="H24" s="30">
        <v>1699.31</v>
      </c>
      <c r="I24" s="23"/>
      <c r="J24" s="23"/>
      <c r="K24" s="23"/>
      <c r="L24" s="44">
        <f>SUM(H24:K24)</f>
        <v>1699.31</v>
      </c>
      <c r="M24" s="13">
        <v>1699.3130000000001</v>
      </c>
      <c r="N24" s="37"/>
    </row>
    <row r="25" spans="1:14" ht="25.5" outlineLevel="1">
      <c r="A25" s="11" t="s">
        <v>31</v>
      </c>
      <c r="B25" s="12"/>
      <c r="C25" s="12" t="s">
        <v>10</v>
      </c>
      <c r="D25" s="12"/>
      <c r="E25" s="12"/>
      <c r="F25" s="12" t="s">
        <v>32</v>
      </c>
      <c r="G25" s="12"/>
      <c r="H25" s="30">
        <f>H26+H31+H35</f>
        <v>17725.350000000002</v>
      </c>
      <c r="I25" s="23"/>
      <c r="J25" s="23"/>
      <c r="K25" s="23"/>
      <c r="L25" s="44">
        <f>L26+L31+L35</f>
        <v>17725.350000000002</v>
      </c>
      <c r="M25" s="13">
        <v>17725.349999999999</v>
      </c>
      <c r="N25" s="37"/>
    </row>
    <row r="26" spans="1:14" ht="25.5" outlineLevel="2">
      <c r="A26" s="11" t="s">
        <v>33</v>
      </c>
      <c r="B26" s="12"/>
      <c r="C26" s="12" t="s">
        <v>10</v>
      </c>
      <c r="D26" s="12"/>
      <c r="E26" s="12"/>
      <c r="F26" s="12" t="s">
        <v>34</v>
      </c>
      <c r="G26" s="12"/>
      <c r="H26" s="30">
        <f>H27</f>
        <v>17537.04</v>
      </c>
      <c r="I26" s="23"/>
      <c r="J26" s="23"/>
      <c r="K26" s="23"/>
      <c r="L26" s="44">
        <f>L27</f>
        <v>17537.04</v>
      </c>
      <c r="M26" s="13">
        <v>17537.04</v>
      </c>
      <c r="N26" s="37"/>
    </row>
    <row r="27" spans="1:14" outlineLevel="3">
      <c r="A27" s="11" t="s">
        <v>15</v>
      </c>
      <c r="B27" s="12"/>
      <c r="C27" s="12" t="s">
        <v>10</v>
      </c>
      <c r="D27" s="12" t="s">
        <v>16</v>
      </c>
      <c r="E27" s="12"/>
      <c r="F27" s="12" t="s">
        <v>34</v>
      </c>
      <c r="G27" s="12"/>
      <c r="H27" s="30">
        <f>H28</f>
        <v>17537.04</v>
      </c>
      <c r="I27" s="23"/>
      <c r="J27" s="23"/>
      <c r="K27" s="23"/>
      <c r="L27" s="44">
        <f>L28</f>
        <v>17537.04</v>
      </c>
      <c r="M27" s="13">
        <v>17537.04</v>
      </c>
      <c r="N27" s="37"/>
    </row>
    <row r="28" spans="1:14" outlineLevel="4">
      <c r="A28" s="11" t="s">
        <v>35</v>
      </c>
      <c r="B28" s="12"/>
      <c r="C28" s="12" t="s">
        <v>10</v>
      </c>
      <c r="D28" s="12" t="s">
        <v>16</v>
      </c>
      <c r="E28" s="12" t="s">
        <v>36</v>
      </c>
      <c r="F28" s="12" t="s">
        <v>34</v>
      </c>
      <c r="G28" s="12"/>
      <c r="H28" s="30">
        <f>H29+H30</f>
        <v>17537.04</v>
      </c>
      <c r="I28" s="23"/>
      <c r="J28" s="23"/>
      <c r="K28" s="23"/>
      <c r="L28" s="44">
        <f>L29+L30</f>
        <v>17537.04</v>
      </c>
      <c r="M28" s="13">
        <v>17537.04</v>
      </c>
      <c r="N28" s="37"/>
    </row>
    <row r="29" spans="1:14" outlineLevel="5">
      <c r="A29" s="11" t="s">
        <v>37</v>
      </c>
      <c r="B29" s="12"/>
      <c r="C29" s="12" t="s">
        <v>10</v>
      </c>
      <c r="D29" s="12" t="s">
        <v>16</v>
      </c>
      <c r="E29" s="12" t="s">
        <v>36</v>
      </c>
      <c r="F29" s="12" t="s">
        <v>34</v>
      </c>
      <c r="G29" s="12" t="s">
        <v>38</v>
      </c>
      <c r="H29" s="30">
        <v>8925.5400000000009</v>
      </c>
      <c r="I29" s="23"/>
      <c r="J29" s="23"/>
      <c r="K29" s="23"/>
      <c r="L29" s="44">
        <f>SUM(H29:K29)</f>
        <v>8925.5400000000009</v>
      </c>
      <c r="M29" s="13">
        <v>8925.5400000000009</v>
      </c>
      <c r="N29" s="37"/>
    </row>
    <row r="30" spans="1:14" outlineLevel="5">
      <c r="A30" s="11" t="s">
        <v>29</v>
      </c>
      <c r="B30" s="12"/>
      <c r="C30" s="12" t="s">
        <v>10</v>
      </c>
      <c r="D30" s="12" t="s">
        <v>16</v>
      </c>
      <c r="E30" s="12" t="s">
        <v>36</v>
      </c>
      <c r="F30" s="12" t="s">
        <v>34</v>
      </c>
      <c r="G30" s="12" t="s">
        <v>30</v>
      </c>
      <c r="H30" s="30">
        <v>8611.5</v>
      </c>
      <c r="I30" s="23"/>
      <c r="J30" s="23"/>
      <c r="K30" s="23"/>
      <c r="L30" s="44">
        <f>SUM(H30:K30)</f>
        <v>8611.5</v>
      </c>
      <c r="M30" s="13">
        <v>8611.5</v>
      </c>
      <c r="N30" s="37"/>
    </row>
    <row r="31" spans="1:14" ht="38.25" outlineLevel="2">
      <c r="A31" s="11" t="s">
        <v>39</v>
      </c>
      <c r="B31" s="12"/>
      <c r="C31" s="12" t="s">
        <v>10</v>
      </c>
      <c r="D31" s="12"/>
      <c r="E31" s="12"/>
      <c r="F31" s="12" t="s">
        <v>40</v>
      </c>
      <c r="G31" s="12"/>
      <c r="H31" s="30">
        <f>H32</f>
        <v>100</v>
      </c>
      <c r="I31" s="23"/>
      <c r="J31" s="23"/>
      <c r="K31" s="23"/>
      <c r="L31" s="44">
        <f>L32</f>
        <v>100</v>
      </c>
      <c r="M31" s="13">
        <v>100</v>
      </c>
      <c r="N31" s="37"/>
    </row>
    <row r="32" spans="1:14" outlineLevel="3">
      <c r="A32" s="11" t="s">
        <v>15</v>
      </c>
      <c r="B32" s="12"/>
      <c r="C32" s="12" t="s">
        <v>10</v>
      </c>
      <c r="D32" s="12" t="s">
        <v>16</v>
      </c>
      <c r="E32" s="12"/>
      <c r="F32" s="12" t="s">
        <v>40</v>
      </c>
      <c r="G32" s="12"/>
      <c r="H32" s="30">
        <f>H33</f>
        <v>100</v>
      </c>
      <c r="I32" s="23"/>
      <c r="J32" s="23"/>
      <c r="K32" s="23"/>
      <c r="L32" s="44">
        <f>L33</f>
        <v>100</v>
      </c>
      <c r="M32" s="13">
        <v>100</v>
      </c>
      <c r="N32" s="37"/>
    </row>
    <row r="33" spans="1:14" outlineLevel="4">
      <c r="A33" s="11" t="s">
        <v>35</v>
      </c>
      <c r="B33" s="12"/>
      <c r="C33" s="12" t="s">
        <v>10</v>
      </c>
      <c r="D33" s="12" t="s">
        <v>16</v>
      </c>
      <c r="E33" s="12" t="s">
        <v>36</v>
      </c>
      <c r="F33" s="12" t="s">
        <v>40</v>
      </c>
      <c r="G33" s="12"/>
      <c r="H33" s="30">
        <f>H34</f>
        <v>100</v>
      </c>
      <c r="I33" s="23"/>
      <c r="J33" s="23"/>
      <c r="K33" s="23"/>
      <c r="L33" s="44">
        <f>L34</f>
        <v>100</v>
      </c>
      <c r="M33" s="13">
        <v>100</v>
      </c>
      <c r="N33" s="37"/>
    </row>
    <row r="34" spans="1:14" outlineLevel="5">
      <c r="A34" s="11" t="s">
        <v>37</v>
      </c>
      <c r="B34" s="12"/>
      <c r="C34" s="12" t="s">
        <v>10</v>
      </c>
      <c r="D34" s="12" t="s">
        <v>16</v>
      </c>
      <c r="E34" s="12" t="s">
        <v>36</v>
      </c>
      <c r="F34" s="12" t="s">
        <v>40</v>
      </c>
      <c r="G34" s="12" t="s">
        <v>38</v>
      </c>
      <c r="H34" s="30">
        <v>100</v>
      </c>
      <c r="I34" s="23"/>
      <c r="J34" s="23"/>
      <c r="K34" s="23"/>
      <c r="L34" s="44">
        <f>SUM(H34:K34)</f>
        <v>100</v>
      </c>
      <c r="M34" s="13">
        <v>100</v>
      </c>
      <c r="N34" s="37"/>
    </row>
    <row r="35" spans="1:14" ht="38.25" outlineLevel="2">
      <c r="A35" s="11" t="s">
        <v>41</v>
      </c>
      <c r="B35" s="12"/>
      <c r="C35" s="12" t="s">
        <v>10</v>
      </c>
      <c r="D35" s="12"/>
      <c r="E35" s="12"/>
      <c r="F35" s="12" t="s">
        <v>42</v>
      </c>
      <c r="G35" s="12"/>
      <c r="H35" s="30">
        <f>H36</f>
        <v>88.31</v>
      </c>
      <c r="I35" s="23"/>
      <c r="J35" s="23"/>
      <c r="K35" s="23"/>
      <c r="L35" s="44">
        <f>L36</f>
        <v>88.31</v>
      </c>
      <c r="M35" s="13">
        <v>88.31</v>
      </c>
      <c r="N35" s="37"/>
    </row>
    <row r="36" spans="1:14" outlineLevel="3">
      <c r="A36" s="11" t="s">
        <v>15</v>
      </c>
      <c r="B36" s="12"/>
      <c r="C36" s="12" t="s">
        <v>10</v>
      </c>
      <c r="D36" s="12" t="s">
        <v>16</v>
      </c>
      <c r="E36" s="12"/>
      <c r="F36" s="12" t="s">
        <v>42</v>
      </c>
      <c r="G36" s="12"/>
      <c r="H36" s="30">
        <f>H37</f>
        <v>88.31</v>
      </c>
      <c r="I36" s="23"/>
      <c r="J36" s="23"/>
      <c r="K36" s="23"/>
      <c r="L36" s="44">
        <f>L37</f>
        <v>88.31</v>
      </c>
      <c r="M36" s="13">
        <v>88.31</v>
      </c>
      <c r="N36" s="37"/>
    </row>
    <row r="37" spans="1:14" ht="38.25" outlineLevel="4">
      <c r="A37" s="11" t="s">
        <v>43</v>
      </c>
      <c r="B37" s="12"/>
      <c r="C37" s="12" t="s">
        <v>10</v>
      </c>
      <c r="D37" s="12" t="s">
        <v>16</v>
      </c>
      <c r="E37" s="12" t="s">
        <v>44</v>
      </c>
      <c r="F37" s="12" t="s">
        <v>42</v>
      </c>
      <c r="G37" s="12"/>
      <c r="H37" s="30">
        <f>H38+H39</f>
        <v>88.31</v>
      </c>
      <c r="I37" s="23"/>
      <c r="J37" s="23"/>
      <c r="K37" s="23"/>
      <c r="L37" s="44">
        <f>L38+L39</f>
        <v>88.31</v>
      </c>
      <c r="M37" s="13">
        <v>88.31</v>
      </c>
      <c r="N37" s="37"/>
    </row>
    <row r="38" spans="1:14" outlineLevel="5">
      <c r="A38" s="11" t="s">
        <v>37</v>
      </c>
      <c r="B38" s="12"/>
      <c r="C38" s="12" t="s">
        <v>10</v>
      </c>
      <c r="D38" s="12" t="s">
        <v>16</v>
      </c>
      <c r="E38" s="12" t="s">
        <v>44</v>
      </c>
      <c r="F38" s="12" t="s">
        <v>42</v>
      </c>
      <c r="G38" s="12" t="s">
        <v>38</v>
      </c>
      <c r="H38" s="30">
        <v>29.08</v>
      </c>
      <c r="I38" s="23"/>
      <c r="J38" s="23"/>
      <c r="K38" s="23"/>
      <c r="L38" s="44">
        <f>SUM(H38:K38)</f>
        <v>29.08</v>
      </c>
      <c r="M38" s="13">
        <v>29.08</v>
      </c>
      <c r="N38" s="37"/>
    </row>
    <row r="39" spans="1:14" outlineLevel="5">
      <c r="A39" s="11" t="s">
        <v>29</v>
      </c>
      <c r="B39" s="12"/>
      <c r="C39" s="12" t="s">
        <v>10</v>
      </c>
      <c r="D39" s="12" t="s">
        <v>16</v>
      </c>
      <c r="E39" s="12" t="s">
        <v>44</v>
      </c>
      <c r="F39" s="12" t="s">
        <v>42</v>
      </c>
      <c r="G39" s="12" t="s">
        <v>30</v>
      </c>
      <c r="H39" s="30">
        <v>59.23</v>
      </c>
      <c r="I39" s="23"/>
      <c r="J39" s="23"/>
      <c r="K39" s="23"/>
      <c r="L39" s="44">
        <f>SUM(H39:K39)</f>
        <v>59.23</v>
      </c>
      <c r="M39" s="13">
        <v>59.23</v>
      </c>
      <c r="N39" s="37"/>
    </row>
    <row r="40" spans="1:14" ht="63.75" outlineLevel="1">
      <c r="A40" s="11" t="s">
        <v>45</v>
      </c>
      <c r="B40" s="12"/>
      <c r="C40" s="12" t="s">
        <v>10</v>
      </c>
      <c r="D40" s="12"/>
      <c r="E40" s="12"/>
      <c r="F40" s="12" t="s">
        <v>46</v>
      </c>
      <c r="G40" s="12"/>
      <c r="H40" s="30">
        <f>H41</f>
        <v>414</v>
      </c>
      <c r="I40" s="23"/>
      <c r="J40" s="23"/>
      <c r="K40" s="23"/>
      <c r="L40" s="44">
        <f>L41</f>
        <v>203.61</v>
      </c>
      <c r="M40" s="13">
        <v>203.60900000000001</v>
      </c>
      <c r="N40" s="37"/>
    </row>
    <row r="41" spans="1:14" ht="38.25" outlineLevel="2">
      <c r="A41" s="11" t="s">
        <v>13</v>
      </c>
      <c r="B41" s="12"/>
      <c r="C41" s="12" t="s">
        <v>10</v>
      </c>
      <c r="D41" s="12"/>
      <c r="E41" s="12"/>
      <c r="F41" s="12" t="s">
        <v>47</v>
      </c>
      <c r="G41" s="12"/>
      <c r="H41" s="30">
        <f>H42</f>
        <v>414</v>
      </c>
      <c r="I41" s="23"/>
      <c r="J41" s="23"/>
      <c r="K41" s="23"/>
      <c r="L41" s="44">
        <f>L42</f>
        <v>203.61</v>
      </c>
      <c r="M41" s="13">
        <v>203.60900000000001</v>
      </c>
      <c r="N41" s="37"/>
    </row>
    <row r="42" spans="1:14" outlineLevel="3">
      <c r="A42" s="11" t="s">
        <v>15</v>
      </c>
      <c r="B42" s="12"/>
      <c r="C42" s="12" t="s">
        <v>10</v>
      </c>
      <c r="D42" s="12" t="s">
        <v>16</v>
      </c>
      <c r="E42" s="12"/>
      <c r="F42" s="12" t="s">
        <v>47</v>
      </c>
      <c r="G42" s="12"/>
      <c r="H42" s="30">
        <f>H43</f>
        <v>414</v>
      </c>
      <c r="I42" s="23"/>
      <c r="J42" s="23"/>
      <c r="K42" s="23"/>
      <c r="L42" s="44">
        <f>L43</f>
        <v>203.61</v>
      </c>
      <c r="M42" s="13">
        <v>203.60900000000001</v>
      </c>
      <c r="N42" s="37"/>
    </row>
    <row r="43" spans="1:14" outlineLevel="4">
      <c r="A43" s="11" t="s">
        <v>17</v>
      </c>
      <c r="B43" s="12"/>
      <c r="C43" s="12" t="s">
        <v>10</v>
      </c>
      <c r="D43" s="12" t="s">
        <v>16</v>
      </c>
      <c r="E43" s="12" t="s">
        <v>18</v>
      </c>
      <c r="F43" s="12" t="s">
        <v>47</v>
      </c>
      <c r="G43" s="12"/>
      <c r="H43" s="30">
        <f>H44+H45</f>
        <v>414</v>
      </c>
      <c r="I43" s="23"/>
      <c r="J43" s="23"/>
      <c r="K43" s="23"/>
      <c r="L43" s="44">
        <f>L44+L45</f>
        <v>203.61</v>
      </c>
      <c r="M43" s="13">
        <v>203.60900000000001</v>
      </c>
      <c r="N43" s="37"/>
    </row>
    <row r="44" spans="1:14" ht="38.25" outlineLevel="5">
      <c r="A44" s="11" t="s">
        <v>19</v>
      </c>
      <c r="B44" s="12"/>
      <c r="C44" s="12" t="s">
        <v>10</v>
      </c>
      <c r="D44" s="12" t="s">
        <v>16</v>
      </c>
      <c r="E44" s="12" t="s">
        <v>18</v>
      </c>
      <c r="F44" s="12" t="s">
        <v>47</v>
      </c>
      <c r="G44" s="12" t="s">
        <v>20</v>
      </c>
      <c r="H44" s="30">
        <v>336</v>
      </c>
      <c r="I44" s="23">
        <v>-132.38999999999999</v>
      </c>
      <c r="J44" s="23"/>
      <c r="K44" s="23"/>
      <c r="L44" s="44">
        <f>SUM(H44:K44)</f>
        <v>203.61</v>
      </c>
      <c r="M44" s="13">
        <v>203.60900000000001</v>
      </c>
      <c r="N44" s="37"/>
    </row>
    <row r="45" spans="1:14" outlineLevel="5">
      <c r="A45" s="11" t="s">
        <v>48</v>
      </c>
      <c r="B45" s="12"/>
      <c r="C45" s="12" t="s">
        <v>10</v>
      </c>
      <c r="D45" s="12" t="s">
        <v>16</v>
      </c>
      <c r="E45" s="12" t="s">
        <v>18</v>
      </c>
      <c r="F45" s="12" t="s">
        <v>47</v>
      </c>
      <c r="G45" s="12" t="s">
        <v>49</v>
      </c>
      <c r="H45" s="30">
        <v>78</v>
      </c>
      <c r="I45" s="23">
        <v>-78</v>
      </c>
      <c r="J45" s="23"/>
      <c r="K45" s="23"/>
      <c r="L45" s="44">
        <f>SUM(H45:K45)</f>
        <v>0</v>
      </c>
      <c r="M45" s="13">
        <v>0</v>
      </c>
      <c r="N45" s="37"/>
    </row>
    <row r="46" spans="1:14" ht="76.5" outlineLevel="1">
      <c r="A46" s="11" t="s">
        <v>50</v>
      </c>
      <c r="B46" s="12"/>
      <c r="C46" s="12" t="s">
        <v>10</v>
      </c>
      <c r="D46" s="12"/>
      <c r="E46" s="12"/>
      <c r="F46" s="12" t="s">
        <v>51</v>
      </c>
      <c r="G46" s="12"/>
      <c r="H46" s="30">
        <f>H47+H57</f>
        <v>12159.99</v>
      </c>
      <c r="I46" s="23"/>
      <c r="J46" s="23"/>
      <c r="K46" s="23"/>
      <c r="L46" s="44">
        <f>L47+L57</f>
        <v>12159.99</v>
      </c>
      <c r="M46" s="13">
        <v>12159.993</v>
      </c>
      <c r="N46" s="37"/>
    </row>
    <row r="47" spans="1:14" ht="25.5" outlineLevel="2">
      <c r="A47" s="11" t="s">
        <v>52</v>
      </c>
      <c r="B47" s="12"/>
      <c r="C47" s="12" t="s">
        <v>10</v>
      </c>
      <c r="D47" s="12"/>
      <c r="E47" s="12"/>
      <c r="F47" s="12" t="s">
        <v>53</v>
      </c>
      <c r="G47" s="12"/>
      <c r="H47" s="30">
        <f>H48</f>
        <v>8954.18</v>
      </c>
      <c r="I47" s="23"/>
      <c r="J47" s="23"/>
      <c r="K47" s="23"/>
      <c r="L47" s="44">
        <f>L48</f>
        <v>8954.18</v>
      </c>
      <c r="M47" s="13">
        <v>8954.1869999999999</v>
      </c>
      <c r="N47" s="37"/>
    </row>
    <row r="48" spans="1:14" outlineLevel="3">
      <c r="A48" s="11" t="s">
        <v>15</v>
      </c>
      <c r="B48" s="12"/>
      <c r="C48" s="12" t="s">
        <v>10</v>
      </c>
      <c r="D48" s="12" t="s">
        <v>16</v>
      </c>
      <c r="E48" s="12"/>
      <c r="F48" s="12" t="s">
        <v>53</v>
      </c>
      <c r="G48" s="12"/>
      <c r="H48" s="30">
        <f>H49+H52+H55</f>
        <v>8954.18</v>
      </c>
      <c r="I48" s="23"/>
      <c r="J48" s="23"/>
      <c r="K48" s="23"/>
      <c r="L48" s="44">
        <f>L49+L52+L55</f>
        <v>8954.18</v>
      </c>
      <c r="M48" s="13">
        <v>8954.1869999999999</v>
      </c>
      <c r="N48" s="37"/>
    </row>
    <row r="49" spans="1:14" outlineLevel="4">
      <c r="A49" s="11" t="s">
        <v>54</v>
      </c>
      <c r="B49" s="12"/>
      <c r="C49" s="12" t="s">
        <v>10</v>
      </c>
      <c r="D49" s="12" t="s">
        <v>16</v>
      </c>
      <c r="E49" s="12" t="s">
        <v>55</v>
      </c>
      <c r="F49" s="12" t="s">
        <v>53</v>
      </c>
      <c r="G49" s="12"/>
      <c r="H49" s="30">
        <f>H50+H51</f>
        <v>1952.08</v>
      </c>
      <c r="I49" s="23"/>
      <c r="J49" s="23"/>
      <c r="K49" s="23"/>
      <c r="L49" s="44">
        <f>L50+L51</f>
        <v>1952.08</v>
      </c>
      <c r="M49" s="13">
        <v>1952.0840000000001</v>
      </c>
      <c r="N49" s="37"/>
    </row>
    <row r="50" spans="1:14" outlineLevel="5">
      <c r="A50" s="11" t="s">
        <v>37</v>
      </c>
      <c r="B50" s="12"/>
      <c r="C50" s="12" t="s">
        <v>10</v>
      </c>
      <c r="D50" s="12" t="s">
        <v>16</v>
      </c>
      <c r="E50" s="12" t="s">
        <v>55</v>
      </c>
      <c r="F50" s="12" t="s">
        <v>53</v>
      </c>
      <c r="G50" s="12" t="s">
        <v>38</v>
      </c>
      <c r="H50" s="30">
        <v>142.72</v>
      </c>
      <c r="I50" s="23"/>
      <c r="J50" s="23"/>
      <c r="K50" s="23"/>
      <c r="L50" s="44">
        <f>SUM(H50:K50)</f>
        <v>142.72</v>
      </c>
      <c r="M50" s="13">
        <v>142.72</v>
      </c>
      <c r="N50" s="37"/>
    </row>
    <row r="51" spans="1:14" outlineLevel="5">
      <c r="A51" s="11" t="s">
        <v>29</v>
      </c>
      <c r="B51" s="12"/>
      <c r="C51" s="12" t="s">
        <v>10</v>
      </c>
      <c r="D51" s="12" t="s">
        <v>16</v>
      </c>
      <c r="E51" s="12" t="s">
        <v>55</v>
      </c>
      <c r="F51" s="12" t="s">
        <v>53</v>
      </c>
      <c r="G51" s="12" t="s">
        <v>30</v>
      </c>
      <c r="H51" s="30">
        <v>1809.36</v>
      </c>
      <c r="I51" s="23"/>
      <c r="J51" s="23"/>
      <c r="K51" s="23"/>
      <c r="L51" s="44">
        <f>SUM(H51:K51)</f>
        <v>1809.36</v>
      </c>
      <c r="M51" s="13">
        <v>1809.364</v>
      </c>
      <c r="N51" s="37"/>
    </row>
    <row r="52" spans="1:14" outlineLevel="4">
      <c r="A52" s="11" t="s">
        <v>27</v>
      </c>
      <c r="B52" s="12"/>
      <c r="C52" s="12" t="s">
        <v>10</v>
      </c>
      <c r="D52" s="12" t="s">
        <v>16</v>
      </c>
      <c r="E52" s="12" t="s">
        <v>28</v>
      </c>
      <c r="F52" s="12" t="s">
        <v>53</v>
      </c>
      <c r="G52" s="12"/>
      <c r="H52" s="30">
        <f>H53+H54</f>
        <v>6702.25</v>
      </c>
      <c r="I52" s="23"/>
      <c r="J52" s="23"/>
      <c r="K52" s="23"/>
      <c r="L52" s="44">
        <f>L53+L54</f>
        <v>6702.25</v>
      </c>
      <c r="M52" s="13">
        <v>6702.2529999999997</v>
      </c>
      <c r="N52" s="37"/>
    </row>
    <row r="53" spans="1:14" outlineLevel="5">
      <c r="A53" s="11" t="s">
        <v>37</v>
      </c>
      <c r="B53" s="12"/>
      <c r="C53" s="12" t="s">
        <v>10</v>
      </c>
      <c r="D53" s="12" t="s">
        <v>16</v>
      </c>
      <c r="E53" s="12" t="s">
        <v>28</v>
      </c>
      <c r="F53" s="12" t="s">
        <v>53</v>
      </c>
      <c r="G53" s="12" t="s">
        <v>38</v>
      </c>
      <c r="H53" s="30">
        <v>466.37</v>
      </c>
      <c r="I53" s="23"/>
      <c r="J53" s="23"/>
      <c r="K53" s="23"/>
      <c r="L53" s="44">
        <f>SUM(H53:K53)</f>
        <v>466.37</v>
      </c>
      <c r="M53" s="13">
        <v>466.37400000000002</v>
      </c>
      <c r="N53" s="37"/>
    </row>
    <row r="54" spans="1:14" outlineLevel="5">
      <c r="A54" s="11" t="s">
        <v>29</v>
      </c>
      <c r="B54" s="12"/>
      <c r="C54" s="12" t="s">
        <v>10</v>
      </c>
      <c r="D54" s="12" t="s">
        <v>16</v>
      </c>
      <c r="E54" s="12" t="s">
        <v>28</v>
      </c>
      <c r="F54" s="12" t="s">
        <v>53</v>
      </c>
      <c r="G54" s="12" t="s">
        <v>30</v>
      </c>
      <c r="H54" s="30">
        <v>6235.88</v>
      </c>
      <c r="I54" s="23"/>
      <c r="J54" s="23"/>
      <c r="K54" s="23"/>
      <c r="L54" s="44">
        <f>SUM(H54:K54)</f>
        <v>6235.88</v>
      </c>
      <c r="M54" s="13">
        <v>6235.8789999999999</v>
      </c>
      <c r="N54" s="37"/>
    </row>
    <row r="55" spans="1:14" outlineLevel="4">
      <c r="A55" s="11" t="s">
        <v>35</v>
      </c>
      <c r="B55" s="12"/>
      <c r="C55" s="12" t="s">
        <v>10</v>
      </c>
      <c r="D55" s="12" t="s">
        <v>16</v>
      </c>
      <c r="E55" s="12" t="s">
        <v>36</v>
      </c>
      <c r="F55" s="12" t="s">
        <v>53</v>
      </c>
      <c r="G55" s="12"/>
      <c r="H55" s="30">
        <f>H56</f>
        <v>299.85000000000002</v>
      </c>
      <c r="I55" s="23"/>
      <c r="J55" s="23"/>
      <c r="K55" s="23"/>
      <c r="L55" s="44">
        <f>L56</f>
        <v>299.85000000000002</v>
      </c>
      <c r="M55" s="13">
        <v>299.85000000000002</v>
      </c>
      <c r="N55" s="37"/>
    </row>
    <row r="56" spans="1:14" outlineLevel="5">
      <c r="A56" s="11" t="s">
        <v>29</v>
      </c>
      <c r="B56" s="12"/>
      <c r="C56" s="12" t="s">
        <v>10</v>
      </c>
      <c r="D56" s="12" t="s">
        <v>16</v>
      </c>
      <c r="E56" s="12" t="s">
        <v>36</v>
      </c>
      <c r="F56" s="12" t="s">
        <v>53</v>
      </c>
      <c r="G56" s="12" t="s">
        <v>30</v>
      </c>
      <c r="H56" s="30">
        <v>299.85000000000002</v>
      </c>
      <c r="I56" s="23"/>
      <c r="J56" s="23"/>
      <c r="K56" s="23"/>
      <c r="L56" s="44">
        <f>SUM(H56:K56)</f>
        <v>299.85000000000002</v>
      </c>
      <c r="M56" s="13">
        <v>299.85000000000002</v>
      </c>
      <c r="N56" s="37"/>
    </row>
    <row r="57" spans="1:14" ht="38.25" outlineLevel="2">
      <c r="A57" s="11" t="s">
        <v>56</v>
      </c>
      <c r="B57" s="12"/>
      <c r="C57" s="12" t="s">
        <v>10</v>
      </c>
      <c r="D57" s="12"/>
      <c r="E57" s="12"/>
      <c r="F57" s="12" t="s">
        <v>57</v>
      </c>
      <c r="G57" s="12"/>
      <c r="H57" s="30">
        <f>H58</f>
        <v>3205.81</v>
      </c>
      <c r="I57" s="23"/>
      <c r="J57" s="23"/>
      <c r="K57" s="23"/>
      <c r="L57" s="44">
        <f>L58</f>
        <v>3205.81</v>
      </c>
      <c r="M57" s="13">
        <v>3205.806</v>
      </c>
      <c r="N57" s="37"/>
    </row>
    <row r="58" spans="1:14" outlineLevel="3">
      <c r="A58" s="11" t="s">
        <v>15</v>
      </c>
      <c r="B58" s="12"/>
      <c r="C58" s="12" t="s">
        <v>10</v>
      </c>
      <c r="D58" s="12" t="s">
        <v>16</v>
      </c>
      <c r="E58" s="12"/>
      <c r="F58" s="12" t="s">
        <v>57</v>
      </c>
      <c r="G58" s="12"/>
      <c r="H58" s="30">
        <f>H59+H62+H65</f>
        <v>3205.81</v>
      </c>
      <c r="I58" s="23"/>
      <c r="J58" s="23"/>
      <c r="K58" s="23"/>
      <c r="L58" s="44">
        <f>L59+L62+L65</f>
        <v>3205.81</v>
      </c>
      <c r="M58" s="13">
        <v>3205.806</v>
      </c>
      <c r="N58" s="37"/>
    </row>
    <row r="59" spans="1:14" outlineLevel="4">
      <c r="A59" s="11" t="s">
        <v>54</v>
      </c>
      <c r="B59" s="12"/>
      <c r="C59" s="12" t="s">
        <v>10</v>
      </c>
      <c r="D59" s="12" t="s">
        <v>16</v>
      </c>
      <c r="E59" s="12" t="s">
        <v>55</v>
      </c>
      <c r="F59" s="12" t="s">
        <v>57</v>
      </c>
      <c r="G59" s="12"/>
      <c r="H59" s="30">
        <f>H60+H61</f>
        <v>980.91</v>
      </c>
      <c r="I59" s="23"/>
      <c r="J59" s="23"/>
      <c r="K59" s="23"/>
      <c r="L59" s="44">
        <f>L60+L61</f>
        <v>980.91</v>
      </c>
      <c r="M59" s="13">
        <v>980.90599999999995</v>
      </c>
      <c r="N59" s="37"/>
    </row>
    <row r="60" spans="1:14" outlineLevel="5">
      <c r="A60" s="11" t="s">
        <v>37</v>
      </c>
      <c r="B60" s="12"/>
      <c r="C60" s="12" t="s">
        <v>10</v>
      </c>
      <c r="D60" s="12" t="s">
        <v>16</v>
      </c>
      <c r="E60" s="12" t="s">
        <v>55</v>
      </c>
      <c r="F60" s="12" t="s">
        <v>57</v>
      </c>
      <c r="G60" s="12" t="s">
        <v>38</v>
      </c>
      <c r="H60" s="30">
        <v>125.91</v>
      </c>
      <c r="I60" s="23"/>
      <c r="J60" s="23"/>
      <c r="K60" s="23"/>
      <c r="L60" s="44">
        <f>SUM(H60:K60)</f>
        <v>125.91</v>
      </c>
      <c r="M60" s="13">
        <v>125.90600000000001</v>
      </c>
      <c r="N60" s="37"/>
    </row>
    <row r="61" spans="1:14" outlineLevel="5">
      <c r="A61" s="11" t="s">
        <v>29</v>
      </c>
      <c r="B61" s="12"/>
      <c r="C61" s="12" t="s">
        <v>10</v>
      </c>
      <c r="D61" s="12" t="s">
        <v>16</v>
      </c>
      <c r="E61" s="12" t="s">
        <v>55</v>
      </c>
      <c r="F61" s="12" t="s">
        <v>57</v>
      </c>
      <c r="G61" s="12" t="s">
        <v>30</v>
      </c>
      <c r="H61" s="30">
        <v>855</v>
      </c>
      <c r="I61" s="23"/>
      <c r="J61" s="23"/>
      <c r="K61" s="23"/>
      <c r="L61" s="44">
        <f>SUM(H61:K61)</f>
        <v>855</v>
      </c>
      <c r="M61" s="13">
        <v>855</v>
      </c>
      <c r="N61" s="37"/>
    </row>
    <row r="62" spans="1:14" outlineLevel="4">
      <c r="A62" s="11" t="s">
        <v>27</v>
      </c>
      <c r="B62" s="12"/>
      <c r="C62" s="12" t="s">
        <v>10</v>
      </c>
      <c r="D62" s="12" t="s">
        <v>16</v>
      </c>
      <c r="E62" s="12" t="s">
        <v>28</v>
      </c>
      <c r="F62" s="12" t="s">
        <v>57</v>
      </c>
      <c r="G62" s="12"/>
      <c r="H62" s="30">
        <f>H63+H64</f>
        <v>1824.9</v>
      </c>
      <c r="I62" s="23"/>
      <c r="J62" s="23"/>
      <c r="K62" s="23"/>
      <c r="L62" s="44">
        <f>L63+L64</f>
        <v>1824.9</v>
      </c>
      <c r="M62" s="13">
        <v>1824.9</v>
      </c>
      <c r="N62" s="37"/>
    </row>
    <row r="63" spans="1:14" outlineLevel="5">
      <c r="A63" s="11" t="s">
        <v>37</v>
      </c>
      <c r="B63" s="12"/>
      <c r="C63" s="12" t="s">
        <v>10</v>
      </c>
      <c r="D63" s="12" t="s">
        <v>16</v>
      </c>
      <c r="E63" s="12" t="s">
        <v>28</v>
      </c>
      <c r="F63" s="12" t="s">
        <v>57</v>
      </c>
      <c r="G63" s="12" t="s">
        <v>38</v>
      </c>
      <c r="H63" s="30">
        <v>80</v>
      </c>
      <c r="I63" s="23"/>
      <c r="J63" s="23"/>
      <c r="K63" s="23"/>
      <c r="L63" s="44">
        <f>SUM(H63:K63)</f>
        <v>80</v>
      </c>
      <c r="M63" s="13">
        <v>80</v>
      </c>
      <c r="N63" s="37"/>
    </row>
    <row r="64" spans="1:14" outlineLevel="5">
      <c r="A64" s="11" t="s">
        <v>29</v>
      </c>
      <c r="B64" s="12"/>
      <c r="C64" s="12" t="s">
        <v>10</v>
      </c>
      <c r="D64" s="12" t="s">
        <v>16</v>
      </c>
      <c r="E64" s="12" t="s">
        <v>28</v>
      </c>
      <c r="F64" s="12" t="s">
        <v>57</v>
      </c>
      <c r="G64" s="12" t="s">
        <v>30</v>
      </c>
      <c r="H64" s="30">
        <v>1744.9</v>
      </c>
      <c r="I64" s="23"/>
      <c r="J64" s="23"/>
      <c r="K64" s="23"/>
      <c r="L64" s="44">
        <f>SUM(H64:K64)</f>
        <v>1744.9</v>
      </c>
      <c r="M64" s="13">
        <v>1744.9</v>
      </c>
      <c r="N64" s="37"/>
    </row>
    <row r="65" spans="1:14" outlineLevel="4">
      <c r="A65" s="11" t="s">
        <v>35</v>
      </c>
      <c r="B65" s="12"/>
      <c r="C65" s="12" t="s">
        <v>10</v>
      </c>
      <c r="D65" s="12" t="s">
        <v>16</v>
      </c>
      <c r="E65" s="12" t="s">
        <v>36</v>
      </c>
      <c r="F65" s="12" t="s">
        <v>57</v>
      </c>
      <c r="G65" s="12"/>
      <c r="H65" s="30">
        <f>H66</f>
        <v>400</v>
      </c>
      <c r="I65" s="23"/>
      <c r="J65" s="23"/>
      <c r="K65" s="23"/>
      <c r="L65" s="44">
        <f>L66</f>
        <v>400</v>
      </c>
      <c r="M65" s="13">
        <v>400</v>
      </c>
      <c r="N65" s="37"/>
    </row>
    <row r="66" spans="1:14" outlineLevel="5">
      <c r="A66" s="11" t="s">
        <v>37</v>
      </c>
      <c r="B66" s="12"/>
      <c r="C66" s="12" t="s">
        <v>10</v>
      </c>
      <c r="D66" s="12" t="s">
        <v>16</v>
      </c>
      <c r="E66" s="12" t="s">
        <v>36</v>
      </c>
      <c r="F66" s="12" t="s">
        <v>57</v>
      </c>
      <c r="G66" s="12" t="s">
        <v>38</v>
      </c>
      <c r="H66" s="30">
        <v>400</v>
      </c>
      <c r="I66" s="23"/>
      <c r="J66" s="23"/>
      <c r="K66" s="23"/>
      <c r="L66" s="44">
        <f>SUM(H66:K66)</f>
        <v>400</v>
      </c>
      <c r="M66" s="13">
        <v>400</v>
      </c>
      <c r="N66" s="37"/>
    </row>
    <row r="67" spans="1:14" ht="25.5" outlineLevel="1">
      <c r="A67" s="11" t="s">
        <v>58</v>
      </c>
      <c r="B67" s="12"/>
      <c r="C67" s="12" t="s">
        <v>10</v>
      </c>
      <c r="D67" s="12"/>
      <c r="E67" s="12"/>
      <c r="F67" s="12" t="s">
        <v>59</v>
      </c>
      <c r="G67" s="12"/>
      <c r="H67" s="30">
        <f>H68+H73</f>
        <v>74119.47</v>
      </c>
      <c r="I67" s="23"/>
      <c r="J67" s="23"/>
      <c r="K67" s="23"/>
      <c r="L67" s="44">
        <f>L68+L73</f>
        <v>77650.75</v>
      </c>
      <c r="M67" s="13">
        <v>77650.753089999998</v>
      </c>
      <c r="N67" s="37"/>
    </row>
    <row r="68" spans="1:14" ht="76.5" outlineLevel="2">
      <c r="A68" s="11" t="s">
        <v>60</v>
      </c>
      <c r="B68" s="12"/>
      <c r="C68" s="12" t="s">
        <v>10</v>
      </c>
      <c r="D68" s="12"/>
      <c r="E68" s="12"/>
      <c r="F68" s="12" t="s">
        <v>61</v>
      </c>
      <c r="G68" s="12"/>
      <c r="H68" s="30">
        <f>H69</f>
        <v>47534.77</v>
      </c>
      <c r="I68" s="23"/>
      <c r="J68" s="23"/>
      <c r="K68" s="23"/>
      <c r="L68" s="44">
        <f>L69</f>
        <v>51066.049999999996</v>
      </c>
      <c r="M68" s="13">
        <v>51066.05</v>
      </c>
      <c r="N68" s="37"/>
    </row>
    <row r="69" spans="1:14" outlineLevel="3">
      <c r="A69" s="11" t="s">
        <v>15</v>
      </c>
      <c r="B69" s="12"/>
      <c r="C69" s="12" t="s">
        <v>10</v>
      </c>
      <c r="D69" s="12" t="s">
        <v>16</v>
      </c>
      <c r="E69" s="12"/>
      <c r="F69" s="12" t="s">
        <v>61</v>
      </c>
      <c r="G69" s="12"/>
      <c r="H69" s="30">
        <f>H70</f>
        <v>47534.77</v>
      </c>
      <c r="I69" s="23"/>
      <c r="J69" s="23"/>
      <c r="K69" s="23"/>
      <c r="L69" s="44">
        <f>L70</f>
        <v>51066.049999999996</v>
      </c>
      <c r="M69" s="13">
        <v>51066.05</v>
      </c>
      <c r="N69" s="37"/>
    </row>
    <row r="70" spans="1:14" outlineLevel="4">
      <c r="A70" s="11" t="s">
        <v>54</v>
      </c>
      <c r="B70" s="12"/>
      <c r="C70" s="12" t="s">
        <v>10</v>
      </c>
      <c r="D70" s="12" t="s">
        <v>16</v>
      </c>
      <c r="E70" s="12" t="s">
        <v>55</v>
      </c>
      <c r="F70" s="12" t="s">
        <v>61</v>
      </c>
      <c r="G70" s="12"/>
      <c r="H70" s="30">
        <f>H71+H72</f>
        <v>47534.77</v>
      </c>
      <c r="I70" s="23"/>
      <c r="J70" s="23"/>
      <c r="K70" s="23"/>
      <c r="L70" s="44">
        <f>L71+L72</f>
        <v>51066.049999999996</v>
      </c>
      <c r="M70" s="13">
        <v>51066.05</v>
      </c>
      <c r="N70" s="37"/>
    </row>
    <row r="71" spans="1:14" outlineLevel="5">
      <c r="A71" s="11" t="s">
        <v>37</v>
      </c>
      <c r="B71" s="12"/>
      <c r="C71" s="12" t="s">
        <v>10</v>
      </c>
      <c r="D71" s="12" t="s">
        <v>16</v>
      </c>
      <c r="E71" s="12" t="s">
        <v>55</v>
      </c>
      <c r="F71" s="12" t="s">
        <v>61</v>
      </c>
      <c r="G71" s="12" t="s">
        <v>38</v>
      </c>
      <c r="H71" s="30">
        <v>2380</v>
      </c>
      <c r="I71" s="23"/>
      <c r="J71" s="23"/>
      <c r="K71" s="23">
        <v>257.01</v>
      </c>
      <c r="L71" s="44">
        <f>SUM(H71:K71)</f>
        <v>2637.01</v>
      </c>
      <c r="M71" s="13">
        <v>2637.01</v>
      </c>
      <c r="N71" s="37"/>
    </row>
    <row r="72" spans="1:14" outlineLevel="5">
      <c r="A72" s="11" t="s">
        <v>29</v>
      </c>
      <c r="B72" s="12"/>
      <c r="C72" s="12" t="s">
        <v>10</v>
      </c>
      <c r="D72" s="12" t="s">
        <v>16</v>
      </c>
      <c r="E72" s="12" t="s">
        <v>55</v>
      </c>
      <c r="F72" s="12" t="s">
        <v>61</v>
      </c>
      <c r="G72" s="12" t="s">
        <v>30</v>
      </c>
      <c r="H72" s="30">
        <v>45154.77</v>
      </c>
      <c r="I72" s="23"/>
      <c r="J72" s="23"/>
      <c r="K72" s="23">
        <v>3274.27</v>
      </c>
      <c r="L72" s="44">
        <f>SUM(H72:K72)</f>
        <v>48429.039999999994</v>
      </c>
      <c r="M72" s="13">
        <v>48429.04</v>
      </c>
      <c r="N72" s="37"/>
    </row>
    <row r="73" spans="1:14" ht="25.5" outlineLevel="2">
      <c r="A73" s="11" t="s">
        <v>33</v>
      </c>
      <c r="B73" s="12"/>
      <c r="C73" s="12" t="s">
        <v>10</v>
      </c>
      <c r="D73" s="12"/>
      <c r="E73" s="12"/>
      <c r="F73" s="12" t="s">
        <v>62</v>
      </c>
      <c r="G73" s="12"/>
      <c r="H73" s="30">
        <f>H74</f>
        <v>26584.7</v>
      </c>
      <c r="I73" s="23"/>
      <c r="J73" s="23"/>
      <c r="K73" s="23"/>
      <c r="L73" s="44">
        <f>L74</f>
        <v>26584.7</v>
      </c>
      <c r="M73" s="13">
        <v>26584.703089999999</v>
      </c>
      <c r="N73" s="37"/>
    </row>
    <row r="74" spans="1:14" outlineLevel="3">
      <c r="A74" s="11" t="s">
        <v>15</v>
      </c>
      <c r="B74" s="12"/>
      <c r="C74" s="12" t="s">
        <v>10</v>
      </c>
      <c r="D74" s="12" t="s">
        <v>16</v>
      </c>
      <c r="E74" s="12"/>
      <c r="F74" s="12" t="s">
        <v>62</v>
      </c>
      <c r="G74" s="12"/>
      <c r="H74" s="30">
        <f>H75</f>
        <v>26584.7</v>
      </c>
      <c r="I74" s="23"/>
      <c r="J74" s="23"/>
      <c r="K74" s="23"/>
      <c r="L74" s="44">
        <f>L75</f>
        <v>26584.7</v>
      </c>
      <c r="M74" s="13">
        <v>26584.703089999999</v>
      </c>
      <c r="N74" s="37"/>
    </row>
    <row r="75" spans="1:14" outlineLevel="4">
      <c r="A75" s="11" t="s">
        <v>54</v>
      </c>
      <c r="B75" s="12"/>
      <c r="C75" s="12" t="s">
        <v>10</v>
      </c>
      <c r="D75" s="12" t="s">
        <v>16</v>
      </c>
      <c r="E75" s="12" t="s">
        <v>55</v>
      </c>
      <c r="F75" s="12" t="s">
        <v>62</v>
      </c>
      <c r="G75" s="12"/>
      <c r="H75" s="30">
        <f>H76+H77</f>
        <v>26584.7</v>
      </c>
      <c r="I75" s="23"/>
      <c r="J75" s="23"/>
      <c r="K75" s="23"/>
      <c r="L75" s="44">
        <f>L76+L77</f>
        <v>26584.7</v>
      </c>
      <c r="M75" s="13">
        <v>26584.703089999999</v>
      </c>
      <c r="N75" s="37"/>
    </row>
    <row r="76" spans="1:14" outlineLevel="5">
      <c r="A76" s="11" t="s">
        <v>37</v>
      </c>
      <c r="B76" s="12"/>
      <c r="C76" s="12" t="s">
        <v>10</v>
      </c>
      <c r="D76" s="12" t="s">
        <v>16</v>
      </c>
      <c r="E76" s="12" t="s">
        <v>55</v>
      </c>
      <c r="F76" s="12" t="s">
        <v>62</v>
      </c>
      <c r="G76" s="12" t="s">
        <v>38</v>
      </c>
      <c r="H76" s="30">
        <v>2228.3200000000002</v>
      </c>
      <c r="I76" s="23"/>
      <c r="J76" s="23"/>
      <c r="K76" s="23"/>
      <c r="L76" s="44">
        <f>SUM(H76:K76)</f>
        <v>2228.3200000000002</v>
      </c>
      <c r="M76" s="13">
        <v>2228.3200000000002</v>
      </c>
      <c r="N76" s="37"/>
    </row>
    <row r="77" spans="1:14" outlineLevel="5">
      <c r="A77" s="11" t="s">
        <v>29</v>
      </c>
      <c r="B77" s="12"/>
      <c r="C77" s="12" t="s">
        <v>10</v>
      </c>
      <c r="D77" s="12" t="s">
        <v>16</v>
      </c>
      <c r="E77" s="12" t="s">
        <v>55</v>
      </c>
      <c r="F77" s="12" t="s">
        <v>62</v>
      </c>
      <c r="G77" s="12" t="s">
        <v>30</v>
      </c>
      <c r="H77" s="30">
        <v>24356.38</v>
      </c>
      <c r="I77" s="23"/>
      <c r="J77" s="23"/>
      <c r="K77" s="23"/>
      <c r="L77" s="44">
        <f>SUM(H77:K77)</f>
        <v>24356.38</v>
      </c>
      <c r="M77" s="13">
        <v>24356.383089999999</v>
      </c>
      <c r="N77" s="37"/>
    </row>
    <row r="78" spans="1:14" ht="25.5" outlineLevel="1">
      <c r="A78" s="11" t="s">
        <v>63</v>
      </c>
      <c r="B78" s="12"/>
      <c r="C78" s="12" t="s">
        <v>10</v>
      </c>
      <c r="D78" s="12"/>
      <c r="E78" s="12"/>
      <c r="F78" s="12" t="s">
        <v>64</v>
      </c>
      <c r="G78" s="12"/>
      <c r="H78" s="30">
        <f>H79+H83+H88+H93+H98+H103+H108+H112+H116</f>
        <v>93017.659999999989</v>
      </c>
      <c r="I78" s="23"/>
      <c r="J78" s="23"/>
      <c r="K78" s="23"/>
      <c r="L78" s="44">
        <f>L79+L83+L88+L93+L98+L103+L108+L112+L116</f>
        <v>96020.529999999984</v>
      </c>
      <c r="M78" s="13">
        <v>96020.525999999998</v>
      </c>
      <c r="N78" s="37"/>
    </row>
    <row r="79" spans="1:14" ht="63.75" outlineLevel="2">
      <c r="A79" s="11" t="s">
        <v>65</v>
      </c>
      <c r="B79" s="12"/>
      <c r="C79" s="12" t="s">
        <v>10</v>
      </c>
      <c r="D79" s="12"/>
      <c r="E79" s="12"/>
      <c r="F79" s="12" t="s">
        <v>66</v>
      </c>
      <c r="G79" s="12"/>
      <c r="H79" s="30">
        <f>H80</f>
        <v>50.89</v>
      </c>
      <c r="I79" s="23"/>
      <c r="J79" s="23"/>
      <c r="K79" s="23"/>
      <c r="L79" s="44">
        <f>L80</f>
        <v>50.89</v>
      </c>
      <c r="M79" s="13">
        <v>50.886000000000003</v>
      </c>
      <c r="N79" s="37"/>
    </row>
    <row r="80" spans="1:14" outlineLevel="3">
      <c r="A80" s="11" t="s">
        <v>15</v>
      </c>
      <c r="B80" s="12"/>
      <c r="C80" s="12" t="s">
        <v>10</v>
      </c>
      <c r="D80" s="12" t="s">
        <v>16</v>
      </c>
      <c r="E80" s="12"/>
      <c r="F80" s="12" t="s">
        <v>66</v>
      </c>
      <c r="G80" s="12"/>
      <c r="H80" s="30">
        <f>H81</f>
        <v>50.89</v>
      </c>
      <c r="I80" s="23"/>
      <c r="J80" s="23"/>
      <c r="K80" s="23"/>
      <c r="L80" s="44">
        <f>L81</f>
        <v>50.89</v>
      </c>
      <c r="M80" s="13">
        <v>50.886000000000003</v>
      </c>
      <c r="N80" s="37"/>
    </row>
    <row r="81" spans="1:14" outlineLevel="4">
      <c r="A81" s="11" t="s">
        <v>27</v>
      </c>
      <c r="B81" s="12"/>
      <c r="C81" s="12" t="s">
        <v>10</v>
      </c>
      <c r="D81" s="12" t="s">
        <v>16</v>
      </c>
      <c r="E81" s="12" t="s">
        <v>28</v>
      </c>
      <c r="F81" s="12" t="s">
        <v>66</v>
      </c>
      <c r="G81" s="12"/>
      <c r="H81" s="30">
        <f>H82</f>
        <v>50.89</v>
      </c>
      <c r="I81" s="23"/>
      <c r="J81" s="23"/>
      <c r="K81" s="23"/>
      <c r="L81" s="44">
        <f>L82</f>
        <v>50.89</v>
      </c>
      <c r="M81" s="13">
        <v>50.886000000000003</v>
      </c>
      <c r="N81" s="37"/>
    </row>
    <row r="82" spans="1:14" outlineLevel="5">
      <c r="A82" s="11" t="s">
        <v>29</v>
      </c>
      <c r="B82" s="12"/>
      <c r="C82" s="12" t="s">
        <v>10</v>
      </c>
      <c r="D82" s="12" t="s">
        <v>16</v>
      </c>
      <c r="E82" s="12" t="s">
        <v>28</v>
      </c>
      <c r="F82" s="12" t="s">
        <v>66</v>
      </c>
      <c r="G82" s="12" t="s">
        <v>30</v>
      </c>
      <c r="H82" s="30">
        <v>50.89</v>
      </c>
      <c r="I82" s="23"/>
      <c r="J82" s="23"/>
      <c r="K82" s="23"/>
      <c r="L82" s="44">
        <f>SUM(H82:K82)</f>
        <v>50.89</v>
      </c>
      <c r="M82" s="13">
        <v>50.886000000000003</v>
      </c>
      <c r="N82" s="37"/>
    </row>
    <row r="83" spans="1:14" ht="89.25" outlineLevel="2">
      <c r="A83" s="11" t="s">
        <v>67</v>
      </c>
      <c r="B83" s="12"/>
      <c r="C83" s="12" t="s">
        <v>10</v>
      </c>
      <c r="D83" s="12"/>
      <c r="E83" s="12"/>
      <c r="F83" s="12" t="s">
        <v>68</v>
      </c>
      <c r="G83" s="12"/>
      <c r="H83" s="30">
        <f>H84</f>
        <v>3520.3900000000003</v>
      </c>
      <c r="I83" s="23"/>
      <c r="J83" s="23"/>
      <c r="K83" s="23"/>
      <c r="L83" s="44">
        <f>L84</f>
        <v>3520.3900000000003</v>
      </c>
      <c r="M83" s="13">
        <v>3520.39</v>
      </c>
      <c r="N83" s="37"/>
    </row>
    <row r="84" spans="1:14" outlineLevel="3">
      <c r="A84" s="11" t="s">
        <v>15</v>
      </c>
      <c r="B84" s="12"/>
      <c r="C84" s="12" t="s">
        <v>10</v>
      </c>
      <c r="D84" s="12" t="s">
        <v>16</v>
      </c>
      <c r="E84" s="12"/>
      <c r="F84" s="12" t="s">
        <v>68</v>
      </c>
      <c r="G84" s="12"/>
      <c r="H84" s="30">
        <f>H85</f>
        <v>3520.3900000000003</v>
      </c>
      <c r="I84" s="23"/>
      <c r="J84" s="23"/>
      <c r="K84" s="23"/>
      <c r="L84" s="44">
        <f>L85</f>
        <v>3520.3900000000003</v>
      </c>
      <c r="M84" s="13">
        <v>3520.39</v>
      </c>
      <c r="N84" s="37"/>
    </row>
    <row r="85" spans="1:14" outlineLevel="4">
      <c r="A85" s="11" t="s">
        <v>27</v>
      </c>
      <c r="B85" s="12"/>
      <c r="C85" s="12" t="s">
        <v>10</v>
      </c>
      <c r="D85" s="12" t="s">
        <v>16</v>
      </c>
      <c r="E85" s="12" t="s">
        <v>28</v>
      </c>
      <c r="F85" s="12" t="s">
        <v>68</v>
      </c>
      <c r="G85" s="12"/>
      <c r="H85" s="30">
        <f>H86+H87</f>
        <v>3520.3900000000003</v>
      </c>
      <c r="I85" s="23"/>
      <c r="J85" s="23"/>
      <c r="K85" s="23"/>
      <c r="L85" s="44">
        <f>L86+L87</f>
        <v>3520.3900000000003</v>
      </c>
      <c r="M85" s="13">
        <v>3520.39</v>
      </c>
      <c r="N85" s="37"/>
    </row>
    <row r="86" spans="1:14" outlineLevel="5">
      <c r="A86" s="11" t="s">
        <v>37</v>
      </c>
      <c r="B86" s="12"/>
      <c r="C86" s="12" t="s">
        <v>10</v>
      </c>
      <c r="D86" s="12" t="s">
        <v>16</v>
      </c>
      <c r="E86" s="12" t="s">
        <v>28</v>
      </c>
      <c r="F86" s="12" t="s">
        <v>68</v>
      </c>
      <c r="G86" s="12" t="s">
        <v>38</v>
      </c>
      <c r="H86" s="30">
        <v>422.3</v>
      </c>
      <c r="I86" s="23"/>
      <c r="J86" s="23"/>
      <c r="K86" s="23"/>
      <c r="L86" s="44">
        <f>SUM(H86:K86)</f>
        <v>422.3</v>
      </c>
      <c r="M86" s="13">
        <v>422.3</v>
      </c>
      <c r="N86" s="37"/>
    </row>
    <row r="87" spans="1:14" outlineLevel="5">
      <c r="A87" s="11" t="s">
        <v>29</v>
      </c>
      <c r="B87" s="12"/>
      <c r="C87" s="12" t="s">
        <v>10</v>
      </c>
      <c r="D87" s="12" t="s">
        <v>16</v>
      </c>
      <c r="E87" s="12" t="s">
        <v>28</v>
      </c>
      <c r="F87" s="12" t="s">
        <v>68</v>
      </c>
      <c r="G87" s="12" t="s">
        <v>30</v>
      </c>
      <c r="H87" s="30">
        <v>3098.09</v>
      </c>
      <c r="I87" s="23"/>
      <c r="J87" s="23"/>
      <c r="K87" s="23"/>
      <c r="L87" s="44">
        <f>SUM(H87:K87)</f>
        <v>3098.09</v>
      </c>
      <c r="M87" s="13">
        <v>3098.09</v>
      </c>
      <c r="N87" s="37"/>
    </row>
    <row r="88" spans="1:14" ht="76.5" outlineLevel="2">
      <c r="A88" s="11" t="s">
        <v>60</v>
      </c>
      <c r="B88" s="12"/>
      <c r="C88" s="12" t="s">
        <v>10</v>
      </c>
      <c r="D88" s="12"/>
      <c r="E88" s="12"/>
      <c r="F88" s="12" t="s">
        <v>69</v>
      </c>
      <c r="G88" s="12"/>
      <c r="H88" s="30">
        <f>H89</f>
        <v>67235.7</v>
      </c>
      <c r="I88" s="23"/>
      <c r="J88" s="23"/>
      <c r="K88" s="23"/>
      <c r="L88" s="44">
        <f>L89</f>
        <v>70238.569999999992</v>
      </c>
      <c r="M88" s="13">
        <v>70238.570000000007</v>
      </c>
      <c r="N88" s="37"/>
    </row>
    <row r="89" spans="1:14" outlineLevel="3">
      <c r="A89" s="11" t="s">
        <v>15</v>
      </c>
      <c r="B89" s="12"/>
      <c r="C89" s="12" t="s">
        <v>10</v>
      </c>
      <c r="D89" s="12" t="s">
        <v>16</v>
      </c>
      <c r="E89" s="12"/>
      <c r="F89" s="12" t="s">
        <v>69</v>
      </c>
      <c r="G89" s="12"/>
      <c r="H89" s="30">
        <f>H90</f>
        <v>67235.7</v>
      </c>
      <c r="I89" s="23"/>
      <c r="J89" s="23"/>
      <c r="K89" s="23"/>
      <c r="L89" s="44">
        <f>L90</f>
        <v>70238.569999999992</v>
      </c>
      <c r="M89" s="13">
        <v>70238.570000000007</v>
      </c>
      <c r="N89" s="37"/>
    </row>
    <row r="90" spans="1:14" outlineLevel="4">
      <c r="A90" s="11" t="s">
        <v>27</v>
      </c>
      <c r="B90" s="12"/>
      <c r="C90" s="12" t="s">
        <v>10</v>
      </c>
      <c r="D90" s="12" t="s">
        <v>16</v>
      </c>
      <c r="E90" s="12" t="s">
        <v>28</v>
      </c>
      <c r="F90" s="12" t="s">
        <v>69</v>
      </c>
      <c r="G90" s="12"/>
      <c r="H90" s="30">
        <f>H91+H92</f>
        <v>67235.7</v>
      </c>
      <c r="I90" s="23"/>
      <c r="J90" s="23"/>
      <c r="K90" s="23"/>
      <c r="L90" s="44">
        <f>L91+L92</f>
        <v>70238.569999999992</v>
      </c>
      <c r="M90" s="13">
        <v>70238.570000000007</v>
      </c>
      <c r="N90" s="37"/>
    </row>
    <row r="91" spans="1:14" outlineLevel="5">
      <c r="A91" s="11" t="s">
        <v>37</v>
      </c>
      <c r="B91" s="12"/>
      <c r="C91" s="12" t="s">
        <v>10</v>
      </c>
      <c r="D91" s="12" t="s">
        <v>16</v>
      </c>
      <c r="E91" s="12" t="s">
        <v>28</v>
      </c>
      <c r="F91" s="12" t="s">
        <v>69</v>
      </c>
      <c r="G91" s="12" t="s">
        <v>38</v>
      </c>
      <c r="H91" s="30">
        <v>6724</v>
      </c>
      <c r="I91" s="23"/>
      <c r="J91" s="23"/>
      <c r="K91" s="23">
        <v>-179.95</v>
      </c>
      <c r="L91" s="44">
        <f>SUM(H91:K91)</f>
        <v>6544.05</v>
      </c>
      <c r="M91" s="13">
        <v>6544.05</v>
      </c>
      <c r="N91" s="37"/>
    </row>
    <row r="92" spans="1:14" outlineLevel="5">
      <c r="A92" s="11" t="s">
        <v>29</v>
      </c>
      <c r="B92" s="12"/>
      <c r="C92" s="12" t="s">
        <v>10</v>
      </c>
      <c r="D92" s="12" t="s">
        <v>16</v>
      </c>
      <c r="E92" s="12" t="s">
        <v>28</v>
      </c>
      <c r="F92" s="12" t="s">
        <v>69</v>
      </c>
      <c r="G92" s="12" t="s">
        <v>30</v>
      </c>
      <c r="H92" s="30">
        <v>60511.7</v>
      </c>
      <c r="I92" s="23"/>
      <c r="J92" s="23"/>
      <c r="K92" s="23">
        <v>3182.82</v>
      </c>
      <c r="L92" s="44">
        <f>SUM(H92:K92)</f>
        <v>63694.52</v>
      </c>
      <c r="M92" s="13">
        <v>63694.52</v>
      </c>
      <c r="N92" s="37"/>
    </row>
    <row r="93" spans="1:14" ht="25.5" outlineLevel="2">
      <c r="A93" s="11" t="s">
        <v>33</v>
      </c>
      <c r="B93" s="12"/>
      <c r="C93" s="12" t="s">
        <v>10</v>
      </c>
      <c r="D93" s="12"/>
      <c r="E93" s="12"/>
      <c r="F93" s="12" t="s">
        <v>72</v>
      </c>
      <c r="G93" s="12"/>
      <c r="H93" s="30">
        <f>H94</f>
        <v>15019.640000000001</v>
      </c>
      <c r="I93" s="23"/>
      <c r="J93" s="23"/>
      <c r="K93" s="23"/>
      <c r="L93" s="44">
        <f>L94</f>
        <v>15019.640000000001</v>
      </c>
      <c r="M93" s="13">
        <v>15019.64</v>
      </c>
      <c r="N93" s="37"/>
    </row>
    <row r="94" spans="1:14" outlineLevel="3">
      <c r="A94" s="11" t="s">
        <v>15</v>
      </c>
      <c r="B94" s="12"/>
      <c r="C94" s="12" t="s">
        <v>10</v>
      </c>
      <c r="D94" s="12" t="s">
        <v>16</v>
      </c>
      <c r="E94" s="12"/>
      <c r="F94" s="12" t="s">
        <v>72</v>
      </c>
      <c r="G94" s="12"/>
      <c r="H94" s="30">
        <f>H95</f>
        <v>15019.640000000001</v>
      </c>
      <c r="I94" s="23"/>
      <c r="J94" s="23"/>
      <c r="K94" s="23"/>
      <c r="L94" s="44">
        <f>L95</f>
        <v>15019.640000000001</v>
      </c>
      <c r="M94" s="13">
        <v>15019.64</v>
      </c>
      <c r="N94" s="37"/>
    </row>
    <row r="95" spans="1:14" outlineLevel="4">
      <c r="A95" s="11" t="s">
        <v>27</v>
      </c>
      <c r="B95" s="12"/>
      <c r="C95" s="12" t="s">
        <v>10</v>
      </c>
      <c r="D95" s="12" t="s">
        <v>16</v>
      </c>
      <c r="E95" s="12" t="s">
        <v>28</v>
      </c>
      <c r="F95" s="12" t="s">
        <v>72</v>
      </c>
      <c r="G95" s="12"/>
      <c r="H95" s="30">
        <f>H96+H97</f>
        <v>15019.640000000001</v>
      </c>
      <c r="I95" s="23"/>
      <c r="J95" s="23"/>
      <c r="K95" s="23"/>
      <c r="L95" s="44">
        <f>L96+L97</f>
        <v>15019.640000000001</v>
      </c>
      <c r="M95" s="13">
        <v>15019.64</v>
      </c>
      <c r="N95" s="37"/>
    </row>
    <row r="96" spans="1:14" outlineLevel="5">
      <c r="A96" s="11" t="s">
        <v>37</v>
      </c>
      <c r="B96" s="12"/>
      <c r="C96" s="12" t="s">
        <v>10</v>
      </c>
      <c r="D96" s="12" t="s">
        <v>16</v>
      </c>
      <c r="E96" s="12" t="s">
        <v>28</v>
      </c>
      <c r="F96" s="12" t="s">
        <v>72</v>
      </c>
      <c r="G96" s="12" t="s">
        <v>38</v>
      </c>
      <c r="H96" s="30">
        <v>3394.69</v>
      </c>
      <c r="I96" s="23"/>
      <c r="J96" s="23"/>
      <c r="K96" s="23"/>
      <c r="L96" s="44">
        <f>SUM(H96:K96)</f>
        <v>3394.69</v>
      </c>
      <c r="M96" s="13">
        <v>3394.69</v>
      </c>
      <c r="N96" s="37"/>
    </row>
    <row r="97" spans="1:14" outlineLevel="5">
      <c r="A97" s="11" t="s">
        <v>29</v>
      </c>
      <c r="B97" s="12"/>
      <c r="C97" s="12" t="s">
        <v>10</v>
      </c>
      <c r="D97" s="12" t="s">
        <v>16</v>
      </c>
      <c r="E97" s="12" t="s">
        <v>28</v>
      </c>
      <c r="F97" s="12" t="s">
        <v>72</v>
      </c>
      <c r="G97" s="12" t="s">
        <v>30</v>
      </c>
      <c r="H97" s="30">
        <v>11624.95</v>
      </c>
      <c r="I97" s="23"/>
      <c r="J97" s="23"/>
      <c r="K97" s="23"/>
      <c r="L97" s="44">
        <f>SUM(H97:K97)</f>
        <v>11624.95</v>
      </c>
      <c r="M97" s="13">
        <v>11624.95</v>
      </c>
      <c r="N97" s="37"/>
    </row>
    <row r="98" spans="1:14" ht="38.25" outlineLevel="2">
      <c r="A98" s="11" t="s">
        <v>73</v>
      </c>
      <c r="B98" s="12"/>
      <c r="C98" s="12" t="s">
        <v>10</v>
      </c>
      <c r="D98" s="12"/>
      <c r="E98" s="12"/>
      <c r="F98" s="12" t="s">
        <v>74</v>
      </c>
      <c r="G98" s="12"/>
      <c r="H98" s="30">
        <f>H99</f>
        <v>3905.42</v>
      </c>
      <c r="I98" s="23"/>
      <c r="J98" s="23"/>
      <c r="K98" s="23"/>
      <c r="L98" s="44">
        <f>L99</f>
        <v>3905.42</v>
      </c>
      <c r="M98" s="13">
        <v>3905.42</v>
      </c>
      <c r="N98" s="37"/>
    </row>
    <row r="99" spans="1:14" outlineLevel="3">
      <c r="A99" s="11" t="s">
        <v>15</v>
      </c>
      <c r="B99" s="12"/>
      <c r="C99" s="12" t="s">
        <v>10</v>
      </c>
      <c r="D99" s="12" t="s">
        <v>16</v>
      </c>
      <c r="E99" s="12"/>
      <c r="F99" s="12" t="s">
        <v>74</v>
      </c>
      <c r="G99" s="12"/>
      <c r="H99" s="30">
        <f>H100</f>
        <v>3905.42</v>
      </c>
      <c r="I99" s="23"/>
      <c r="J99" s="23"/>
      <c r="K99" s="23"/>
      <c r="L99" s="44">
        <f>L100</f>
        <v>3905.42</v>
      </c>
      <c r="M99" s="13">
        <v>3905.42</v>
      </c>
      <c r="N99" s="37"/>
    </row>
    <row r="100" spans="1:14" outlineLevel="4">
      <c r="A100" s="11" t="s">
        <v>27</v>
      </c>
      <c r="B100" s="12"/>
      <c r="C100" s="12" t="s">
        <v>10</v>
      </c>
      <c r="D100" s="12" t="s">
        <v>16</v>
      </c>
      <c r="E100" s="12" t="s">
        <v>28</v>
      </c>
      <c r="F100" s="12" t="s">
        <v>74</v>
      </c>
      <c r="G100" s="12"/>
      <c r="H100" s="30">
        <f>H101+H102</f>
        <v>3905.42</v>
      </c>
      <c r="I100" s="23"/>
      <c r="J100" s="23"/>
      <c r="K100" s="23"/>
      <c r="L100" s="44">
        <f>L101+L102</f>
        <v>3905.42</v>
      </c>
      <c r="M100" s="13">
        <v>3905.42</v>
      </c>
      <c r="N100" s="37"/>
    </row>
    <row r="101" spans="1:14" outlineLevel="5">
      <c r="A101" s="11" t="s">
        <v>37</v>
      </c>
      <c r="B101" s="12"/>
      <c r="C101" s="12" t="s">
        <v>10</v>
      </c>
      <c r="D101" s="12" t="s">
        <v>16</v>
      </c>
      <c r="E101" s="12" t="s">
        <v>28</v>
      </c>
      <c r="F101" s="12" t="s">
        <v>74</v>
      </c>
      <c r="G101" s="12" t="s">
        <v>38</v>
      </c>
      <c r="H101" s="30">
        <v>723.37</v>
      </c>
      <c r="I101" s="23"/>
      <c r="J101" s="23"/>
      <c r="K101" s="23"/>
      <c r="L101" s="44">
        <f>SUM(H101:K101)</f>
        <v>723.37</v>
      </c>
      <c r="M101" s="13">
        <v>723.37</v>
      </c>
      <c r="N101" s="37"/>
    </row>
    <row r="102" spans="1:14" outlineLevel="5">
      <c r="A102" s="11" t="s">
        <v>29</v>
      </c>
      <c r="B102" s="12"/>
      <c r="C102" s="12" t="s">
        <v>10</v>
      </c>
      <c r="D102" s="12" t="s">
        <v>16</v>
      </c>
      <c r="E102" s="12" t="s">
        <v>28</v>
      </c>
      <c r="F102" s="12" t="s">
        <v>74</v>
      </c>
      <c r="G102" s="12" t="s">
        <v>30</v>
      </c>
      <c r="H102" s="30">
        <v>3182.05</v>
      </c>
      <c r="I102" s="23"/>
      <c r="J102" s="23"/>
      <c r="K102" s="23"/>
      <c r="L102" s="44">
        <f>SUM(H102:K102)</f>
        <v>3182.05</v>
      </c>
      <c r="M102" s="13">
        <v>3182.05</v>
      </c>
      <c r="N102" s="37"/>
    </row>
    <row r="103" spans="1:14" ht="38.25" outlineLevel="2">
      <c r="A103" s="11" t="s">
        <v>75</v>
      </c>
      <c r="B103" s="12"/>
      <c r="C103" s="12" t="s">
        <v>10</v>
      </c>
      <c r="D103" s="12"/>
      <c r="E103" s="12"/>
      <c r="F103" s="12" t="s">
        <v>76</v>
      </c>
      <c r="G103" s="12"/>
      <c r="H103" s="30">
        <f>H104</f>
        <v>1618.56</v>
      </c>
      <c r="I103" s="23"/>
      <c r="J103" s="23"/>
      <c r="K103" s="23"/>
      <c r="L103" s="44">
        <f>L104</f>
        <v>1618.56</v>
      </c>
      <c r="M103" s="13">
        <v>1618.56</v>
      </c>
      <c r="N103" s="37"/>
    </row>
    <row r="104" spans="1:14" outlineLevel="3">
      <c r="A104" s="11" t="s">
        <v>15</v>
      </c>
      <c r="B104" s="12"/>
      <c r="C104" s="12" t="s">
        <v>10</v>
      </c>
      <c r="D104" s="12" t="s">
        <v>16</v>
      </c>
      <c r="E104" s="12"/>
      <c r="F104" s="12" t="s">
        <v>76</v>
      </c>
      <c r="G104" s="12"/>
      <c r="H104" s="30">
        <f>H105</f>
        <v>1618.56</v>
      </c>
      <c r="I104" s="23"/>
      <c r="J104" s="23"/>
      <c r="K104" s="23"/>
      <c r="L104" s="44">
        <f>L105</f>
        <v>1618.56</v>
      </c>
      <c r="M104" s="13">
        <v>1618.56</v>
      </c>
      <c r="N104" s="37"/>
    </row>
    <row r="105" spans="1:14" outlineLevel="4">
      <c r="A105" s="11" t="s">
        <v>27</v>
      </c>
      <c r="B105" s="12"/>
      <c r="C105" s="12" t="s">
        <v>10</v>
      </c>
      <c r="D105" s="12" t="s">
        <v>16</v>
      </c>
      <c r="E105" s="12" t="s">
        <v>28</v>
      </c>
      <c r="F105" s="12" t="s">
        <v>76</v>
      </c>
      <c r="G105" s="12"/>
      <c r="H105" s="30">
        <f>H106+H107</f>
        <v>1618.56</v>
      </c>
      <c r="I105" s="23"/>
      <c r="J105" s="23"/>
      <c r="K105" s="23"/>
      <c r="L105" s="44">
        <f>L106+L107</f>
        <v>1618.56</v>
      </c>
      <c r="M105" s="13">
        <v>1618.56</v>
      </c>
      <c r="N105" s="37"/>
    </row>
    <row r="106" spans="1:14" outlineLevel="5">
      <c r="A106" s="11" t="s">
        <v>37</v>
      </c>
      <c r="B106" s="12"/>
      <c r="C106" s="12" t="s">
        <v>10</v>
      </c>
      <c r="D106" s="12" t="s">
        <v>16</v>
      </c>
      <c r="E106" s="12" t="s">
        <v>28</v>
      </c>
      <c r="F106" s="12" t="s">
        <v>76</v>
      </c>
      <c r="G106" s="12" t="s">
        <v>38</v>
      </c>
      <c r="H106" s="30">
        <v>119</v>
      </c>
      <c r="I106" s="23"/>
      <c r="J106" s="23"/>
      <c r="K106" s="23"/>
      <c r="L106" s="44">
        <f>SUM(H106:K106)</f>
        <v>119</v>
      </c>
      <c r="M106" s="13">
        <v>119</v>
      </c>
      <c r="N106" s="37"/>
    </row>
    <row r="107" spans="1:14" outlineLevel="5">
      <c r="A107" s="11" t="s">
        <v>29</v>
      </c>
      <c r="B107" s="12"/>
      <c r="C107" s="12" t="s">
        <v>10</v>
      </c>
      <c r="D107" s="12" t="s">
        <v>16</v>
      </c>
      <c r="E107" s="12" t="s">
        <v>28</v>
      </c>
      <c r="F107" s="12" t="s">
        <v>76</v>
      </c>
      <c r="G107" s="12" t="s">
        <v>30</v>
      </c>
      <c r="H107" s="30">
        <v>1499.56</v>
      </c>
      <c r="I107" s="23"/>
      <c r="J107" s="23"/>
      <c r="K107" s="23"/>
      <c r="L107" s="44">
        <f>SUM(H107:K107)</f>
        <v>1499.56</v>
      </c>
      <c r="M107" s="13">
        <v>1499.56</v>
      </c>
      <c r="N107" s="37"/>
    </row>
    <row r="108" spans="1:14" ht="51" outlineLevel="2">
      <c r="A108" s="11" t="s">
        <v>77</v>
      </c>
      <c r="B108" s="12"/>
      <c r="C108" s="12" t="s">
        <v>10</v>
      </c>
      <c r="D108" s="12"/>
      <c r="E108" s="12"/>
      <c r="F108" s="12" t="s">
        <v>78</v>
      </c>
      <c r="G108" s="12"/>
      <c r="H108" s="30">
        <f>H109</f>
        <v>124.3</v>
      </c>
      <c r="I108" s="23"/>
      <c r="J108" s="23"/>
      <c r="K108" s="23"/>
      <c r="L108" s="44">
        <f>L109</f>
        <v>124.3</v>
      </c>
      <c r="M108" s="13">
        <v>124.3</v>
      </c>
      <c r="N108" s="37"/>
    </row>
    <row r="109" spans="1:14" outlineLevel="3">
      <c r="A109" s="11" t="s">
        <v>15</v>
      </c>
      <c r="B109" s="12"/>
      <c r="C109" s="12" t="s">
        <v>10</v>
      </c>
      <c r="D109" s="12" t="s">
        <v>16</v>
      </c>
      <c r="E109" s="12"/>
      <c r="F109" s="12" t="s">
        <v>78</v>
      </c>
      <c r="G109" s="12"/>
      <c r="H109" s="30">
        <f>H110</f>
        <v>124.3</v>
      </c>
      <c r="I109" s="23"/>
      <c r="J109" s="23"/>
      <c r="K109" s="23"/>
      <c r="L109" s="44">
        <f>L110</f>
        <v>124.3</v>
      </c>
      <c r="M109" s="13">
        <v>124.3</v>
      </c>
      <c r="N109" s="37"/>
    </row>
    <row r="110" spans="1:14" outlineLevel="4">
      <c r="A110" s="11" t="s">
        <v>27</v>
      </c>
      <c r="B110" s="12"/>
      <c r="C110" s="12" t="s">
        <v>10</v>
      </c>
      <c r="D110" s="12" t="s">
        <v>16</v>
      </c>
      <c r="E110" s="12" t="s">
        <v>28</v>
      </c>
      <c r="F110" s="12" t="s">
        <v>78</v>
      </c>
      <c r="G110" s="12"/>
      <c r="H110" s="30">
        <f>H111</f>
        <v>124.3</v>
      </c>
      <c r="I110" s="23"/>
      <c r="J110" s="23"/>
      <c r="K110" s="23"/>
      <c r="L110" s="44">
        <f>L111</f>
        <v>124.3</v>
      </c>
      <c r="M110" s="13">
        <v>124.3</v>
      </c>
      <c r="N110" s="37"/>
    </row>
    <row r="111" spans="1:14" ht="63.75" outlineLevel="5">
      <c r="A111" s="11" t="s">
        <v>70</v>
      </c>
      <c r="B111" s="12"/>
      <c r="C111" s="12" t="s">
        <v>10</v>
      </c>
      <c r="D111" s="12" t="s">
        <v>16</v>
      </c>
      <c r="E111" s="12" t="s">
        <v>28</v>
      </c>
      <c r="F111" s="12" t="s">
        <v>78</v>
      </c>
      <c r="G111" s="12" t="s">
        <v>71</v>
      </c>
      <c r="H111" s="30">
        <v>124.3</v>
      </c>
      <c r="I111" s="23"/>
      <c r="J111" s="23"/>
      <c r="K111" s="23"/>
      <c r="L111" s="44">
        <f>SUM(H111:K111)</f>
        <v>124.3</v>
      </c>
      <c r="M111" s="13">
        <v>124.3</v>
      </c>
      <c r="N111" s="37"/>
    </row>
    <row r="112" spans="1:14" ht="38.25" outlineLevel="2">
      <c r="A112" s="11" t="s">
        <v>73</v>
      </c>
      <c r="B112" s="12"/>
      <c r="C112" s="12" t="s">
        <v>10</v>
      </c>
      <c r="D112" s="12"/>
      <c r="E112" s="12"/>
      <c r="F112" s="12" t="s">
        <v>79</v>
      </c>
      <c r="G112" s="12"/>
      <c r="H112" s="30">
        <f>H113</f>
        <v>576</v>
      </c>
      <c r="I112" s="23"/>
      <c r="J112" s="23"/>
      <c r="K112" s="23"/>
      <c r="L112" s="44">
        <f>L113</f>
        <v>576</v>
      </c>
      <c r="M112" s="13">
        <v>576</v>
      </c>
      <c r="N112" s="37"/>
    </row>
    <row r="113" spans="1:14" outlineLevel="3">
      <c r="A113" s="11" t="s">
        <v>15</v>
      </c>
      <c r="B113" s="12"/>
      <c r="C113" s="12" t="s">
        <v>10</v>
      </c>
      <c r="D113" s="12" t="s">
        <v>16</v>
      </c>
      <c r="E113" s="12"/>
      <c r="F113" s="12" t="s">
        <v>79</v>
      </c>
      <c r="G113" s="12"/>
      <c r="H113" s="30">
        <f>H114</f>
        <v>576</v>
      </c>
      <c r="I113" s="23"/>
      <c r="J113" s="23"/>
      <c r="K113" s="23"/>
      <c r="L113" s="44">
        <f>L114</f>
        <v>576</v>
      </c>
      <c r="M113" s="13">
        <v>576</v>
      </c>
      <c r="N113" s="37"/>
    </row>
    <row r="114" spans="1:14" outlineLevel="4">
      <c r="A114" s="11" t="s">
        <v>27</v>
      </c>
      <c r="B114" s="12"/>
      <c r="C114" s="12" t="s">
        <v>10</v>
      </c>
      <c r="D114" s="12" t="s">
        <v>16</v>
      </c>
      <c r="E114" s="12" t="s">
        <v>28</v>
      </c>
      <c r="F114" s="12" t="s">
        <v>79</v>
      </c>
      <c r="G114" s="12"/>
      <c r="H114" s="30">
        <f>H115</f>
        <v>576</v>
      </c>
      <c r="I114" s="23"/>
      <c r="J114" s="23"/>
      <c r="K114" s="23"/>
      <c r="L114" s="44">
        <f>L115</f>
        <v>576</v>
      </c>
      <c r="M114" s="13">
        <v>576</v>
      </c>
      <c r="N114" s="37"/>
    </row>
    <row r="115" spans="1:14" ht="63.75" outlineLevel="5">
      <c r="A115" s="11" t="s">
        <v>70</v>
      </c>
      <c r="B115" s="12"/>
      <c r="C115" s="12" t="s">
        <v>10</v>
      </c>
      <c r="D115" s="12" t="s">
        <v>16</v>
      </c>
      <c r="E115" s="12" t="s">
        <v>28</v>
      </c>
      <c r="F115" s="12" t="s">
        <v>79</v>
      </c>
      <c r="G115" s="12" t="s">
        <v>71</v>
      </c>
      <c r="H115" s="30">
        <v>576</v>
      </c>
      <c r="I115" s="23"/>
      <c r="J115" s="23"/>
      <c r="K115" s="23"/>
      <c r="L115" s="44">
        <f>SUM(H115:K115)</f>
        <v>576</v>
      </c>
      <c r="M115" s="13">
        <v>576</v>
      </c>
      <c r="N115" s="37"/>
    </row>
    <row r="116" spans="1:14" ht="51" outlineLevel="2">
      <c r="A116" s="11" t="s">
        <v>80</v>
      </c>
      <c r="B116" s="12"/>
      <c r="C116" s="12" t="s">
        <v>10</v>
      </c>
      <c r="D116" s="12"/>
      <c r="E116" s="12"/>
      <c r="F116" s="12" t="s">
        <v>81</v>
      </c>
      <c r="G116" s="12"/>
      <c r="H116" s="30">
        <f>H117</f>
        <v>966.76</v>
      </c>
      <c r="I116" s="23"/>
      <c r="J116" s="23"/>
      <c r="K116" s="23"/>
      <c r="L116" s="44">
        <f>L117</f>
        <v>966.76</v>
      </c>
      <c r="M116" s="13">
        <v>966.76</v>
      </c>
      <c r="N116" s="37"/>
    </row>
    <row r="117" spans="1:14" outlineLevel="3">
      <c r="A117" s="11" t="s">
        <v>15</v>
      </c>
      <c r="B117" s="12"/>
      <c r="C117" s="12" t="s">
        <v>10</v>
      </c>
      <c r="D117" s="12" t="s">
        <v>16</v>
      </c>
      <c r="E117" s="12"/>
      <c r="F117" s="12" t="s">
        <v>81</v>
      </c>
      <c r="G117" s="12"/>
      <c r="H117" s="30">
        <f>H118</f>
        <v>966.76</v>
      </c>
      <c r="I117" s="23"/>
      <c r="J117" s="23"/>
      <c r="K117" s="23"/>
      <c r="L117" s="44">
        <f>L118</f>
        <v>966.76</v>
      </c>
      <c r="M117" s="13">
        <v>966.76</v>
      </c>
      <c r="N117" s="37"/>
    </row>
    <row r="118" spans="1:14" outlineLevel="4">
      <c r="A118" s="11" t="s">
        <v>27</v>
      </c>
      <c r="B118" s="12"/>
      <c r="C118" s="12" t="s">
        <v>10</v>
      </c>
      <c r="D118" s="12" t="s">
        <v>16</v>
      </c>
      <c r="E118" s="12" t="s">
        <v>28</v>
      </c>
      <c r="F118" s="12" t="s">
        <v>81</v>
      </c>
      <c r="G118" s="12"/>
      <c r="H118" s="30">
        <f>H119</f>
        <v>966.76</v>
      </c>
      <c r="I118" s="23"/>
      <c r="J118" s="23"/>
      <c r="K118" s="23"/>
      <c r="L118" s="44">
        <f>L119</f>
        <v>966.76</v>
      </c>
      <c r="M118" s="13">
        <v>966.76</v>
      </c>
      <c r="N118" s="37"/>
    </row>
    <row r="119" spans="1:14" outlineLevel="5">
      <c r="A119" s="11" t="s">
        <v>29</v>
      </c>
      <c r="B119" s="12"/>
      <c r="C119" s="12" t="s">
        <v>10</v>
      </c>
      <c r="D119" s="12" t="s">
        <v>16</v>
      </c>
      <c r="E119" s="12" t="s">
        <v>28</v>
      </c>
      <c r="F119" s="12" t="s">
        <v>81</v>
      </c>
      <c r="G119" s="12" t="s">
        <v>30</v>
      </c>
      <c r="H119" s="30">
        <v>966.76</v>
      </c>
      <c r="I119" s="23"/>
      <c r="J119" s="23"/>
      <c r="K119" s="23"/>
      <c r="L119" s="44">
        <f>SUM(H119:K119)</f>
        <v>966.76</v>
      </c>
      <c r="M119" s="13">
        <v>966.76</v>
      </c>
      <c r="N119" s="37"/>
    </row>
    <row r="120" spans="1:14" ht="25.5">
      <c r="A120" s="15" t="s">
        <v>82</v>
      </c>
      <c r="B120" s="16"/>
      <c r="C120" s="16" t="s">
        <v>10</v>
      </c>
      <c r="D120" s="16"/>
      <c r="E120" s="16"/>
      <c r="F120" s="16" t="s">
        <v>83</v>
      </c>
      <c r="G120" s="16"/>
      <c r="H120" s="29">
        <f>H121+H143+H148+H158+H172+H190+H201+H206+H212+H217</f>
        <v>25564.6</v>
      </c>
      <c r="I120" s="22"/>
      <c r="J120" s="22"/>
      <c r="K120" s="22"/>
      <c r="L120" s="43">
        <f>L121+L143+L148+L158+L172+L190+L201+L206+L212+L217</f>
        <v>24699.969999999998</v>
      </c>
      <c r="M120" s="13">
        <v>24699.967000000001</v>
      </c>
      <c r="N120" s="37"/>
    </row>
    <row r="121" spans="1:14" ht="25.5" outlineLevel="1">
      <c r="A121" s="11" t="s">
        <v>84</v>
      </c>
      <c r="B121" s="12"/>
      <c r="C121" s="12" t="s">
        <v>10</v>
      </c>
      <c r="D121" s="12"/>
      <c r="E121" s="12"/>
      <c r="F121" s="12" t="s">
        <v>85</v>
      </c>
      <c r="G121" s="12"/>
      <c r="H121" s="30">
        <f>H122+H126+H131+H135+H139</f>
        <v>1710.74</v>
      </c>
      <c r="I121" s="23"/>
      <c r="J121" s="23"/>
      <c r="K121" s="23"/>
      <c r="L121" s="44">
        <f>L122+L126+L131+L135+L139</f>
        <v>1710.74</v>
      </c>
      <c r="M121" s="13">
        <v>1710.74</v>
      </c>
      <c r="N121" s="37"/>
    </row>
    <row r="122" spans="1:14" ht="51" outlineLevel="2">
      <c r="A122" s="11" t="s">
        <v>86</v>
      </c>
      <c r="B122" s="12"/>
      <c r="C122" s="12" t="s">
        <v>10</v>
      </c>
      <c r="D122" s="12"/>
      <c r="E122" s="12"/>
      <c r="F122" s="12" t="s">
        <v>87</v>
      </c>
      <c r="G122" s="12"/>
      <c r="H122" s="30">
        <f>H123</f>
        <v>28.08</v>
      </c>
      <c r="I122" s="23"/>
      <c r="J122" s="23"/>
      <c r="K122" s="23"/>
      <c r="L122" s="44">
        <f>L123</f>
        <v>28.08</v>
      </c>
      <c r="M122" s="13">
        <v>28.08</v>
      </c>
      <c r="N122" s="37"/>
    </row>
    <row r="123" spans="1:14" outlineLevel="3">
      <c r="A123" s="11" t="s">
        <v>88</v>
      </c>
      <c r="B123" s="12"/>
      <c r="C123" s="12" t="s">
        <v>10</v>
      </c>
      <c r="D123" s="12" t="s">
        <v>89</v>
      </c>
      <c r="E123" s="12"/>
      <c r="F123" s="12" t="s">
        <v>87</v>
      </c>
      <c r="G123" s="12"/>
      <c r="H123" s="30">
        <f>H124</f>
        <v>28.08</v>
      </c>
      <c r="I123" s="23"/>
      <c r="J123" s="23"/>
      <c r="K123" s="23"/>
      <c r="L123" s="44">
        <f>L124</f>
        <v>28.08</v>
      </c>
      <c r="M123" s="13">
        <v>28.08</v>
      </c>
      <c r="N123" s="37"/>
    </row>
    <row r="124" spans="1:14" outlineLevel="4">
      <c r="A124" s="11" t="s">
        <v>90</v>
      </c>
      <c r="B124" s="12"/>
      <c r="C124" s="12" t="s">
        <v>10</v>
      </c>
      <c r="D124" s="12" t="s">
        <v>89</v>
      </c>
      <c r="E124" s="12" t="s">
        <v>36</v>
      </c>
      <c r="F124" s="12" t="s">
        <v>87</v>
      </c>
      <c r="G124" s="12"/>
      <c r="H124" s="30">
        <f>H125</f>
        <v>28.08</v>
      </c>
      <c r="I124" s="23"/>
      <c r="J124" s="23"/>
      <c r="K124" s="23"/>
      <c r="L124" s="44">
        <f>L125</f>
        <v>28.08</v>
      </c>
      <c r="M124" s="13">
        <v>28.08</v>
      </c>
      <c r="N124" s="37"/>
    </row>
    <row r="125" spans="1:14" ht="38.25" outlineLevel="5">
      <c r="A125" s="11" t="s">
        <v>91</v>
      </c>
      <c r="B125" s="12"/>
      <c r="C125" s="12" t="s">
        <v>10</v>
      </c>
      <c r="D125" s="12" t="s">
        <v>89</v>
      </c>
      <c r="E125" s="12" t="s">
        <v>36</v>
      </c>
      <c r="F125" s="12" t="s">
        <v>87</v>
      </c>
      <c r="G125" s="12" t="s">
        <v>92</v>
      </c>
      <c r="H125" s="30">
        <v>28.08</v>
      </c>
      <c r="I125" s="23"/>
      <c r="J125" s="23"/>
      <c r="K125" s="23"/>
      <c r="L125" s="44">
        <f>SUM(H125:K125)</f>
        <v>28.08</v>
      </c>
      <c r="M125" s="13">
        <v>28.08</v>
      </c>
      <c r="N125" s="37"/>
    </row>
    <row r="126" spans="1:14" ht="25.5" outlineLevel="2">
      <c r="A126" s="11" t="s">
        <v>93</v>
      </c>
      <c r="B126" s="12"/>
      <c r="C126" s="12" t="s">
        <v>10</v>
      </c>
      <c r="D126" s="12"/>
      <c r="E126" s="12"/>
      <c r="F126" s="12" t="s">
        <v>94</v>
      </c>
      <c r="G126" s="12"/>
      <c r="H126" s="30">
        <f>H127</f>
        <v>557.70000000000005</v>
      </c>
      <c r="I126" s="23"/>
      <c r="J126" s="23"/>
      <c r="K126" s="23"/>
      <c r="L126" s="44">
        <f>L127</f>
        <v>557.70000000000005</v>
      </c>
      <c r="M126" s="13">
        <v>557.70000000000005</v>
      </c>
      <c r="N126" s="37"/>
    </row>
    <row r="127" spans="1:14" outlineLevel="3">
      <c r="A127" s="11" t="s">
        <v>88</v>
      </c>
      <c r="B127" s="12"/>
      <c r="C127" s="12" t="s">
        <v>10</v>
      </c>
      <c r="D127" s="12" t="s">
        <v>89</v>
      </c>
      <c r="E127" s="12"/>
      <c r="F127" s="12" t="s">
        <v>94</v>
      </c>
      <c r="G127" s="12"/>
      <c r="H127" s="30">
        <f>H128</f>
        <v>557.70000000000005</v>
      </c>
      <c r="I127" s="23"/>
      <c r="J127" s="23"/>
      <c r="K127" s="23"/>
      <c r="L127" s="44">
        <f>L128</f>
        <v>557.70000000000005</v>
      </c>
      <c r="M127" s="13">
        <v>557.70000000000005</v>
      </c>
      <c r="N127" s="37"/>
    </row>
    <row r="128" spans="1:14" outlineLevel="4">
      <c r="A128" s="11" t="s">
        <v>90</v>
      </c>
      <c r="B128" s="12"/>
      <c r="C128" s="12" t="s">
        <v>10</v>
      </c>
      <c r="D128" s="12" t="s">
        <v>89</v>
      </c>
      <c r="E128" s="12" t="s">
        <v>36</v>
      </c>
      <c r="F128" s="12" t="s">
        <v>94</v>
      </c>
      <c r="G128" s="12"/>
      <c r="H128" s="30">
        <f>H129+H130</f>
        <v>557.70000000000005</v>
      </c>
      <c r="I128" s="23"/>
      <c r="J128" s="23"/>
      <c r="K128" s="23"/>
      <c r="L128" s="44">
        <f>L129+L130</f>
        <v>557.70000000000005</v>
      </c>
      <c r="M128" s="13">
        <v>557.70000000000005</v>
      </c>
      <c r="N128" s="37"/>
    </row>
    <row r="129" spans="1:14" ht="38.25" outlineLevel="5">
      <c r="A129" s="11" t="s">
        <v>19</v>
      </c>
      <c r="B129" s="12"/>
      <c r="C129" s="12" t="s">
        <v>10</v>
      </c>
      <c r="D129" s="12" t="s">
        <v>89</v>
      </c>
      <c r="E129" s="12" t="s">
        <v>36</v>
      </c>
      <c r="F129" s="12" t="s">
        <v>94</v>
      </c>
      <c r="G129" s="12" t="s">
        <v>20</v>
      </c>
      <c r="H129" s="30">
        <v>377.7</v>
      </c>
      <c r="I129" s="23"/>
      <c r="J129" s="23"/>
      <c r="K129" s="23"/>
      <c r="L129" s="44">
        <f>SUM(H129:K129)</f>
        <v>377.7</v>
      </c>
      <c r="M129" s="13">
        <v>377.7</v>
      </c>
      <c r="N129" s="37"/>
    </row>
    <row r="130" spans="1:14" ht="63.75" outlineLevel="5">
      <c r="A130" s="11" t="s">
        <v>70</v>
      </c>
      <c r="B130" s="12"/>
      <c r="C130" s="12" t="s">
        <v>10</v>
      </c>
      <c r="D130" s="12" t="s">
        <v>89</v>
      </c>
      <c r="E130" s="12" t="s">
        <v>36</v>
      </c>
      <c r="F130" s="12" t="s">
        <v>94</v>
      </c>
      <c r="G130" s="12" t="s">
        <v>71</v>
      </c>
      <c r="H130" s="30">
        <v>180</v>
      </c>
      <c r="I130" s="23"/>
      <c r="J130" s="23"/>
      <c r="K130" s="23"/>
      <c r="L130" s="44">
        <f>SUM(H130:K130)</f>
        <v>180</v>
      </c>
      <c r="M130" s="13">
        <v>180</v>
      </c>
      <c r="N130" s="37"/>
    </row>
    <row r="131" spans="1:14" ht="38.25" outlineLevel="2">
      <c r="A131" s="11" t="s">
        <v>95</v>
      </c>
      <c r="B131" s="12"/>
      <c r="C131" s="12" t="s">
        <v>10</v>
      </c>
      <c r="D131" s="12"/>
      <c r="E131" s="12"/>
      <c r="F131" s="12" t="s">
        <v>96</v>
      </c>
      <c r="G131" s="12"/>
      <c r="H131" s="30">
        <f>H132</f>
        <v>449.96</v>
      </c>
      <c r="I131" s="23"/>
      <c r="J131" s="23"/>
      <c r="K131" s="23"/>
      <c r="L131" s="44">
        <f>L132</f>
        <v>449.96</v>
      </c>
      <c r="M131" s="13">
        <v>449.96</v>
      </c>
      <c r="N131" s="37"/>
    </row>
    <row r="132" spans="1:14" outlineLevel="3">
      <c r="A132" s="11" t="s">
        <v>88</v>
      </c>
      <c r="B132" s="12"/>
      <c r="C132" s="12" t="s">
        <v>10</v>
      </c>
      <c r="D132" s="12" t="s">
        <v>89</v>
      </c>
      <c r="E132" s="12"/>
      <c r="F132" s="12" t="s">
        <v>96</v>
      </c>
      <c r="G132" s="12"/>
      <c r="H132" s="30">
        <f>H133</f>
        <v>449.96</v>
      </c>
      <c r="I132" s="23"/>
      <c r="J132" s="23"/>
      <c r="K132" s="23"/>
      <c r="L132" s="44">
        <f>L133</f>
        <v>449.96</v>
      </c>
      <c r="M132" s="13">
        <v>449.96</v>
      </c>
      <c r="N132" s="37"/>
    </row>
    <row r="133" spans="1:14" outlineLevel="4">
      <c r="A133" s="11" t="s">
        <v>97</v>
      </c>
      <c r="B133" s="12"/>
      <c r="C133" s="12" t="s">
        <v>10</v>
      </c>
      <c r="D133" s="12" t="s">
        <v>89</v>
      </c>
      <c r="E133" s="12" t="s">
        <v>55</v>
      </c>
      <c r="F133" s="12" t="s">
        <v>96</v>
      </c>
      <c r="G133" s="12"/>
      <c r="H133" s="30">
        <f>H134</f>
        <v>449.96</v>
      </c>
      <c r="I133" s="23"/>
      <c r="J133" s="23"/>
      <c r="K133" s="23"/>
      <c r="L133" s="44">
        <f>L134</f>
        <v>449.96</v>
      </c>
      <c r="M133" s="13">
        <v>449.96</v>
      </c>
      <c r="N133" s="37"/>
    </row>
    <row r="134" spans="1:14" ht="25.5" outlineLevel="5">
      <c r="A134" s="11" t="s">
        <v>98</v>
      </c>
      <c r="B134" s="12"/>
      <c r="C134" s="12" t="s">
        <v>10</v>
      </c>
      <c r="D134" s="12" t="s">
        <v>89</v>
      </c>
      <c r="E134" s="12" t="s">
        <v>55</v>
      </c>
      <c r="F134" s="12" t="s">
        <v>96</v>
      </c>
      <c r="G134" s="12" t="s">
        <v>99</v>
      </c>
      <c r="H134" s="30">
        <v>449.96</v>
      </c>
      <c r="I134" s="23"/>
      <c r="J134" s="23"/>
      <c r="K134" s="23"/>
      <c r="L134" s="44">
        <f>SUM(H134:K134)</f>
        <v>449.96</v>
      </c>
      <c r="M134" s="13">
        <v>449.96</v>
      </c>
      <c r="N134" s="37"/>
    </row>
    <row r="135" spans="1:14" ht="38.25" outlineLevel="2">
      <c r="A135" s="11" t="s">
        <v>100</v>
      </c>
      <c r="B135" s="12"/>
      <c r="C135" s="12" t="s">
        <v>10</v>
      </c>
      <c r="D135" s="12"/>
      <c r="E135" s="12"/>
      <c r="F135" s="12" t="s">
        <v>101</v>
      </c>
      <c r="G135" s="12"/>
      <c r="H135" s="30">
        <f>H136</f>
        <v>600</v>
      </c>
      <c r="I135" s="23"/>
      <c r="J135" s="23"/>
      <c r="K135" s="23"/>
      <c r="L135" s="44">
        <f>L136</f>
        <v>600</v>
      </c>
      <c r="M135" s="13">
        <v>600</v>
      </c>
      <c r="N135" s="37"/>
    </row>
    <row r="136" spans="1:14" outlineLevel="3">
      <c r="A136" s="11" t="s">
        <v>88</v>
      </c>
      <c r="B136" s="12"/>
      <c r="C136" s="12" t="s">
        <v>10</v>
      </c>
      <c r="D136" s="12" t="s">
        <v>89</v>
      </c>
      <c r="E136" s="12"/>
      <c r="F136" s="12" t="s">
        <v>101</v>
      </c>
      <c r="G136" s="12"/>
      <c r="H136" s="30">
        <f>H137</f>
        <v>600</v>
      </c>
      <c r="I136" s="23"/>
      <c r="J136" s="23"/>
      <c r="K136" s="23"/>
      <c r="L136" s="44">
        <f>L137</f>
        <v>600</v>
      </c>
      <c r="M136" s="13">
        <v>600</v>
      </c>
      <c r="N136" s="37"/>
    </row>
    <row r="137" spans="1:14" outlineLevel="4">
      <c r="A137" s="11" t="s">
        <v>90</v>
      </c>
      <c r="B137" s="12"/>
      <c r="C137" s="12" t="s">
        <v>10</v>
      </c>
      <c r="D137" s="12" t="s">
        <v>89</v>
      </c>
      <c r="E137" s="12" t="s">
        <v>36</v>
      </c>
      <c r="F137" s="12" t="s">
        <v>101</v>
      </c>
      <c r="G137" s="12"/>
      <c r="H137" s="30">
        <f>H138</f>
        <v>600</v>
      </c>
      <c r="I137" s="23"/>
      <c r="J137" s="23"/>
      <c r="K137" s="23"/>
      <c r="L137" s="44">
        <f>L138</f>
        <v>600</v>
      </c>
      <c r="M137" s="13">
        <v>600</v>
      </c>
      <c r="N137" s="37"/>
    </row>
    <row r="138" spans="1:14" ht="38.25" outlineLevel="5">
      <c r="A138" s="11" t="s">
        <v>91</v>
      </c>
      <c r="B138" s="12"/>
      <c r="C138" s="12" t="s">
        <v>10</v>
      </c>
      <c r="D138" s="12" t="s">
        <v>89</v>
      </c>
      <c r="E138" s="12" t="s">
        <v>36</v>
      </c>
      <c r="F138" s="12" t="s">
        <v>101</v>
      </c>
      <c r="G138" s="12" t="s">
        <v>92</v>
      </c>
      <c r="H138" s="30">
        <v>600</v>
      </c>
      <c r="I138" s="23"/>
      <c r="J138" s="23"/>
      <c r="K138" s="23"/>
      <c r="L138" s="44">
        <f>SUM(H138:K138)</f>
        <v>600</v>
      </c>
      <c r="M138" s="13">
        <v>600</v>
      </c>
      <c r="N138" s="37"/>
    </row>
    <row r="139" spans="1:14" ht="63.75" outlineLevel="2">
      <c r="A139" s="11" t="s">
        <v>102</v>
      </c>
      <c r="B139" s="12"/>
      <c r="C139" s="12" t="s">
        <v>10</v>
      </c>
      <c r="D139" s="12"/>
      <c r="E139" s="12"/>
      <c r="F139" s="12" t="s">
        <v>103</v>
      </c>
      <c r="G139" s="12"/>
      <c r="H139" s="30">
        <f>H140</f>
        <v>75</v>
      </c>
      <c r="I139" s="23"/>
      <c r="J139" s="23"/>
      <c r="K139" s="23"/>
      <c r="L139" s="44">
        <f>L140</f>
        <v>75</v>
      </c>
      <c r="M139" s="13">
        <v>75</v>
      </c>
      <c r="N139" s="37"/>
    </row>
    <row r="140" spans="1:14" outlineLevel="3">
      <c r="A140" s="11" t="s">
        <v>88</v>
      </c>
      <c r="B140" s="12"/>
      <c r="C140" s="12" t="s">
        <v>10</v>
      </c>
      <c r="D140" s="12" t="s">
        <v>89</v>
      </c>
      <c r="E140" s="12"/>
      <c r="F140" s="12" t="s">
        <v>103</v>
      </c>
      <c r="G140" s="12"/>
      <c r="H140" s="30">
        <f>H141</f>
        <v>75</v>
      </c>
      <c r="I140" s="23"/>
      <c r="J140" s="23"/>
      <c r="K140" s="23"/>
      <c r="L140" s="44">
        <f>L141</f>
        <v>75</v>
      </c>
      <c r="M140" s="13">
        <v>75</v>
      </c>
      <c r="N140" s="37"/>
    </row>
    <row r="141" spans="1:14" outlineLevel="4">
      <c r="A141" s="11" t="s">
        <v>90</v>
      </c>
      <c r="B141" s="12"/>
      <c r="C141" s="12" t="s">
        <v>10</v>
      </c>
      <c r="D141" s="12" t="s">
        <v>89</v>
      </c>
      <c r="E141" s="12" t="s">
        <v>36</v>
      </c>
      <c r="F141" s="12" t="s">
        <v>103</v>
      </c>
      <c r="G141" s="12"/>
      <c r="H141" s="30">
        <f>H142</f>
        <v>75</v>
      </c>
      <c r="I141" s="23"/>
      <c r="J141" s="23"/>
      <c r="K141" s="23"/>
      <c r="L141" s="44">
        <f>L142</f>
        <v>75</v>
      </c>
      <c r="M141" s="13">
        <v>75</v>
      </c>
      <c r="N141" s="37"/>
    </row>
    <row r="142" spans="1:14" ht="38.25" outlineLevel="5">
      <c r="A142" s="11" t="s">
        <v>91</v>
      </c>
      <c r="B142" s="12"/>
      <c r="C142" s="12" t="s">
        <v>10</v>
      </c>
      <c r="D142" s="12" t="s">
        <v>89</v>
      </c>
      <c r="E142" s="12" t="s">
        <v>36</v>
      </c>
      <c r="F142" s="12" t="s">
        <v>103</v>
      </c>
      <c r="G142" s="12" t="s">
        <v>92</v>
      </c>
      <c r="H142" s="30">
        <v>75</v>
      </c>
      <c r="I142" s="23"/>
      <c r="J142" s="23"/>
      <c r="K142" s="23"/>
      <c r="L142" s="44">
        <f>SUM(H142:K142)</f>
        <v>75</v>
      </c>
      <c r="M142" s="13">
        <v>75</v>
      </c>
      <c r="N142" s="37"/>
    </row>
    <row r="143" spans="1:14" ht="38.25" outlineLevel="1">
      <c r="A143" s="11" t="s">
        <v>104</v>
      </c>
      <c r="B143" s="12"/>
      <c r="C143" s="12" t="s">
        <v>10</v>
      </c>
      <c r="D143" s="12"/>
      <c r="E143" s="12"/>
      <c r="F143" s="12" t="s">
        <v>105</v>
      </c>
      <c r="G143" s="12"/>
      <c r="H143" s="30">
        <f>H144</f>
        <v>0.08</v>
      </c>
      <c r="I143" s="23"/>
      <c r="J143" s="23"/>
      <c r="K143" s="23"/>
      <c r="L143" s="44">
        <f>L144</f>
        <v>0.08</v>
      </c>
      <c r="M143" s="13">
        <v>7.8030000000000002E-2</v>
      </c>
      <c r="N143" s="37"/>
    </row>
    <row r="144" spans="1:14" ht="89.25" outlineLevel="2">
      <c r="A144" s="11" t="s">
        <v>106</v>
      </c>
      <c r="B144" s="12"/>
      <c r="C144" s="12" t="s">
        <v>10</v>
      </c>
      <c r="D144" s="12"/>
      <c r="E144" s="12"/>
      <c r="F144" s="12" t="s">
        <v>107</v>
      </c>
      <c r="G144" s="12"/>
      <c r="H144" s="30">
        <f>H145</f>
        <v>0.08</v>
      </c>
      <c r="I144" s="23"/>
      <c r="J144" s="23"/>
      <c r="K144" s="23"/>
      <c r="L144" s="44">
        <f>L145</f>
        <v>0.08</v>
      </c>
      <c r="M144" s="13">
        <v>7.8030000000000002E-2</v>
      </c>
      <c r="N144" s="37"/>
    </row>
    <row r="145" spans="1:14" outlineLevel="3">
      <c r="A145" s="11" t="s">
        <v>88</v>
      </c>
      <c r="B145" s="12"/>
      <c r="C145" s="12" t="s">
        <v>10</v>
      </c>
      <c r="D145" s="12" t="s">
        <v>89</v>
      </c>
      <c r="E145" s="12"/>
      <c r="F145" s="12" t="s">
        <v>107</v>
      </c>
      <c r="G145" s="12"/>
      <c r="H145" s="30">
        <f>H146</f>
        <v>0.08</v>
      </c>
      <c r="I145" s="23"/>
      <c r="J145" s="23"/>
      <c r="K145" s="23"/>
      <c r="L145" s="44">
        <f>L146</f>
        <v>0.08</v>
      </c>
      <c r="M145" s="13">
        <v>7.8030000000000002E-2</v>
      </c>
      <c r="N145" s="37"/>
    </row>
    <row r="146" spans="1:14" outlineLevel="4">
      <c r="A146" s="11" t="s">
        <v>90</v>
      </c>
      <c r="B146" s="12"/>
      <c r="C146" s="12" t="s">
        <v>10</v>
      </c>
      <c r="D146" s="12" t="s">
        <v>89</v>
      </c>
      <c r="E146" s="12" t="s">
        <v>36</v>
      </c>
      <c r="F146" s="12" t="s">
        <v>107</v>
      </c>
      <c r="G146" s="12"/>
      <c r="H146" s="30">
        <f>H147</f>
        <v>0.08</v>
      </c>
      <c r="I146" s="23"/>
      <c r="J146" s="23"/>
      <c r="K146" s="23"/>
      <c r="L146" s="44">
        <f>L147</f>
        <v>0.08</v>
      </c>
      <c r="M146" s="13">
        <v>7.8030000000000002E-2</v>
      </c>
      <c r="N146" s="37"/>
    </row>
    <row r="147" spans="1:14" ht="38.25" outlineLevel="5">
      <c r="A147" s="11" t="s">
        <v>19</v>
      </c>
      <c r="B147" s="12"/>
      <c r="C147" s="12" t="s">
        <v>10</v>
      </c>
      <c r="D147" s="12" t="s">
        <v>89</v>
      </c>
      <c r="E147" s="12" t="s">
        <v>36</v>
      </c>
      <c r="F147" s="12" t="s">
        <v>107</v>
      </c>
      <c r="G147" s="12" t="s">
        <v>20</v>
      </c>
      <c r="H147" s="30">
        <v>0.08</v>
      </c>
      <c r="I147" s="23"/>
      <c r="J147" s="23"/>
      <c r="K147" s="23"/>
      <c r="L147" s="44">
        <f>SUM(H147:K147)</f>
        <v>0.08</v>
      </c>
      <c r="M147" s="13">
        <v>7.8030000000000002E-2</v>
      </c>
      <c r="N147" s="37"/>
    </row>
    <row r="148" spans="1:14" ht="25.5" outlineLevel="1">
      <c r="A148" s="11" t="s">
        <v>108</v>
      </c>
      <c r="B148" s="12"/>
      <c r="C148" s="12" t="s">
        <v>10</v>
      </c>
      <c r="D148" s="12"/>
      <c r="E148" s="12"/>
      <c r="F148" s="12" t="s">
        <v>109</v>
      </c>
      <c r="G148" s="12"/>
      <c r="H148" s="30">
        <f>H149+H154</f>
        <v>1170.74</v>
      </c>
      <c r="I148" s="23"/>
      <c r="J148" s="23"/>
      <c r="K148" s="23"/>
      <c r="L148" s="44">
        <f>L149+L154</f>
        <v>1170.74</v>
      </c>
      <c r="M148" s="13">
        <v>1170.74</v>
      </c>
      <c r="N148" s="37"/>
    </row>
    <row r="149" spans="1:14" ht="89.25" outlineLevel="2">
      <c r="A149" s="11" t="s">
        <v>110</v>
      </c>
      <c r="B149" s="12"/>
      <c r="C149" s="12" t="s">
        <v>10</v>
      </c>
      <c r="D149" s="12"/>
      <c r="E149" s="12"/>
      <c r="F149" s="12" t="s">
        <v>111</v>
      </c>
      <c r="G149" s="12"/>
      <c r="H149" s="30">
        <f>H150</f>
        <v>670.74</v>
      </c>
      <c r="I149" s="23"/>
      <c r="J149" s="23"/>
      <c r="K149" s="23"/>
      <c r="L149" s="44">
        <f>L150</f>
        <v>670.74</v>
      </c>
      <c r="M149" s="13">
        <v>670.74</v>
      </c>
      <c r="N149" s="37"/>
    </row>
    <row r="150" spans="1:14" outlineLevel="3">
      <c r="A150" s="11" t="s">
        <v>88</v>
      </c>
      <c r="B150" s="12"/>
      <c r="C150" s="12" t="s">
        <v>10</v>
      </c>
      <c r="D150" s="12" t="s">
        <v>89</v>
      </c>
      <c r="E150" s="12"/>
      <c r="F150" s="12" t="s">
        <v>111</v>
      </c>
      <c r="G150" s="12"/>
      <c r="H150" s="30">
        <f>H151</f>
        <v>670.74</v>
      </c>
      <c r="I150" s="23"/>
      <c r="J150" s="23"/>
      <c r="K150" s="23"/>
      <c r="L150" s="44">
        <f>L151</f>
        <v>670.74</v>
      </c>
      <c r="M150" s="13">
        <v>670.74</v>
      </c>
      <c r="N150" s="37"/>
    </row>
    <row r="151" spans="1:14" outlineLevel="4">
      <c r="A151" s="11" t="s">
        <v>112</v>
      </c>
      <c r="B151" s="12"/>
      <c r="C151" s="12" t="s">
        <v>10</v>
      </c>
      <c r="D151" s="12" t="s">
        <v>89</v>
      </c>
      <c r="E151" s="12" t="s">
        <v>113</v>
      </c>
      <c r="F151" s="12" t="s">
        <v>111</v>
      </c>
      <c r="G151" s="12"/>
      <c r="H151" s="30">
        <f>H152+H153</f>
        <v>670.74</v>
      </c>
      <c r="I151" s="23"/>
      <c r="J151" s="23"/>
      <c r="K151" s="23"/>
      <c r="L151" s="44">
        <f>L152+L153</f>
        <v>670.74</v>
      </c>
      <c r="M151" s="13">
        <v>670.74</v>
      </c>
      <c r="N151" s="37"/>
    </row>
    <row r="152" spans="1:14" outlineLevel="5">
      <c r="A152" s="11" t="s">
        <v>37</v>
      </c>
      <c r="B152" s="12"/>
      <c r="C152" s="12" t="s">
        <v>10</v>
      </c>
      <c r="D152" s="12" t="s">
        <v>89</v>
      </c>
      <c r="E152" s="12" t="s">
        <v>113</v>
      </c>
      <c r="F152" s="12" t="s">
        <v>111</v>
      </c>
      <c r="G152" s="12" t="s">
        <v>38</v>
      </c>
      <c r="H152" s="30">
        <v>70.13</v>
      </c>
      <c r="I152" s="23"/>
      <c r="J152" s="23"/>
      <c r="K152" s="23"/>
      <c r="L152" s="44">
        <f>SUM(H152:K152)</f>
        <v>70.13</v>
      </c>
      <c r="M152" s="13">
        <v>70.13</v>
      </c>
      <c r="N152" s="37"/>
    </row>
    <row r="153" spans="1:14" outlineLevel="5">
      <c r="A153" s="11" t="s">
        <v>29</v>
      </c>
      <c r="B153" s="12"/>
      <c r="C153" s="12" t="s">
        <v>10</v>
      </c>
      <c r="D153" s="12" t="s">
        <v>89</v>
      </c>
      <c r="E153" s="12" t="s">
        <v>113</v>
      </c>
      <c r="F153" s="12" t="s">
        <v>111</v>
      </c>
      <c r="G153" s="12" t="s">
        <v>30</v>
      </c>
      <c r="H153" s="30">
        <v>600.61</v>
      </c>
      <c r="I153" s="23"/>
      <c r="J153" s="23"/>
      <c r="K153" s="23"/>
      <c r="L153" s="44">
        <f>SUM(H153:K153)</f>
        <v>600.61</v>
      </c>
      <c r="M153" s="13">
        <v>600.61</v>
      </c>
      <c r="N153" s="37"/>
    </row>
    <row r="154" spans="1:14" ht="25.5" outlineLevel="2">
      <c r="A154" s="11" t="s">
        <v>114</v>
      </c>
      <c r="B154" s="12"/>
      <c r="C154" s="12" t="s">
        <v>10</v>
      </c>
      <c r="D154" s="12"/>
      <c r="E154" s="12"/>
      <c r="F154" s="12" t="s">
        <v>115</v>
      </c>
      <c r="G154" s="12"/>
      <c r="H154" s="30">
        <f>H155</f>
        <v>500</v>
      </c>
      <c r="I154" s="23"/>
      <c r="J154" s="23"/>
      <c r="K154" s="23"/>
      <c r="L154" s="44">
        <f>L155</f>
        <v>500</v>
      </c>
      <c r="M154" s="13">
        <v>500</v>
      </c>
      <c r="N154" s="37"/>
    </row>
    <row r="155" spans="1:14" outlineLevel="3">
      <c r="A155" s="11" t="s">
        <v>88</v>
      </c>
      <c r="B155" s="12"/>
      <c r="C155" s="12" t="s">
        <v>10</v>
      </c>
      <c r="D155" s="12" t="s">
        <v>89</v>
      </c>
      <c r="E155" s="12"/>
      <c r="F155" s="12" t="s">
        <v>115</v>
      </c>
      <c r="G155" s="12"/>
      <c r="H155" s="30">
        <f>H156</f>
        <v>500</v>
      </c>
      <c r="I155" s="23"/>
      <c r="J155" s="23"/>
      <c r="K155" s="23"/>
      <c r="L155" s="44">
        <f>L156</f>
        <v>500</v>
      </c>
      <c r="M155" s="13">
        <v>500</v>
      </c>
      <c r="N155" s="37"/>
    </row>
    <row r="156" spans="1:14" outlineLevel="4">
      <c r="A156" s="11" t="s">
        <v>90</v>
      </c>
      <c r="B156" s="12"/>
      <c r="C156" s="12" t="s">
        <v>10</v>
      </c>
      <c r="D156" s="12" t="s">
        <v>89</v>
      </c>
      <c r="E156" s="12" t="s">
        <v>36</v>
      </c>
      <c r="F156" s="12" t="s">
        <v>115</v>
      </c>
      <c r="G156" s="12"/>
      <c r="H156" s="30">
        <f>H157</f>
        <v>500</v>
      </c>
      <c r="I156" s="23"/>
      <c r="J156" s="23"/>
      <c r="K156" s="23"/>
      <c r="L156" s="44">
        <f>L157</f>
        <v>500</v>
      </c>
      <c r="M156" s="13">
        <v>500</v>
      </c>
      <c r="N156" s="37"/>
    </row>
    <row r="157" spans="1:14" ht="38.25" outlineLevel="5">
      <c r="A157" s="11" t="s">
        <v>91</v>
      </c>
      <c r="B157" s="12"/>
      <c r="C157" s="12" t="s">
        <v>10</v>
      </c>
      <c r="D157" s="12" t="s">
        <v>89</v>
      </c>
      <c r="E157" s="12" t="s">
        <v>36</v>
      </c>
      <c r="F157" s="12" t="s">
        <v>115</v>
      </c>
      <c r="G157" s="12" t="s">
        <v>92</v>
      </c>
      <c r="H157" s="30">
        <v>500</v>
      </c>
      <c r="I157" s="23"/>
      <c r="J157" s="23"/>
      <c r="K157" s="23"/>
      <c r="L157" s="44">
        <f>SUM(H157:K157)</f>
        <v>500</v>
      </c>
      <c r="M157" s="13">
        <v>500</v>
      </c>
      <c r="N157" s="37"/>
    </row>
    <row r="158" spans="1:14" ht="63.75" outlineLevel="1">
      <c r="A158" s="11" t="s">
        <v>116</v>
      </c>
      <c r="B158" s="12"/>
      <c r="C158" s="12" t="s">
        <v>10</v>
      </c>
      <c r="D158" s="12"/>
      <c r="E158" s="12"/>
      <c r="F158" s="12" t="s">
        <v>117</v>
      </c>
      <c r="G158" s="12"/>
      <c r="H158" s="30">
        <f>H159+H164+H168</f>
        <v>4307.92</v>
      </c>
      <c r="I158" s="23"/>
      <c r="J158" s="23"/>
      <c r="K158" s="23"/>
      <c r="L158" s="44">
        <f>L159+L164+L168</f>
        <v>4396.8899999999994</v>
      </c>
      <c r="M158" s="13">
        <v>4396.8900000000003</v>
      </c>
      <c r="N158" s="37"/>
    </row>
    <row r="159" spans="1:14" ht="76.5" outlineLevel="2">
      <c r="A159" s="11" t="s">
        <v>118</v>
      </c>
      <c r="B159" s="12"/>
      <c r="C159" s="12" t="s">
        <v>10</v>
      </c>
      <c r="D159" s="12"/>
      <c r="E159" s="12"/>
      <c r="F159" s="12" t="s">
        <v>119</v>
      </c>
      <c r="G159" s="12"/>
      <c r="H159" s="30">
        <f>H160</f>
        <v>111.98</v>
      </c>
      <c r="I159" s="23"/>
      <c r="J159" s="23"/>
      <c r="K159" s="23"/>
      <c r="L159" s="44">
        <f>L160</f>
        <v>111.98</v>
      </c>
      <c r="M159" s="13">
        <v>111.98</v>
      </c>
      <c r="N159" s="37"/>
    </row>
    <row r="160" spans="1:14" outlineLevel="3">
      <c r="A160" s="11" t="s">
        <v>88</v>
      </c>
      <c r="B160" s="12"/>
      <c r="C160" s="12" t="s">
        <v>10</v>
      </c>
      <c r="D160" s="12" t="s">
        <v>89</v>
      </c>
      <c r="E160" s="12"/>
      <c r="F160" s="12" t="s">
        <v>119</v>
      </c>
      <c r="G160" s="12"/>
      <c r="H160" s="30">
        <f>H161</f>
        <v>111.98</v>
      </c>
      <c r="I160" s="23"/>
      <c r="J160" s="23"/>
      <c r="K160" s="23"/>
      <c r="L160" s="44">
        <f>L161</f>
        <v>111.98</v>
      </c>
      <c r="M160" s="13">
        <v>111.98</v>
      </c>
      <c r="N160" s="37"/>
    </row>
    <row r="161" spans="1:14" ht="25.5" outlineLevel="4">
      <c r="A161" s="11" t="s">
        <v>120</v>
      </c>
      <c r="B161" s="12"/>
      <c r="C161" s="12" t="s">
        <v>10</v>
      </c>
      <c r="D161" s="12" t="s">
        <v>89</v>
      </c>
      <c r="E161" s="12" t="s">
        <v>121</v>
      </c>
      <c r="F161" s="12" t="s">
        <v>119</v>
      </c>
      <c r="G161" s="12"/>
      <c r="H161" s="30">
        <f>H162+H163</f>
        <v>111.98</v>
      </c>
      <c r="I161" s="23"/>
      <c r="J161" s="23"/>
      <c r="K161" s="23"/>
      <c r="L161" s="44">
        <f>L162+L163</f>
        <v>111.98</v>
      </c>
      <c r="M161" s="13">
        <v>111.98</v>
      </c>
      <c r="N161" s="37"/>
    </row>
    <row r="162" spans="1:14" ht="38.25" outlineLevel="5">
      <c r="A162" s="11" t="s">
        <v>122</v>
      </c>
      <c r="B162" s="12"/>
      <c r="C162" s="12" t="s">
        <v>10</v>
      </c>
      <c r="D162" s="12" t="s">
        <v>89</v>
      </c>
      <c r="E162" s="12" t="s">
        <v>121</v>
      </c>
      <c r="F162" s="12" t="s">
        <v>119</v>
      </c>
      <c r="G162" s="12" t="s">
        <v>123</v>
      </c>
      <c r="H162" s="30">
        <v>104.68</v>
      </c>
      <c r="I162" s="23"/>
      <c r="J162" s="23"/>
      <c r="K162" s="23"/>
      <c r="L162" s="44">
        <f>SUM(H162:K162)</f>
        <v>104.68</v>
      </c>
      <c r="M162" s="13">
        <v>104.68</v>
      </c>
      <c r="N162" s="37"/>
    </row>
    <row r="163" spans="1:14" ht="38.25" outlineLevel="5">
      <c r="A163" s="11" t="s">
        <v>19</v>
      </c>
      <c r="B163" s="12"/>
      <c r="C163" s="12" t="s">
        <v>10</v>
      </c>
      <c r="D163" s="12" t="s">
        <v>89</v>
      </c>
      <c r="E163" s="12" t="s">
        <v>121</v>
      </c>
      <c r="F163" s="12" t="s">
        <v>119</v>
      </c>
      <c r="G163" s="12" t="s">
        <v>20</v>
      </c>
      <c r="H163" s="30">
        <v>7.3</v>
      </c>
      <c r="I163" s="23"/>
      <c r="J163" s="23"/>
      <c r="K163" s="23"/>
      <c r="L163" s="44">
        <f>SUM(H163:K163)</f>
        <v>7.3</v>
      </c>
      <c r="M163" s="13">
        <v>7.3</v>
      </c>
      <c r="N163" s="37"/>
    </row>
    <row r="164" spans="1:14" ht="51" outlineLevel="2">
      <c r="A164" s="11" t="s">
        <v>124</v>
      </c>
      <c r="B164" s="12"/>
      <c r="C164" s="12" t="s">
        <v>10</v>
      </c>
      <c r="D164" s="12"/>
      <c r="E164" s="12"/>
      <c r="F164" s="12" t="s">
        <v>125</v>
      </c>
      <c r="G164" s="12"/>
      <c r="H164" s="30">
        <f>H165</f>
        <v>3295.94</v>
      </c>
      <c r="I164" s="23"/>
      <c r="J164" s="23"/>
      <c r="K164" s="23"/>
      <c r="L164" s="44">
        <f>L165</f>
        <v>3384.91</v>
      </c>
      <c r="M164" s="13">
        <v>3384.91</v>
      </c>
      <c r="N164" s="37"/>
    </row>
    <row r="165" spans="1:14" outlineLevel="3">
      <c r="A165" s="11" t="s">
        <v>88</v>
      </c>
      <c r="B165" s="12"/>
      <c r="C165" s="12" t="s">
        <v>10</v>
      </c>
      <c r="D165" s="12" t="s">
        <v>89</v>
      </c>
      <c r="E165" s="12"/>
      <c r="F165" s="12" t="s">
        <v>125</v>
      </c>
      <c r="G165" s="12"/>
      <c r="H165" s="30">
        <f>H166</f>
        <v>3295.94</v>
      </c>
      <c r="I165" s="23"/>
      <c r="J165" s="23"/>
      <c r="K165" s="23"/>
      <c r="L165" s="44">
        <f>L166</f>
        <v>3384.91</v>
      </c>
      <c r="M165" s="13">
        <v>3384.91</v>
      </c>
      <c r="N165" s="37"/>
    </row>
    <row r="166" spans="1:14" outlineLevel="4">
      <c r="A166" s="11" t="s">
        <v>126</v>
      </c>
      <c r="B166" s="12"/>
      <c r="C166" s="12" t="s">
        <v>10</v>
      </c>
      <c r="D166" s="12" t="s">
        <v>89</v>
      </c>
      <c r="E166" s="12" t="s">
        <v>28</v>
      </c>
      <c r="F166" s="12" t="s">
        <v>125</v>
      </c>
      <c r="G166" s="12"/>
      <c r="H166" s="30">
        <f>H167</f>
        <v>3295.94</v>
      </c>
      <c r="I166" s="23"/>
      <c r="J166" s="23"/>
      <c r="K166" s="23"/>
      <c r="L166" s="44">
        <f>L167</f>
        <v>3384.91</v>
      </c>
      <c r="M166" s="13">
        <v>3384.91</v>
      </c>
      <c r="N166" s="37"/>
    </row>
    <row r="167" spans="1:14" outlineLevel="5">
      <c r="A167" s="11" t="s">
        <v>37</v>
      </c>
      <c r="B167" s="12"/>
      <c r="C167" s="12" t="s">
        <v>10</v>
      </c>
      <c r="D167" s="12" t="s">
        <v>89</v>
      </c>
      <c r="E167" s="12" t="s">
        <v>28</v>
      </c>
      <c r="F167" s="12" t="s">
        <v>125</v>
      </c>
      <c r="G167" s="12" t="s">
        <v>38</v>
      </c>
      <c r="H167" s="30">
        <v>3295.94</v>
      </c>
      <c r="I167" s="23"/>
      <c r="J167" s="23"/>
      <c r="K167" s="23">
        <v>88.97</v>
      </c>
      <c r="L167" s="44">
        <f>SUM(H167:K167)</f>
        <v>3384.91</v>
      </c>
      <c r="M167" s="13">
        <v>3384.91</v>
      </c>
      <c r="N167" s="37"/>
    </row>
    <row r="168" spans="1:14" ht="38.25" outlineLevel="2">
      <c r="A168" s="11" t="s">
        <v>127</v>
      </c>
      <c r="B168" s="12"/>
      <c r="C168" s="12" t="s">
        <v>10</v>
      </c>
      <c r="D168" s="12"/>
      <c r="E168" s="12"/>
      <c r="F168" s="12" t="s">
        <v>128</v>
      </c>
      <c r="G168" s="12"/>
      <c r="H168" s="30">
        <f>H169</f>
        <v>900</v>
      </c>
      <c r="I168" s="23"/>
      <c r="J168" s="23"/>
      <c r="K168" s="23"/>
      <c r="L168" s="44">
        <f>L169</f>
        <v>900</v>
      </c>
      <c r="M168" s="13">
        <v>900</v>
      </c>
      <c r="N168" s="37"/>
    </row>
    <row r="169" spans="1:14" outlineLevel="3">
      <c r="A169" s="11" t="s">
        <v>88</v>
      </c>
      <c r="B169" s="12"/>
      <c r="C169" s="12" t="s">
        <v>10</v>
      </c>
      <c r="D169" s="12" t="s">
        <v>89</v>
      </c>
      <c r="E169" s="12"/>
      <c r="F169" s="12" t="s">
        <v>128</v>
      </c>
      <c r="G169" s="12"/>
      <c r="H169" s="30">
        <f>H170</f>
        <v>900</v>
      </c>
      <c r="I169" s="23"/>
      <c r="J169" s="23"/>
      <c r="K169" s="23"/>
      <c r="L169" s="44">
        <f>L170</f>
        <v>900</v>
      </c>
      <c r="M169" s="13">
        <v>900</v>
      </c>
      <c r="N169" s="37"/>
    </row>
    <row r="170" spans="1:14" outlineLevel="4">
      <c r="A170" s="11" t="s">
        <v>90</v>
      </c>
      <c r="B170" s="12"/>
      <c r="C170" s="12" t="s">
        <v>10</v>
      </c>
      <c r="D170" s="12" t="s">
        <v>89</v>
      </c>
      <c r="E170" s="12" t="s">
        <v>36</v>
      </c>
      <c r="F170" s="12" t="s">
        <v>128</v>
      </c>
      <c r="G170" s="12"/>
      <c r="H170" s="30">
        <f>H171</f>
        <v>900</v>
      </c>
      <c r="I170" s="23"/>
      <c r="J170" s="23"/>
      <c r="K170" s="23"/>
      <c r="L170" s="44">
        <f>L171</f>
        <v>900</v>
      </c>
      <c r="M170" s="13">
        <v>900</v>
      </c>
      <c r="N170" s="37"/>
    </row>
    <row r="171" spans="1:14" ht="38.25" outlineLevel="5">
      <c r="A171" s="11" t="s">
        <v>19</v>
      </c>
      <c r="B171" s="12"/>
      <c r="C171" s="12" t="s">
        <v>10</v>
      </c>
      <c r="D171" s="12" t="s">
        <v>89</v>
      </c>
      <c r="E171" s="12" t="s">
        <v>36</v>
      </c>
      <c r="F171" s="12" t="s">
        <v>128</v>
      </c>
      <c r="G171" s="12" t="s">
        <v>20</v>
      </c>
      <c r="H171" s="30">
        <v>900</v>
      </c>
      <c r="I171" s="23"/>
      <c r="J171" s="23"/>
      <c r="K171" s="23"/>
      <c r="L171" s="44">
        <f>SUM(H171:K171)</f>
        <v>900</v>
      </c>
      <c r="M171" s="13">
        <v>900</v>
      </c>
      <c r="N171" s="37"/>
    </row>
    <row r="172" spans="1:14" ht="76.5" outlineLevel="1">
      <c r="A172" s="11" t="s">
        <v>129</v>
      </c>
      <c r="B172" s="12"/>
      <c r="C172" s="12" t="s">
        <v>10</v>
      </c>
      <c r="D172" s="12"/>
      <c r="E172" s="12"/>
      <c r="F172" s="12" t="s">
        <v>130</v>
      </c>
      <c r="G172" s="12"/>
      <c r="H172" s="30">
        <f>H173+H180+H184</f>
        <v>2106.85</v>
      </c>
      <c r="I172" s="23"/>
      <c r="J172" s="23"/>
      <c r="K172" s="23"/>
      <c r="L172" s="44">
        <f>L173+L180+L184</f>
        <v>2106.85</v>
      </c>
      <c r="M172" s="13">
        <v>2106.855</v>
      </c>
      <c r="N172" s="37"/>
    </row>
    <row r="173" spans="1:14" outlineLevel="2">
      <c r="A173" s="11" t="s">
        <v>131</v>
      </c>
      <c r="B173" s="12"/>
      <c r="C173" s="12" t="s">
        <v>10</v>
      </c>
      <c r="D173" s="12"/>
      <c r="E173" s="12"/>
      <c r="F173" s="12" t="s">
        <v>132</v>
      </c>
      <c r="G173" s="12"/>
      <c r="H173" s="30">
        <f>H174</f>
        <v>1240</v>
      </c>
      <c r="I173" s="23"/>
      <c r="J173" s="23"/>
      <c r="K173" s="23"/>
      <c r="L173" s="44">
        <f>L174</f>
        <v>1240</v>
      </c>
      <c r="M173" s="13">
        <v>1240</v>
      </c>
      <c r="N173" s="37"/>
    </row>
    <row r="174" spans="1:14" outlineLevel="3">
      <c r="A174" s="11" t="s">
        <v>15</v>
      </c>
      <c r="B174" s="12"/>
      <c r="C174" s="12" t="s">
        <v>10</v>
      </c>
      <c r="D174" s="12" t="s">
        <v>16</v>
      </c>
      <c r="E174" s="12"/>
      <c r="F174" s="12" t="s">
        <v>132</v>
      </c>
      <c r="G174" s="12"/>
      <c r="H174" s="30">
        <f>H175</f>
        <v>1240</v>
      </c>
      <c r="I174" s="23"/>
      <c r="J174" s="23"/>
      <c r="K174" s="23"/>
      <c r="L174" s="44">
        <f>L175</f>
        <v>1240</v>
      </c>
      <c r="M174" s="13">
        <v>1240</v>
      </c>
      <c r="N174" s="37"/>
    </row>
    <row r="175" spans="1:14" outlineLevel="4">
      <c r="A175" s="11" t="s">
        <v>133</v>
      </c>
      <c r="B175" s="12"/>
      <c r="C175" s="12" t="s">
        <v>10</v>
      </c>
      <c r="D175" s="12" t="s">
        <v>16</v>
      </c>
      <c r="E175" s="12" t="s">
        <v>16</v>
      </c>
      <c r="F175" s="12" t="s">
        <v>132</v>
      </c>
      <c r="G175" s="12"/>
      <c r="H175" s="30">
        <f>H176+H177+H178+H179</f>
        <v>1240</v>
      </c>
      <c r="I175" s="23"/>
      <c r="J175" s="23"/>
      <c r="K175" s="23"/>
      <c r="L175" s="44">
        <f>L176+L177+L178+L179</f>
        <v>1240</v>
      </c>
      <c r="M175" s="13">
        <v>1240</v>
      </c>
      <c r="N175" s="37"/>
    </row>
    <row r="176" spans="1:14" ht="38.25" outlineLevel="5">
      <c r="A176" s="11" t="s">
        <v>19</v>
      </c>
      <c r="B176" s="12"/>
      <c r="C176" s="12" t="s">
        <v>10</v>
      </c>
      <c r="D176" s="12" t="s">
        <v>16</v>
      </c>
      <c r="E176" s="12" t="s">
        <v>16</v>
      </c>
      <c r="F176" s="12" t="s">
        <v>132</v>
      </c>
      <c r="G176" s="12" t="s">
        <v>20</v>
      </c>
      <c r="H176" s="30">
        <v>100.35</v>
      </c>
      <c r="I176" s="23"/>
      <c r="J176" s="23"/>
      <c r="K176" s="23"/>
      <c r="L176" s="44">
        <f>SUM(H176:K176)</f>
        <v>100.35</v>
      </c>
      <c r="M176" s="13">
        <v>100.35</v>
      </c>
      <c r="N176" s="37"/>
    </row>
    <row r="177" spans="1:14" ht="38.25" outlineLevel="5">
      <c r="A177" s="11" t="s">
        <v>91</v>
      </c>
      <c r="B177" s="12"/>
      <c r="C177" s="12" t="s">
        <v>10</v>
      </c>
      <c r="D177" s="12" t="s">
        <v>16</v>
      </c>
      <c r="E177" s="12" t="s">
        <v>16</v>
      </c>
      <c r="F177" s="12" t="s">
        <v>132</v>
      </c>
      <c r="G177" s="12" t="s">
        <v>92</v>
      </c>
      <c r="H177" s="30">
        <v>13.07</v>
      </c>
      <c r="I177" s="23"/>
      <c r="J177" s="23"/>
      <c r="K177" s="23"/>
      <c r="L177" s="44">
        <f>SUM(H177:K177)</f>
        <v>13.07</v>
      </c>
      <c r="M177" s="13">
        <v>13.07</v>
      </c>
      <c r="N177" s="37"/>
    </row>
    <row r="178" spans="1:14" outlineLevel="5">
      <c r="A178" s="11" t="s">
        <v>37</v>
      </c>
      <c r="B178" s="12"/>
      <c r="C178" s="12" t="s">
        <v>10</v>
      </c>
      <c r="D178" s="12" t="s">
        <v>16</v>
      </c>
      <c r="E178" s="12" t="s">
        <v>16</v>
      </c>
      <c r="F178" s="12" t="s">
        <v>132</v>
      </c>
      <c r="G178" s="12" t="s">
        <v>38</v>
      </c>
      <c r="H178" s="30">
        <v>308.25</v>
      </c>
      <c r="I178" s="23"/>
      <c r="J178" s="23"/>
      <c r="K178" s="23"/>
      <c r="L178" s="44">
        <f>SUM(H178:K178)</f>
        <v>308.25</v>
      </c>
      <c r="M178" s="13">
        <v>308.25400000000002</v>
      </c>
      <c r="N178" s="37"/>
    </row>
    <row r="179" spans="1:14" outlineLevel="5">
      <c r="A179" s="11" t="s">
        <v>29</v>
      </c>
      <c r="B179" s="12"/>
      <c r="C179" s="12" t="s">
        <v>10</v>
      </c>
      <c r="D179" s="12" t="s">
        <v>16</v>
      </c>
      <c r="E179" s="12" t="s">
        <v>16</v>
      </c>
      <c r="F179" s="12" t="s">
        <v>132</v>
      </c>
      <c r="G179" s="12" t="s">
        <v>30</v>
      </c>
      <c r="H179" s="30">
        <v>818.33</v>
      </c>
      <c r="I179" s="23"/>
      <c r="J179" s="23"/>
      <c r="K179" s="23"/>
      <c r="L179" s="44">
        <f>SUM(H179:K179)</f>
        <v>818.33</v>
      </c>
      <c r="M179" s="13">
        <v>818.32600000000002</v>
      </c>
      <c r="N179" s="37"/>
    </row>
    <row r="180" spans="1:14" ht="25.5" outlineLevel="2">
      <c r="A180" s="11" t="s">
        <v>134</v>
      </c>
      <c r="B180" s="12"/>
      <c r="C180" s="12" t="s">
        <v>10</v>
      </c>
      <c r="D180" s="12"/>
      <c r="E180" s="12"/>
      <c r="F180" s="12" t="s">
        <v>135</v>
      </c>
      <c r="G180" s="12"/>
      <c r="H180" s="30">
        <f>H181</f>
        <v>169.57</v>
      </c>
      <c r="I180" s="23"/>
      <c r="J180" s="23"/>
      <c r="K180" s="23"/>
      <c r="L180" s="44">
        <f>L181</f>
        <v>169.57</v>
      </c>
      <c r="M180" s="13">
        <v>169.57499999999999</v>
      </c>
      <c r="N180" s="37"/>
    </row>
    <row r="181" spans="1:14" outlineLevel="3">
      <c r="A181" s="11" t="s">
        <v>15</v>
      </c>
      <c r="B181" s="12"/>
      <c r="C181" s="12" t="s">
        <v>10</v>
      </c>
      <c r="D181" s="12" t="s">
        <v>16</v>
      </c>
      <c r="E181" s="12"/>
      <c r="F181" s="12" t="s">
        <v>135</v>
      </c>
      <c r="G181" s="12"/>
      <c r="H181" s="30">
        <f>H182</f>
        <v>169.57</v>
      </c>
      <c r="I181" s="23"/>
      <c r="J181" s="23"/>
      <c r="K181" s="23"/>
      <c r="L181" s="44">
        <f>L182</f>
        <v>169.57</v>
      </c>
      <c r="M181" s="13">
        <v>169.57499999999999</v>
      </c>
      <c r="N181" s="37"/>
    </row>
    <row r="182" spans="1:14" outlineLevel="4">
      <c r="A182" s="11" t="s">
        <v>133</v>
      </c>
      <c r="B182" s="12"/>
      <c r="C182" s="12" t="s">
        <v>10</v>
      </c>
      <c r="D182" s="12" t="s">
        <v>16</v>
      </c>
      <c r="E182" s="12" t="s">
        <v>16</v>
      </c>
      <c r="F182" s="12" t="s">
        <v>135</v>
      </c>
      <c r="G182" s="12"/>
      <c r="H182" s="30">
        <f>H183</f>
        <v>169.57</v>
      </c>
      <c r="I182" s="23"/>
      <c r="J182" s="23"/>
      <c r="K182" s="23"/>
      <c r="L182" s="44">
        <f>L183</f>
        <v>169.57</v>
      </c>
      <c r="M182" s="13">
        <v>169.57499999999999</v>
      </c>
      <c r="N182" s="37"/>
    </row>
    <row r="183" spans="1:14" ht="38.25" outlineLevel="5">
      <c r="A183" s="11" t="s">
        <v>91</v>
      </c>
      <c r="B183" s="12"/>
      <c r="C183" s="12" t="s">
        <v>10</v>
      </c>
      <c r="D183" s="12" t="s">
        <v>16</v>
      </c>
      <c r="E183" s="12" t="s">
        <v>16</v>
      </c>
      <c r="F183" s="12" t="s">
        <v>135</v>
      </c>
      <c r="G183" s="12" t="s">
        <v>92</v>
      </c>
      <c r="H183" s="30">
        <v>169.57</v>
      </c>
      <c r="I183" s="23"/>
      <c r="J183" s="23"/>
      <c r="K183" s="23"/>
      <c r="L183" s="44">
        <f>SUM(H183:K183)</f>
        <v>169.57</v>
      </c>
      <c r="M183" s="13">
        <v>169.57499999999999</v>
      </c>
      <c r="N183" s="37"/>
    </row>
    <row r="184" spans="1:14" ht="51" outlineLevel="2">
      <c r="A184" s="11" t="s">
        <v>136</v>
      </c>
      <c r="B184" s="12"/>
      <c r="C184" s="12" t="s">
        <v>10</v>
      </c>
      <c r="D184" s="12"/>
      <c r="E184" s="12"/>
      <c r="F184" s="12" t="s">
        <v>137</v>
      </c>
      <c r="G184" s="12"/>
      <c r="H184" s="30">
        <f>H185</f>
        <v>697.28</v>
      </c>
      <c r="I184" s="23"/>
      <c r="J184" s="23"/>
      <c r="K184" s="23"/>
      <c r="L184" s="44">
        <f>L185</f>
        <v>697.28</v>
      </c>
      <c r="M184" s="13">
        <v>697.28</v>
      </c>
      <c r="N184" s="37"/>
    </row>
    <row r="185" spans="1:14" outlineLevel="3">
      <c r="A185" s="11" t="s">
        <v>15</v>
      </c>
      <c r="B185" s="12"/>
      <c r="C185" s="12" t="s">
        <v>10</v>
      </c>
      <c r="D185" s="12" t="s">
        <v>16</v>
      </c>
      <c r="E185" s="12"/>
      <c r="F185" s="12" t="s">
        <v>137</v>
      </c>
      <c r="G185" s="12"/>
      <c r="H185" s="30">
        <f>H186</f>
        <v>697.28</v>
      </c>
      <c r="I185" s="23"/>
      <c r="J185" s="23"/>
      <c r="K185" s="23"/>
      <c r="L185" s="44">
        <f>L186</f>
        <v>697.28</v>
      </c>
      <c r="M185" s="13">
        <v>697.28</v>
      </c>
      <c r="N185" s="37"/>
    </row>
    <row r="186" spans="1:14" outlineLevel="4">
      <c r="A186" s="11" t="s">
        <v>133</v>
      </c>
      <c r="B186" s="12"/>
      <c r="C186" s="12" t="s">
        <v>10</v>
      </c>
      <c r="D186" s="12" t="s">
        <v>16</v>
      </c>
      <c r="E186" s="12" t="s">
        <v>16</v>
      </c>
      <c r="F186" s="12" t="s">
        <v>137</v>
      </c>
      <c r="G186" s="12"/>
      <c r="H186" s="30">
        <f>H187+H188+H189</f>
        <v>697.28</v>
      </c>
      <c r="I186" s="23"/>
      <c r="J186" s="23"/>
      <c r="K186" s="23"/>
      <c r="L186" s="44">
        <f>L187+L188+L189</f>
        <v>697.28</v>
      </c>
      <c r="M186" s="13">
        <v>697.28</v>
      </c>
      <c r="N186" s="37"/>
    </row>
    <row r="187" spans="1:14" ht="38.25" outlineLevel="5">
      <c r="A187" s="11" t="s">
        <v>91</v>
      </c>
      <c r="B187" s="12"/>
      <c r="C187" s="12" t="s">
        <v>10</v>
      </c>
      <c r="D187" s="12" t="s">
        <v>16</v>
      </c>
      <c r="E187" s="12" t="s">
        <v>16</v>
      </c>
      <c r="F187" s="12" t="s">
        <v>137</v>
      </c>
      <c r="G187" s="12" t="s">
        <v>92</v>
      </c>
      <c r="H187" s="30">
        <v>71.400000000000006</v>
      </c>
      <c r="I187" s="23"/>
      <c r="J187" s="23"/>
      <c r="K187" s="23"/>
      <c r="L187" s="44">
        <f>SUM(H187:K187)</f>
        <v>71.400000000000006</v>
      </c>
      <c r="M187" s="13">
        <v>71.400000000000006</v>
      </c>
      <c r="N187" s="37"/>
    </row>
    <row r="188" spans="1:14" outlineLevel="5">
      <c r="A188" s="11" t="s">
        <v>37</v>
      </c>
      <c r="B188" s="12"/>
      <c r="C188" s="12" t="s">
        <v>10</v>
      </c>
      <c r="D188" s="12" t="s">
        <v>16</v>
      </c>
      <c r="E188" s="12" t="s">
        <v>16</v>
      </c>
      <c r="F188" s="12" t="s">
        <v>137</v>
      </c>
      <c r="G188" s="12" t="s">
        <v>38</v>
      </c>
      <c r="H188" s="30">
        <v>167.4</v>
      </c>
      <c r="I188" s="23"/>
      <c r="J188" s="23"/>
      <c r="K188" s="23"/>
      <c r="L188" s="44">
        <f>SUM(H188:K188)</f>
        <v>167.4</v>
      </c>
      <c r="M188" s="13">
        <v>167.4</v>
      </c>
      <c r="N188" s="37"/>
    </row>
    <row r="189" spans="1:14" outlineLevel="5">
      <c r="A189" s="11" t="s">
        <v>29</v>
      </c>
      <c r="B189" s="12"/>
      <c r="C189" s="12" t="s">
        <v>10</v>
      </c>
      <c r="D189" s="12" t="s">
        <v>16</v>
      </c>
      <c r="E189" s="12" t="s">
        <v>16</v>
      </c>
      <c r="F189" s="12" t="s">
        <v>137</v>
      </c>
      <c r="G189" s="12" t="s">
        <v>30</v>
      </c>
      <c r="H189" s="30">
        <v>458.48</v>
      </c>
      <c r="I189" s="23"/>
      <c r="J189" s="23"/>
      <c r="K189" s="23"/>
      <c r="L189" s="44">
        <f>SUM(H189:K189)</f>
        <v>458.48</v>
      </c>
      <c r="M189" s="13">
        <v>458.48</v>
      </c>
      <c r="N189" s="37"/>
    </row>
    <row r="190" spans="1:14" ht="38.25" outlineLevel="1">
      <c r="A190" s="11" t="s">
        <v>138</v>
      </c>
      <c r="B190" s="12"/>
      <c r="C190" s="12" t="s">
        <v>10</v>
      </c>
      <c r="D190" s="12"/>
      <c r="E190" s="12"/>
      <c r="F190" s="12" t="s">
        <v>139</v>
      </c>
      <c r="G190" s="12"/>
      <c r="H190" s="30">
        <f>H191+H196</f>
        <v>4445.99</v>
      </c>
      <c r="I190" s="23"/>
      <c r="J190" s="23"/>
      <c r="K190" s="23"/>
      <c r="L190" s="44">
        <f>L191+L196</f>
        <v>4445.99</v>
      </c>
      <c r="M190" s="13">
        <v>4445.9870000000001</v>
      </c>
      <c r="N190" s="37"/>
    </row>
    <row r="191" spans="1:14" ht="51" outlineLevel="2">
      <c r="A191" s="11" t="s">
        <v>140</v>
      </c>
      <c r="B191" s="12"/>
      <c r="C191" s="12" t="s">
        <v>10</v>
      </c>
      <c r="D191" s="12"/>
      <c r="E191" s="12"/>
      <c r="F191" s="12" t="s">
        <v>141</v>
      </c>
      <c r="G191" s="12"/>
      <c r="H191" s="30">
        <f>H192</f>
        <v>1023.9300000000001</v>
      </c>
      <c r="I191" s="23"/>
      <c r="J191" s="23"/>
      <c r="K191" s="23"/>
      <c r="L191" s="44">
        <f>L192</f>
        <v>1023.9300000000001</v>
      </c>
      <c r="M191" s="13">
        <v>1023.93</v>
      </c>
      <c r="N191" s="37"/>
    </row>
    <row r="192" spans="1:14" outlineLevel="3">
      <c r="A192" s="11" t="s">
        <v>88</v>
      </c>
      <c r="B192" s="12"/>
      <c r="C192" s="12" t="s">
        <v>10</v>
      </c>
      <c r="D192" s="12" t="s">
        <v>89</v>
      </c>
      <c r="E192" s="12"/>
      <c r="F192" s="12" t="s">
        <v>141</v>
      </c>
      <c r="G192" s="12"/>
      <c r="H192" s="30">
        <f>H193</f>
        <v>1023.9300000000001</v>
      </c>
      <c r="I192" s="23"/>
      <c r="J192" s="23"/>
      <c r="K192" s="23"/>
      <c r="L192" s="44">
        <f>L193</f>
        <v>1023.9300000000001</v>
      </c>
      <c r="M192" s="13">
        <v>1023.93</v>
      </c>
      <c r="N192" s="37"/>
    </row>
    <row r="193" spans="1:14" ht="25.5" outlineLevel="4">
      <c r="A193" s="11" t="s">
        <v>120</v>
      </c>
      <c r="B193" s="12"/>
      <c r="C193" s="12" t="s">
        <v>10</v>
      </c>
      <c r="D193" s="12" t="s">
        <v>89</v>
      </c>
      <c r="E193" s="12" t="s">
        <v>121</v>
      </c>
      <c r="F193" s="12" t="s">
        <v>141</v>
      </c>
      <c r="G193" s="12"/>
      <c r="H193" s="30">
        <f>H194+H195</f>
        <v>1023.9300000000001</v>
      </c>
      <c r="I193" s="23"/>
      <c r="J193" s="23"/>
      <c r="K193" s="23"/>
      <c r="L193" s="44">
        <f>L194+L195</f>
        <v>1023.9300000000001</v>
      </c>
      <c r="M193" s="13">
        <v>1023.93</v>
      </c>
      <c r="N193" s="37"/>
    </row>
    <row r="194" spans="1:14" ht="38.25" outlineLevel="5">
      <c r="A194" s="11" t="s">
        <v>122</v>
      </c>
      <c r="B194" s="12"/>
      <c r="C194" s="12" t="s">
        <v>10</v>
      </c>
      <c r="D194" s="12" t="s">
        <v>89</v>
      </c>
      <c r="E194" s="12" t="s">
        <v>121</v>
      </c>
      <c r="F194" s="12" t="s">
        <v>141</v>
      </c>
      <c r="G194" s="12" t="s">
        <v>123</v>
      </c>
      <c r="H194" s="30">
        <v>1009.83</v>
      </c>
      <c r="I194" s="23"/>
      <c r="J194" s="23"/>
      <c r="K194" s="23"/>
      <c r="L194" s="44">
        <f>SUM(H194:K194)</f>
        <v>1009.83</v>
      </c>
      <c r="M194" s="13">
        <v>1009.83</v>
      </c>
      <c r="N194" s="37"/>
    </row>
    <row r="195" spans="1:14" ht="38.25" outlineLevel="5">
      <c r="A195" s="11" t="s">
        <v>19</v>
      </c>
      <c r="B195" s="12"/>
      <c r="C195" s="12" t="s">
        <v>10</v>
      </c>
      <c r="D195" s="12" t="s">
        <v>89</v>
      </c>
      <c r="E195" s="12" t="s">
        <v>121</v>
      </c>
      <c r="F195" s="12" t="s">
        <v>141</v>
      </c>
      <c r="G195" s="12" t="s">
        <v>20</v>
      </c>
      <c r="H195" s="30">
        <v>14.1</v>
      </c>
      <c r="I195" s="23"/>
      <c r="J195" s="23"/>
      <c r="K195" s="23"/>
      <c r="L195" s="44">
        <f>SUM(H195:K195)</f>
        <v>14.1</v>
      </c>
      <c r="M195" s="13">
        <v>14.1</v>
      </c>
      <c r="N195" s="37"/>
    </row>
    <row r="196" spans="1:14" ht="38.25" outlineLevel="2">
      <c r="A196" s="11" t="s">
        <v>142</v>
      </c>
      <c r="B196" s="12"/>
      <c r="C196" s="12" t="s">
        <v>10</v>
      </c>
      <c r="D196" s="12"/>
      <c r="E196" s="12"/>
      <c r="F196" s="12" t="s">
        <v>143</v>
      </c>
      <c r="G196" s="12"/>
      <c r="H196" s="30">
        <f>H197</f>
        <v>3422.06</v>
      </c>
      <c r="I196" s="23"/>
      <c r="J196" s="23"/>
      <c r="K196" s="23"/>
      <c r="L196" s="44">
        <f>L197</f>
        <v>3422.06</v>
      </c>
      <c r="M196" s="13">
        <v>3422.0569999999998</v>
      </c>
      <c r="N196" s="37"/>
    </row>
    <row r="197" spans="1:14" outlineLevel="3">
      <c r="A197" s="11" t="s">
        <v>88</v>
      </c>
      <c r="B197" s="12"/>
      <c r="C197" s="12" t="s">
        <v>10</v>
      </c>
      <c r="D197" s="12" t="s">
        <v>89</v>
      </c>
      <c r="E197" s="12"/>
      <c r="F197" s="12" t="s">
        <v>143</v>
      </c>
      <c r="G197" s="12"/>
      <c r="H197" s="30">
        <f>H198</f>
        <v>3422.06</v>
      </c>
      <c r="I197" s="23"/>
      <c r="J197" s="23"/>
      <c r="K197" s="23"/>
      <c r="L197" s="44">
        <f>L198</f>
        <v>3422.06</v>
      </c>
      <c r="M197" s="13">
        <v>3422.0569999999998</v>
      </c>
      <c r="N197" s="37"/>
    </row>
    <row r="198" spans="1:14" ht="25.5" outlineLevel="4">
      <c r="A198" s="11" t="s">
        <v>120</v>
      </c>
      <c r="B198" s="12"/>
      <c r="C198" s="12" t="s">
        <v>10</v>
      </c>
      <c r="D198" s="12" t="s">
        <v>89</v>
      </c>
      <c r="E198" s="12" t="s">
        <v>121</v>
      </c>
      <c r="F198" s="12" t="s">
        <v>143</v>
      </c>
      <c r="G198" s="12"/>
      <c r="H198" s="30">
        <f>H199+H200</f>
        <v>3422.06</v>
      </c>
      <c r="I198" s="23"/>
      <c r="J198" s="23"/>
      <c r="K198" s="23"/>
      <c r="L198" s="44">
        <f>L199+L200</f>
        <v>3422.06</v>
      </c>
      <c r="M198" s="13">
        <v>3422.0569999999998</v>
      </c>
      <c r="N198" s="37"/>
    </row>
    <row r="199" spans="1:14" ht="38.25" outlineLevel="5">
      <c r="A199" s="11" t="s">
        <v>122</v>
      </c>
      <c r="B199" s="12"/>
      <c r="C199" s="12" t="s">
        <v>10</v>
      </c>
      <c r="D199" s="12" t="s">
        <v>89</v>
      </c>
      <c r="E199" s="12" t="s">
        <v>121</v>
      </c>
      <c r="F199" s="12" t="s">
        <v>143</v>
      </c>
      <c r="G199" s="12" t="s">
        <v>123</v>
      </c>
      <c r="H199" s="30">
        <v>3157.47</v>
      </c>
      <c r="I199" s="23"/>
      <c r="J199" s="23"/>
      <c r="K199" s="23"/>
      <c r="L199" s="44">
        <f>SUM(H199:K199)</f>
        <v>3157.47</v>
      </c>
      <c r="M199" s="13">
        <v>3157.47</v>
      </c>
      <c r="N199" s="37"/>
    </row>
    <row r="200" spans="1:14" ht="38.25" outlineLevel="5">
      <c r="A200" s="11" t="s">
        <v>19</v>
      </c>
      <c r="B200" s="12"/>
      <c r="C200" s="12" t="s">
        <v>10</v>
      </c>
      <c r="D200" s="12" t="s">
        <v>89</v>
      </c>
      <c r="E200" s="12" t="s">
        <v>121</v>
      </c>
      <c r="F200" s="12" t="s">
        <v>143</v>
      </c>
      <c r="G200" s="12" t="s">
        <v>20</v>
      </c>
      <c r="H200" s="30">
        <v>264.58999999999997</v>
      </c>
      <c r="I200" s="23"/>
      <c r="J200" s="23"/>
      <c r="K200" s="23"/>
      <c r="L200" s="44">
        <f>SUM(H200:K200)</f>
        <v>264.58999999999997</v>
      </c>
      <c r="M200" s="13">
        <v>264.58699999999999</v>
      </c>
      <c r="N200" s="37"/>
    </row>
    <row r="201" spans="1:14" ht="38.25" outlineLevel="1">
      <c r="A201" s="11" t="s">
        <v>144</v>
      </c>
      <c r="B201" s="12"/>
      <c r="C201" s="12" t="s">
        <v>10</v>
      </c>
      <c r="D201" s="12"/>
      <c r="E201" s="12"/>
      <c r="F201" s="12" t="s">
        <v>145</v>
      </c>
      <c r="G201" s="12"/>
      <c r="H201" s="30">
        <f>H202</f>
        <v>664.65</v>
      </c>
      <c r="I201" s="23"/>
      <c r="J201" s="23"/>
      <c r="K201" s="23"/>
      <c r="L201" s="44">
        <f>L202</f>
        <v>664.65</v>
      </c>
      <c r="M201" s="13">
        <v>664.65</v>
      </c>
      <c r="N201" s="37"/>
    </row>
    <row r="202" spans="1:14" ht="63.75" outlineLevel="2">
      <c r="A202" s="11" t="s">
        <v>146</v>
      </c>
      <c r="B202" s="12"/>
      <c r="C202" s="12" t="s">
        <v>10</v>
      </c>
      <c r="D202" s="12"/>
      <c r="E202" s="12"/>
      <c r="F202" s="12" t="s">
        <v>147</v>
      </c>
      <c r="G202" s="12"/>
      <c r="H202" s="30">
        <f>H203</f>
        <v>664.65</v>
      </c>
      <c r="I202" s="23"/>
      <c r="J202" s="23"/>
      <c r="K202" s="23"/>
      <c r="L202" s="44">
        <f>L203</f>
        <v>664.65</v>
      </c>
      <c r="M202" s="13">
        <v>664.65</v>
      </c>
      <c r="N202" s="37"/>
    </row>
    <row r="203" spans="1:14" outlineLevel="3">
      <c r="A203" s="11" t="s">
        <v>15</v>
      </c>
      <c r="B203" s="12"/>
      <c r="C203" s="12" t="s">
        <v>10</v>
      </c>
      <c r="D203" s="12" t="s">
        <v>16</v>
      </c>
      <c r="E203" s="12"/>
      <c r="F203" s="12" t="s">
        <v>147</v>
      </c>
      <c r="G203" s="12"/>
      <c r="H203" s="30">
        <f>H204</f>
        <v>664.65</v>
      </c>
      <c r="I203" s="23"/>
      <c r="J203" s="23"/>
      <c r="K203" s="23"/>
      <c r="L203" s="44">
        <f>L204</f>
        <v>664.65</v>
      </c>
      <c r="M203" s="13">
        <v>664.65</v>
      </c>
      <c r="N203" s="37"/>
    </row>
    <row r="204" spans="1:14" outlineLevel="4">
      <c r="A204" s="11" t="s">
        <v>133</v>
      </c>
      <c r="B204" s="12"/>
      <c r="C204" s="12" t="s">
        <v>10</v>
      </c>
      <c r="D204" s="12" t="s">
        <v>16</v>
      </c>
      <c r="E204" s="12" t="s">
        <v>16</v>
      </c>
      <c r="F204" s="12" t="s">
        <v>147</v>
      </c>
      <c r="G204" s="12"/>
      <c r="H204" s="30">
        <f>H205</f>
        <v>664.65</v>
      </c>
      <c r="I204" s="23"/>
      <c r="J204" s="23"/>
      <c r="K204" s="23"/>
      <c r="L204" s="44">
        <f>L205</f>
        <v>664.65</v>
      </c>
      <c r="M204" s="13">
        <v>664.65</v>
      </c>
      <c r="N204" s="37"/>
    </row>
    <row r="205" spans="1:14" ht="38.25" outlineLevel="5">
      <c r="A205" s="11" t="s">
        <v>91</v>
      </c>
      <c r="B205" s="12"/>
      <c r="C205" s="12" t="s">
        <v>10</v>
      </c>
      <c r="D205" s="12" t="s">
        <v>16</v>
      </c>
      <c r="E205" s="12" t="s">
        <v>16</v>
      </c>
      <c r="F205" s="12" t="s">
        <v>147</v>
      </c>
      <c r="G205" s="12" t="s">
        <v>92</v>
      </c>
      <c r="H205" s="30">
        <v>664.65</v>
      </c>
      <c r="I205" s="23"/>
      <c r="J205" s="23"/>
      <c r="K205" s="23"/>
      <c r="L205" s="44">
        <f>SUM(H205:K205)</f>
        <v>664.65</v>
      </c>
      <c r="M205" s="13">
        <v>664.65</v>
      </c>
      <c r="N205" s="37"/>
    </row>
    <row r="206" spans="1:14" ht="51" outlineLevel="1">
      <c r="A206" s="11" t="s">
        <v>148</v>
      </c>
      <c r="B206" s="12"/>
      <c r="C206" s="12" t="s">
        <v>10</v>
      </c>
      <c r="D206" s="12"/>
      <c r="E206" s="12"/>
      <c r="F206" s="12" t="s">
        <v>149</v>
      </c>
      <c r="G206" s="12"/>
      <c r="H206" s="30">
        <f>H207</f>
        <v>468.64</v>
      </c>
      <c r="I206" s="23"/>
      <c r="J206" s="23"/>
      <c r="K206" s="23"/>
      <c r="L206" s="44">
        <f>L207</f>
        <v>468.64</v>
      </c>
      <c r="M206" s="13">
        <v>468.64197000000001</v>
      </c>
      <c r="N206" s="37"/>
    </row>
    <row r="207" spans="1:14" ht="51" outlineLevel="2">
      <c r="A207" s="11" t="s">
        <v>150</v>
      </c>
      <c r="B207" s="12"/>
      <c r="C207" s="12" t="s">
        <v>10</v>
      </c>
      <c r="D207" s="12"/>
      <c r="E207" s="12"/>
      <c r="F207" s="12" t="s">
        <v>151</v>
      </c>
      <c r="G207" s="12"/>
      <c r="H207" s="30">
        <f>H208</f>
        <v>468.64</v>
      </c>
      <c r="I207" s="23"/>
      <c r="J207" s="23"/>
      <c r="K207" s="23"/>
      <c r="L207" s="44">
        <f>L208</f>
        <v>468.64</v>
      </c>
      <c r="M207" s="13">
        <v>468.64197000000001</v>
      </c>
      <c r="N207" s="37"/>
    </row>
    <row r="208" spans="1:14" outlineLevel="3">
      <c r="A208" s="11" t="s">
        <v>88</v>
      </c>
      <c r="B208" s="12"/>
      <c r="C208" s="12" t="s">
        <v>10</v>
      </c>
      <c r="D208" s="12" t="s">
        <v>89</v>
      </c>
      <c r="E208" s="12"/>
      <c r="F208" s="12" t="s">
        <v>151</v>
      </c>
      <c r="G208" s="12"/>
      <c r="H208" s="30">
        <f>H209</f>
        <v>468.64</v>
      </c>
      <c r="I208" s="23"/>
      <c r="J208" s="23"/>
      <c r="K208" s="23"/>
      <c r="L208" s="44">
        <f>L209</f>
        <v>468.64</v>
      </c>
      <c r="M208" s="13">
        <v>468.64197000000001</v>
      </c>
      <c r="N208" s="37"/>
    </row>
    <row r="209" spans="1:14" outlineLevel="4">
      <c r="A209" s="11" t="s">
        <v>90</v>
      </c>
      <c r="B209" s="12"/>
      <c r="C209" s="12" t="s">
        <v>10</v>
      </c>
      <c r="D209" s="12" t="s">
        <v>89</v>
      </c>
      <c r="E209" s="12" t="s">
        <v>36</v>
      </c>
      <c r="F209" s="12" t="s">
        <v>151</v>
      </c>
      <c r="G209" s="12"/>
      <c r="H209" s="30">
        <f>H210+H211</f>
        <v>468.64</v>
      </c>
      <c r="I209" s="23"/>
      <c r="J209" s="23"/>
      <c r="K209" s="23"/>
      <c r="L209" s="44">
        <f>L210+L211</f>
        <v>468.64</v>
      </c>
      <c r="M209" s="13">
        <v>468.64197000000001</v>
      </c>
      <c r="N209" s="37"/>
    </row>
    <row r="210" spans="1:14" outlineLevel="5">
      <c r="A210" s="11" t="s">
        <v>37</v>
      </c>
      <c r="B210" s="12"/>
      <c r="C210" s="12" t="s">
        <v>10</v>
      </c>
      <c r="D210" s="12" t="s">
        <v>89</v>
      </c>
      <c r="E210" s="12" t="s">
        <v>36</v>
      </c>
      <c r="F210" s="12" t="s">
        <v>151</v>
      </c>
      <c r="G210" s="12" t="s">
        <v>38</v>
      </c>
      <c r="H210" s="30">
        <v>262.23</v>
      </c>
      <c r="I210" s="23"/>
      <c r="J210" s="23"/>
      <c r="K210" s="23"/>
      <c r="L210" s="44">
        <f>SUM(H210:K210)</f>
        <v>262.23</v>
      </c>
      <c r="M210" s="13">
        <v>262.23003</v>
      </c>
      <c r="N210" s="37"/>
    </row>
    <row r="211" spans="1:14" outlineLevel="5">
      <c r="A211" s="11" t="s">
        <v>29</v>
      </c>
      <c r="B211" s="12"/>
      <c r="C211" s="12" t="s">
        <v>10</v>
      </c>
      <c r="D211" s="12" t="s">
        <v>89</v>
      </c>
      <c r="E211" s="12" t="s">
        <v>36</v>
      </c>
      <c r="F211" s="12" t="s">
        <v>151</v>
      </c>
      <c r="G211" s="12" t="s">
        <v>30</v>
      </c>
      <c r="H211" s="30">
        <v>206.41</v>
      </c>
      <c r="I211" s="23"/>
      <c r="J211" s="23"/>
      <c r="K211" s="23"/>
      <c r="L211" s="44">
        <f>SUM(H211:K211)</f>
        <v>206.41</v>
      </c>
      <c r="M211" s="13">
        <v>206.41193999999999</v>
      </c>
      <c r="N211" s="37"/>
    </row>
    <row r="212" spans="1:14" ht="63.75" outlineLevel="1">
      <c r="A212" s="11" t="s">
        <v>152</v>
      </c>
      <c r="B212" s="12"/>
      <c r="C212" s="12" t="s">
        <v>10</v>
      </c>
      <c r="D212" s="12"/>
      <c r="E212" s="12"/>
      <c r="F212" s="12" t="s">
        <v>153</v>
      </c>
      <c r="G212" s="12"/>
      <c r="H212" s="30">
        <f>H213</f>
        <v>728.22</v>
      </c>
      <c r="I212" s="23"/>
      <c r="J212" s="23"/>
      <c r="K212" s="23"/>
      <c r="L212" s="44">
        <f>L213</f>
        <v>728.22</v>
      </c>
      <c r="M212" s="13">
        <v>728.22</v>
      </c>
      <c r="N212" s="37"/>
    </row>
    <row r="213" spans="1:14" outlineLevel="2">
      <c r="A213" s="11" t="s">
        <v>154</v>
      </c>
      <c r="B213" s="12"/>
      <c r="C213" s="12" t="s">
        <v>10</v>
      </c>
      <c r="D213" s="12"/>
      <c r="E213" s="12"/>
      <c r="F213" s="12" t="s">
        <v>155</v>
      </c>
      <c r="G213" s="12"/>
      <c r="H213" s="30">
        <f>H214</f>
        <v>728.22</v>
      </c>
      <c r="I213" s="23"/>
      <c r="J213" s="23"/>
      <c r="K213" s="23"/>
      <c r="L213" s="44">
        <f>L214</f>
        <v>728.22</v>
      </c>
      <c r="M213" s="13">
        <v>728.22</v>
      </c>
      <c r="N213" s="37"/>
    </row>
    <row r="214" spans="1:14" outlineLevel="3">
      <c r="A214" s="11" t="s">
        <v>88</v>
      </c>
      <c r="B214" s="12"/>
      <c r="C214" s="12" t="s">
        <v>10</v>
      </c>
      <c r="D214" s="12" t="s">
        <v>89</v>
      </c>
      <c r="E214" s="12"/>
      <c r="F214" s="12" t="s">
        <v>155</v>
      </c>
      <c r="G214" s="12"/>
      <c r="H214" s="30">
        <f>H215</f>
        <v>728.22</v>
      </c>
      <c r="I214" s="23"/>
      <c r="J214" s="23"/>
      <c r="K214" s="23"/>
      <c r="L214" s="44">
        <f>L215</f>
        <v>728.22</v>
      </c>
      <c r="M214" s="13">
        <v>728.22</v>
      </c>
      <c r="N214" s="37"/>
    </row>
    <row r="215" spans="1:14" ht="25.5" outlineLevel="4">
      <c r="A215" s="11" t="s">
        <v>120</v>
      </c>
      <c r="B215" s="12"/>
      <c r="C215" s="12" t="s">
        <v>10</v>
      </c>
      <c r="D215" s="12" t="s">
        <v>89</v>
      </c>
      <c r="E215" s="12" t="s">
        <v>121</v>
      </c>
      <c r="F215" s="12" t="s">
        <v>155</v>
      </c>
      <c r="G215" s="12"/>
      <c r="H215" s="30">
        <f>H216</f>
        <v>728.22</v>
      </c>
      <c r="I215" s="23"/>
      <c r="J215" s="23"/>
      <c r="K215" s="23"/>
      <c r="L215" s="44">
        <f>L216</f>
        <v>728.22</v>
      </c>
      <c r="M215" s="13">
        <v>728.22</v>
      </c>
      <c r="N215" s="37"/>
    </row>
    <row r="216" spans="1:14" outlineLevel="5">
      <c r="A216" s="11" t="s">
        <v>37</v>
      </c>
      <c r="B216" s="12"/>
      <c r="C216" s="12" t="s">
        <v>10</v>
      </c>
      <c r="D216" s="12" t="s">
        <v>89</v>
      </c>
      <c r="E216" s="12" t="s">
        <v>121</v>
      </c>
      <c r="F216" s="12" t="s">
        <v>155</v>
      </c>
      <c r="G216" s="12" t="s">
        <v>38</v>
      </c>
      <c r="H216" s="30">
        <v>728.22</v>
      </c>
      <c r="I216" s="23"/>
      <c r="J216" s="23"/>
      <c r="K216" s="23"/>
      <c r="L216" s="44">
        <f>SUM(H216:K216)</f>
        <v>728.22</v>
      </c>
      <c r="M216" s="13">
        <v>728.22</v>
      </c>
      <c r="N216" s="37"/>
    </row>
    <row r="217" spans="1:14" ht="51" outlineLevel="1">
      <c r="A217" s="11" t="s">
        <v>156</v>
      </c>
      <c r="B217" s="12"/>
      <c r="C217" s="12" t="s">
        <v>10</v>
      </c>
      <c r="D217" s="12"/>
      <c r="E217" s="12"/>
      <c r="F217" s="12" t="s">
        <v>157</v>
      </c>
      <c r="G217" s="12"/>
      <c r="H217" s="30">
        <f>H218+H222+H227</f>
        <v>9960.77</v>
      </c>
      <c r="I217" s="23"/>
      <c r="J217" s="23"/>
      <c r="K217" s="23"/>
      <c r="L217" s="44">
        <f>L218+L222+L227</f>
        <v>9007.17</v>
      </c>
      <c r="M217" s="13">
        <v>9007.1650000000009</v>
      </c>
      <c r="N217" s="37"/>
    </row>
    <row r="218" spans="1:14" ht="89.25" outlineLevel="2">
      <c r="A218" s="11" t="s">
        <v>158</v>
      </c>
      <c r="B218" s="12"/>
      <c r="C218" s="12" t="s">
        <v>10</v>
      </c>
      <c r="D218" s="12"/>
      <c r="E218" s="12"/>
      <c r="F218" s="12" t="s">
        <v>159</v>
      </c>
      <c r="G218" s="12"/>
      <c r="H218" s="30">
        <f>H219</f>
        <v>7809</v>
      </c>
      <c r="I218" s="23"/>
      <c r="J218" s="23"/>
      <c r="K218" s="23"/>
      <c r="L218" s="44">
        <f>L219</f>
        <v>6855.4</v>
      </c>
      <c r="M218" s="13">
        <v>6855.4</v>
      </c>
      <c r="N218" s="37"/>
    </row>
    <row r="219" spans="1:14" outlineLevel="3">
      <c r="A219" s="11" t="s">
        <v>88</v>
      </c>
      <c r="B219" s="12"/>
      <c r="C219" s="12" t="s">
        <v>10</v>
      </c>
      <c r="D219" s="12" t="s">
        <v>89</v>
      </c>
      <c r="E219" s="12"/>
      <c r="F219" s="12" t="s">
        <v>159</v>
      </c>
      <c r="G219" s="12"/>
      <c r="H219" s="30">
        <f>H220</f>
        <v>7809</v>
      </c>
      <c r="I219" s="23"/>
      <c r="J219" s="23"/>
      <c r="K219" s="23"/>
      <c r="L219" s="44">
        <f>L220</f>
        <v>6855.4</v>
      </c>
      <c r="M219" s="13">
        <v>6855.4</v>
      </c>
      <c r="N219" s="37"/>
    </row>
    <row r="220" spans="1:14" outlineLevel="4">
      <c r="A220" s="11" t="s">
        <v>112</v>
      </c>
      <c r="B220" s="12"/>
      <c r="C220" s="12" t="s">
        <v>10</v>
      </c>
      <c r="D220" s="12" t="s">
        <v>89</v>
      </c>
      <c r="E220" s="12" t="s">
        <v>113</v>
      </c>
      <c r="F220" s="12" t="s">
        <v>159</v>
      </c>
      <c r="G220" s="12"/>
      <c r="H220" s="30">
        <f>H221</f>
        <v>7809</v>
      </c>
      <c r="I220" s="23"/>
      <c r="J220" s="23"/>
      <c r="K220" s="23"/>
      <c r="L220" s="44">
        <f>L221</f>
        <v>6855.4</v>
      </c>
      <c r="M220" s="13">
        <v>6855.4</v>
      </c>
      <c r="N220" s="37"/>
    </row>
    <row r="221" spans="1:14" ht="38.25" outlineLevel="5">
      <c r="A221" s="11" t="s">
        <v>91</v>
      </c>
      <c r="B221" s="12"/>
      <c r="C221" s="12" t="s">
        <v>10</v>
      </c>
      <c r="D221" s="12" t="s">
        <v>89</v>
      </c>
      <c r="E221" s="12" t="s">
        <v>113</v>
      </c>
      <c r="F221" s="12" t="s">
        <v>159</v>
      </c>
      <c r="G221" s="12" t="s">
        <v>92</v>
      </c>
      <c r="H221" s="30">
        <v>7809</v>
      </c>
      <c r="I221" s="23"/>
      <c r="J221" s="23"/>
      <c r="K221" s="23">
        <v>-953.6</v>
      </c>
      <c r="L221" s="44">
        <f>SUM(H221:K221)</f>
        <v>6855.4</v>
      </c>
      <c r="M221" s="13">
        <v>6855.4</v>
      </c>
      <c r="N221" s="37"/>
    </row>
    <row r="222" spans="1:14" ht="51" outlineLevel="2">
      <c r="A222" s="11" t="s">
        <v>160</v>
      </c>
      <c r="B222" s="12"/>
      <c r="C222" s="12" t="s">
        <v>10</v>
      </c>
      <c r="D222" s="12"/>
      <c r="E222" s="12"/>
      <c r="F222" s="12" t="s">
        <v>161</v>
      </c>
      <c r="G222" s="12"/>
      <c r="H222" s="30">
        <f>H223</f>
        <v>951.34</v>
      </c>
      <c r="I222" s="23"/>
      <c r="J222" s="23"/>
      <c r="K222" s="23"/>
      <c r="L222" s="44">
        <f>L223</f>
        <v>951.34</v>
      </c>
      <c r="M222" s="13">
        <v>951.34</v>
      </c>
      <c r="N222" s="37"/>
    </row>
    <row r="223" spans="1:14" outlineLevel="3">
      <c r="A223" s="11" t="s">
        <v>88</v>
      </c>
      <c r="B223" s="12"/>
      <c r="C223" s="12" t="s">
        <v>10</v>
      </c>
      <c r="D223" s="12" t="s">
        <v>89</v>
      </c>
      <c r="E223" s="12"/>
      <c r="F223" s="12" t="s">
        <v>161</v>
      </c>
      <c r="G223" s="12"/>
      <c r="H223" s="30">
        <f>H224</f>
        <v>951.34</v>
      </c>
      <c r="I223" s="23"/>
      <c r="J223" s="23"/>
      <c r="K223" s="23"/>
      <c r="L223" s="44">
        <f>L224</f>
        <v>951.34</v>
      </c>
      <c r="M223" s="13">
        <v>951.34</v>
      </c>
      <c r="N223" s="37"/>
    </row>
    <row r="224" spans="1:14" ht="25.5" outlineLevel="4">
      <c r="A224" s="11" t="s">
        <v>120</v>
      </c>
      <c r="B224" s="12"/>
      <c r="C224" s="12" t="s">
        <v>10</v>
      </c>
      <c r="D224" s="12" t="s">
        <v>89</v>
      </c>
      <c r="E224" s="12" t="s">
        <v>121</v>
      </c>
      <c r="F224" s="12" t="s">
        <v>161</v>
      </c>
      <c r="G224" s="12"/>
      <c r="H224" s="30">
        <f>H225+H226</f>
        <v>951.34</v>
      </c>
      <c r="I224" s="23"/>
      <c r="J224" s="23"/>
      <c r="K224" s="23"/>
      <c r="L224" s="44">
        <f>L225+L226</f>
        <v>951.34</v>
      </c>
      <c r="M224" s="13">
        <v>951.34</v>
      </c>
      <c r="N224" s="37"/>
    </row>
    <row r="225" spans="1:14" ht="38.25" outlineLevel="5">
      <c r="A225" s="11" t="s">
        <v>122</v>
      </c>
      <c r="B225" s="12"/>
      <c r="C225" s="12" t="s">
        <v>10</v>
      </c>
      <c r="D225" s="12" t="s">
        <v>89</v>
      </c>
      <c r="E225" s="12" t="s">
        <v>121</v>
      </c>
      <c r="F225" s="12" t="s">
        <v>161</v>
      </c>
      <c r="G225" s="12" t="s">
        <v>123</v>
      </c>
      <c r="H225" s="30">
        <v>911.64</v>
      </c>
      <c r="I225" s="23"/>
      <c r="J225" s="23"/>
      <c r="K225" s="23"/>
      <c r="L225" s="44">
        <f>SUM(H225:K225)</f>
        <v>911.64</v>
      </c>
      <c r="M225" s="13">
        <v>911.64</v>
      </c>
      <c r="N225" s="37"/>
    </row>
    <row r="226" spans="1:14" ht="38.25" outlineLevel="5">
      <c r="A226" s="11" t="s">
        <v>19</v>
      </c>
      <c r="B226" s="12"/>
      <c r="C226" s="12" t="s">
        <v>10</v>
      </c>
      <c r="D226" s="12" t="s">
        <v>89</v>
      </c>
      <c r="E226" s="12" t="s">
        <v>121</v>
      </c>
      <c r="F226" s="12" t="s">
        <v>161</v>
      </c>
      <c r="G226" s="12" t="s">
        <v>20</v>
      </c>
      <c r="H226" s="30">
        <v>39.700000000000003</v>
      </c>
      <c r="I226" s="23"/>
      <c r="J226" s="23"/>
      <c r="K226" s="23"/>
      <c r="L226" s="44">
        <f>SUM(H226:K226)</f>
        <v>39.700000000000003</v>
      </c>
      <c r="M226" s="13">
        <v>39.700000000000003</v>
      </c>
      <c r="N226" s="37"/>
    </row>
    <row r="227" spans="1:14" ht="25.5" outlineLevel="2">
      <c r="A227" s="11" t="s">
        <v>162</v>
      </c>
      <c r="B227" s="12"/>
      <c r="C227" s="12" t="s">
        <v>10</v>
      </c>
      <c r="D227" s="12"/>
      <c r="E227" s="12"/>
      <c r="F227" s="12" t="s">
        <v>163</v>
      </c>
      <c r="G227" s="12"/>
      <c r="H227" s="30">
        <f>H228</f>
        <v>1200.43</v>
      </c>
      <c r="I227" s="23"/>
      <c r="J227" s="23"/>
      <c r="K227" s="23"/>
      <c r="L227" s="44">
        <f>L228</f>
        <v>1200.43</v>
      </c>
      <c r="M227" s="13">
        <v>1200.425</v>
      </c>
      <c r="N227" s="37"/>
    </row>
    <row r="228" spans="1:14" outlineLevel="3">
      <c r="A228" s="11" t="s">
        <v>88</v>
      </c>
      <c r="B228" s="12"/>
      <c r="C228" s="12" t="s">
        <v>10</v>
      </c>
      <c r="D228" s="12" t="s">
        <v>89</v>
      </c>
      <c r="E228" s="12"/>
      <c r="F228" s="12" t="s">
        <v>163</v>
      </c>
      <c r="G228" s="12"/>
      <c r="H228" s="30">
        <f>H229</f>
        <v>1200.43</v>
      </c>
      <c r="I228" s="23"/>
      <c r="J228" s="23"/>
      <c r="K228" s="23"/>
      <c r="L228" s="44">
        <f>L229</f>
        <v>1200.43</v>
      </c>
      <c r="M228" s="13">
        <v>1200.425</v>
      </c>
      <c r="N228" s="37"/>
    </row>
    <row r="229" spans="1:14" outlineLevel="4">
      <c r="A229" s="11" t="s">
        <v>112</v>
      </c>
      <c r="B229" s="12"/>
      <c r="C229" s="12" t="s">
        <v>10</v>
      </c>
      <c r="D229" s="12" t="s">
        <v>89</v>
      </c>
      <c r="E229" s="12" t="s">
        <v>113</v>
      </c>
      <c r="F229" s="12" t="s">
        <v>163</v>
      </c>
      <c r="G229" s="12"/>
      <c r="H229" s="30">
        <f>H230</f>
        <v>1200.43</v>
      </c>
      <c r="I229" s="23"/>
      <c r="J229" s="23"/>
      <c r="K229" s="23"/>
      <c r="L229" s="44">
        <f>L230</f>
        <v>1200.43</v>
      </c>
      <c r="M229" s="13">
        <v>1200.425</v>
      </c>
      <c r="N229" s="37"/>
    </row>
    <row r="230" spans="1:14" ht="38.25" outlineLevel="5">
      <c r="A230" s="11" t="s">
        <v>19</v>
      </c>
      <c r="B230" s="12"/>
      <c r="C230" s="12" t="s">
        <v>10</v>
      </c>
      <c r="D230" s="12" t="s">
        <v>89</v>
      </c>
      <c r="E230" s="12" t="s">
        <v>113</v>
      </c>
      <c r="F230" s="12" t="s">
        <v>163</v>
      </c>
      <c r="G230" s="12" t="s">
        <v>20</v>
      </c>
      <c r="H230" s="30">
        <v>1200.43</v>
      </c>
      <c r="I230" s="23"/>
      <c r="J230" s="23"/>
      <c r="K230" s="23"/>
      <c r="L230" s="44">
        <f>SUM(H230:K230)</f>
        <v>1200.43</v>
      </c>
      <c r="M230" s="13">
        <v>1200.425</v>
      </c>
      <c r="N230" s="37"/>
    </row>
    <row r="231" spans="1:14" ht="38.25">
      <c r="A231" s="15" t="s">
        <v>164</v>
      </c>
      <c r="B231" s="16"/>
      <c r="C231" s="16" t="s">
        <v>10</v>
      </c>
      <c r="D231" s="16"/>
      <c r="E231" s="16"/>
      <c r="F231" s="16" t="s">
        <v>165</v>
      </c>
      <c r="G231" s="16"/>
      <c r="H231" s="29">
        <f>H232+H238+H250+H259+H272+H277+H282</f>
        <v>41179.760000000002</v>
      </c>
      <c r="I231" s="22"/>
      <c r="J231" s="22"/>
      <c r="K231" s="22"/>
      <c r="L231" s="43">
        <f>L232+L238+L250+L259+L272+L277+L282</f>
        <v>41229.760000000002</v>
      </c>
      <c r="M231" s="13">
        <v>41229.762999999999</v>
      </c>
      <c r="N231" s="37"/>
    </row>
    <row r="232" spans="1:14" ht="76.5" outlineLevel="1">
      <c r="A232" s="11" t="s">
        <v>171</v>
      </c>
      <c r="B232" s="12"/>
      <c r="C232" s="12" t="s">
        <v>10</v>
      </c>
      <c r="D232" s="12"/>
      <c r="E232" s="12"/>
      <c r="F232" s="12" t="s">
        <v>172</v>
      </c>
      <c r="G232" s="12"/>
      <c r="H232" s="30">
        <f>H233</f>
        <v>620</v>
      </c>
      <c r="I232" s="23"/>
      <c r="J232" s="23"/>
      <c r="K232" s="23"/>
      <c r="L232" s="44">
        <f>L233</f>
        <v>620</v>
      </c>
      <c r="M232" s="13">
        <v>620</v>
      </c>
      <c r="N232" s="37"/>
    </row>
    <row r="233" spans="1:14" ht="38.25" outlineLevel="2">
      <c r="A233" s="11" t="s">
        <v>173</v>
      </c>
      <c r="B233" s="12"/>
      <c r="C233" s="12" t="s">
        <v>10</v>
      </c>
      <c r="D233" s="12"/>
      <c r="E233" s="12"/>
      <c r="F233" s="12" t="s">
        <v>174</v>
      </c>
      <c r="G233" s="12"/>
      <c r="H233" s="30">
        <f>H234</f>
        <v>620</v>
      </c>
      <c r="I233" s="23"/>
      <c r="J233" s="23"/>
      <c r="K233" s="23"/>
      <c r="L233" s="44">
        <f>L234</f>
        <v>620</v>
      </c>
      <c r="M233" s="13">
        <v>620</v>
      </c>
      <c r="N233" s="37"/>
    </row>
    <row r="234" spans="1:14" outlineLevel="3">
      <c r="A234" s="11" t="s">
        <v>166</v>
      </c>
      <c r="B234" s="12"/>
      <c r="C234" s="12" t="s">
        <v>10</v>
      </c>
      <c r="D234" s="12" t="s">
        <v>167</v>
      </c>
      <c r="E234" s="12"/>
      <c r="F234" s="12" t="s">
        <v>174</v>
      </c>
      <c r="G234" s="12"/>
      <c r="H234" s="30">
        <f>H235</f>
        <v>620</v>
      </c>
      <c r="I234" s="23"/>
      <c r="J234" s="23"/>
      <c r="K234" s="23"/>
      <c r="L234" s="44">
        <f>L235</f>
        <v>620</v>
      </c>
      <c r="M234" s="13">
        <v>620</v>
      </c>
      <c r="N234" s="37"/>
    </row>
    <row r="235" spans="1:14" outlineLevel="4">
      <c r="A235" s="11" t="s">
        <v>168</v>
      </c>
      <c r="B235" s="12"/>
      <c r="C235" s="12" t="s">
        <v>10</v>
      </c>
      <c r="D235" s="12" t="s">
        <v>167</v>
      </c>
      <c r="E235" s="12" t="s">
        <v>55</v>
      </c>
      <c r="F235" s="12" t="s">
        <v>174</v>
      </c>
      <c r="G235" s="12"/>
      <c r="H235" s="30">
        <f>H236+H237</f>
        <v>620</v>
      </c>
      <c r="I235" s="23"/>
      <c r="J235" s="23"/>
      <c r="K235" s="23"/>
      <c r="L235" s="44">
        <f>L236+L237</f>
        <v>620</v>
      </c>
      <c r="M235" s="13">
        <v>620</v>
      </c>
      <c r="N235" s="37"/>
    </row>
    <row r="236" spans="1:14" ht="38.25" outlineLevel="5">
      <c r="A236" s="11" t="s">
        <v>19</v>
      </c>
      <c r="B236" s="12"/>
      <c r="C236" s="12" t="s">
        <v>10</v>
      </c>
      <c r="D236" s="12" t="s">
        <v>167</v>
      </c>
      <c r="E236" s="12" t="s">
        <v>55</v>
      </c>
      <c r="F236" s="12" t="s">
        <v>174</v>
      </c>
      <c r="G236" s="12" t="s">
        <v>20</v>
      </c>
      <c r="H236" s="30">
        <v>460</v>
      </c>
      <c r="I236" s="23"/>
      <c r="J236" s="23"/>
      <c r="K236" s="23"/>
      <c r="L236" s="44">
        <f>SUM(H236:K236)</f>
        <v>460</v>
      </c>
      <c r="M236" s="13">
        <v>460</v>
      </c>
      <c r="N236" s="37"/>
    </row>
    <row r="237" spans="1:14" outlineLevel="5">
      <c r="A237" s="11" t="s">
        <v>29</v>
      </c>
      <c r="B237" s="12"/>
      <c r="C237" s="12" t="s">
        <v>10</v>
      </c>
      <c r="D237" s="12" t="s">
        <v>167</v>
      </c>
      <c r="E237" s="12" t="s">
        <v>55</v>
      </c>
      <c r="F237" s="12" t="s">
        <v>174</v>
      </c>
      <c r="G237" s="12" t="s">
        <v>30</v>
      </c>
      <c r="H237" s="30">
        <v>160</v>
      </c>
      <c r="I237" s="23"/>
      <c r="J237" s="23"/>
      <c r="K237" s="23"/>
      <c r="L237" s="44">
        <f>SUM(H237:K237)</f>
        <v>160</v>
      </c>
      <c r="M237" s="13">
        <v>160</v>
      </c>
      <c r="N237" s="37"/>
    </row>
    <row r="238" spans="1:14" ht="51" outlineLevel="1">
      <c r="A238" s="11" t="s">
        <v>175</v>
      </c>
      <c r="B238" s="12"/>
      <c r="C238" s="12" t="s">
        <v>10</v>
      </c>
      <c r="D238" s="12"/>
      <c r="E238" s="12"/>
      <c r="F238" s="12" t="s">
        <v>176</v>
      </c>
      <c r="G238" s="12"/>
      <c r="H238" s="30">
        <f>H239+H243</f>
        <v>6127.03</v>
      </c>
      <c r="I238" s="23"/>
      <c r="J238" s="23"/>
      <c r="K238" s="23"/>
      <c r="L238" s="44">
        <f>L239+L243</f>
        <v>6127.03</v>
      </c>
      <c r="M238" s="13">
        <v>6127.03</v>
      </c>
      <c r="N238" s="37"/>
    </row>
    <row r="239" spans="1:14" ht="38.25" outlineLevel="2">
      <c r="A239" s="11" t="s">
        <v>169</v>
      </c>
      <c r="B239" s="12"/>
      <c r="C239" s="12" t="s">
        <v>10</v>
      </c>
      <c r="D239" s="12"/>
      <c r="E239" s="12"/>
      <c r="F239" s="12" t="s">
        <v>177</v>
      </c>
      <c r="G239" s="12"/>
      <c r="H239" s="30">
        <f>H240</f>
        <v>2533.83</v>
      </c>
      <c r="I239" s="23"/>
      <c r="J239" s="23"/>
      <c r="K239" s="23"/>
      <c r="L239" s="44">
        <f>L240</f>
        <v>2533.83</v>
      </c>
      <c r="M239" s="13">
        <v>2533.83</v>
      </c>
      <c r="N239" s="37"/>
    </row>
    <row r="240" spans="1:14" outlineLevel="3">
      <c r="A240" s="11" t="s">
        <v>166</v>
      </c>
      <c r="B240" s="12"/>
      <c r="C240" s="12" t="s">
        <v>10</v>
      </c>
      <c r="D240" s="12" t="s">
        <v>167</v>
      </c>
      <c r="E240" s="12"/>
      <c r="F240" s="12" t="s">
        <v>177</v>
      </c>
      <c r="G240" s="12"/>
      <c r="H240" s="30">
        <f>H241</f>
        <v>2533.83</v>
      </c>
      <c r="I240" s="23"/>
      <c r="J240" s="23"/>
      <c r="K240" s="23"/>
      <c r="L240" s="44">
        <f>L241</f>
        <v>2533.83</v>
      </c>
      <c r="M240" s="13">
        <v>2533.83</v>
      </c>
      <c r="N240" s="37"/>
    </row>
    <row r="241" spans="1:14" outlineLevel="4">
      <c r="A241" s="11" t="s">
        <v>168</v>
      </c>
      <c r="B241" s="12"/>
      <c r="C241" s="12" t="s">
        <v>10</v>
      </c>
      <c r="D241" s="12" t="s">
        <v>167</v>
      </c>
      <c r="E241" s="12" t="s">
        <v>55</v>
      </c>
      <c r="F241" s="12" t="s">
        <v>177</v>
      </c>
      <c r="G241" s="12"/>
      <c r="H241" s="30">
        <f>H242</f>
        <v>2533.83</v>
      </c>
      <c r="I241" s="23"/>
      <c r="J241" s="23"/>
      <c r="K241" s="23"/>
      <c r="L241" s="44">
        <f>L242</f>
        <v>2533.83</v>
      </c>
      <c r="M241" s="13">
        <v>2533.83</v>
      </c>
      <c r="N241" s="37"/>
    </row>
    <row r="242" spans="1:14" outlineLevel="5">
      <c r="A242" s="11" t="s">
        <v>37</v>
      </c>
      <c r="B242" s="12"/>
      <c r="C242" s="12" t="s">
        <v>10</v>
      </c>
      <c r="D242" s="12" t="s">
        <v>167</v>
      </c>
      <c r="E242" s="12" t="s">
        <v>55</v>
      </c>
      <c r="F242" s="12" t="s">
        <v>177</v>
      </c>
      <c r="G242" s="12" t="s">
        <v>38</v>
      </c>
      <c r="H242" s="30">
        <v>2533.83</v>
      </c>
      <c r="I242" s="23"/>
      <c r="J242" s="23"/>
      <c r="K242" s="23"/>
      <c r="L242" s="44">
        <f>SUM(H242:K242)</f>
        <v>2533.83</v>
      </c>
      <c r="M242" s="13">
        <v>2533.83</v>
      </c>
      <c r="N242" s="37"/>
    </row>
    <row r="243" spans="1:14" ht="38.25" outlineLevel="2">
      <c r="A243" s="11" t="s">
        <v>178</v>
      </c>
      <c r="B243" s="12"/>
      <c r="C243" s="12" t="s">
        <v>10</v>
      </c>
      <c r="D243" s="12"/>
      <c r="E243" s="12"/>
      <c r="F243" s="12" t="s">
        <v>179</v>
      </c>
      <c r="G243" s="12"/>
      <c r="H243" s="30">
        <f>H244</f>
        <v>3593.2</v>
      </c>
      <c r="I243" s="23"/>
      <c r="J243" s="23"/>
      <c r="K243" s="23"/>
      <c r="L243" s="44">
        <f>L244</f>
        <v>3593.2</v>
      </c>
      <c r="M243" s="13">
        <v>3593.2</v>
      </c>
      <c r="N243" s="37"/>
    </row>
    <row r="244" spans="1:14" outlineLevel="3">
      <c r="A244" s="11" t="s">
        <v>166</v>
      </c>
      <c r="B244" s="12"/>
      <c r="C244" s="12" t="s">
        <v>10</v>
      </c>
      <c r="D244" s="12" t="s">
        <v>167</v>
      </c>
      <c r="E244" s="12"/>
      <c r="F244" s="12" t="s">
        <v>179</v>
      </c>
      <c r="G244" s="12"/>
      <c r="H244" s="30">
        <f>H245</f>
        <v>3593.2</v>
      </c>
      <c r="I244" s="23"/>
      <c r="J244" s="23"/>
      <c r="K244" s="23"/>
      <c r="L244" s="44">
        <f>L245</f>
        <v>3593.2</v>
      </c>
      <c r="M244" s="13">
        <v>3593.2</v>
      </c>
      <c r="N244" s="37"/>
    </row>
    <row r="245" spans="1:14" outlineLevel="4">
      <c r="A245" s="11" t="s">
        <v>168</v>
      </c>
      <c r="B245" s="12"/>
      <c r="C245" s="12" t="s">
        <v>10</v>
      </c>
      <c r="D245" s="12" t="s">
        <v>167</v>
      </c>
      <c r="E245" s="12" t="s">
        <v>55</v>
      </c>
      <c r="F245" s="12" t="s">
        <v>179</v>
      </c>
      <c r="G245" s="12"/>
      <c r="H245" s="30">
        <f>H246+H247+H248+H249</f>
        <v>3593.2</v>
      </c>
      <c r="I245" s="23"/>
      <c r="J245" s="23"/>
      <c r="K245" s="23"/>
      <c r="L245" s="44">
        <f>L246+L247+L248+L249</f>
        <v>3593.2</v>
      </c>
      <c r="M245" s="13">
        <v>3593.2</v>
      </c>
      <c r="N245" s="37"/>
    </row>
    <row r="246" spans="1:14" ht="38.25" outlineLevel="5">
      <c r="A246" s="11" t="s">
        <v>19</v>
      </c>
      <c r="B246" s="12"/>
      <c r="C246" s="12" t="s">
        <v>10</v>
      </c>
      <c r="D246" s="12" t="s">
        <v>167</v>
      </c>
      <c r="E246" s="12" t="s">
        <v>55</v>
      </c>
      <c r="F246" s="12" t="s">
        <v>179</v>
      </c>
      <c r="G246" s="12" t="s">
        <v>20</v>
      </c>
      <c r="H246" s="30">
        <v>517.44000000000005</v>
      </c>
      <c r="I246" s="23">
        <v>-6.5</v>
      </c>
      <c r="J246" s="23">
        <v>-109</v>
      </c>
      <c r="K246" s="23"/>
      <c r="L246" s="44">
        <f>SUM(H246:K246)</f>
        <v>401.94000000000005</v>
      </c>
      <c r="M246" s="13">
        <v>510.94209999999998</v>
      </c>
      <c r="N246" s="37"/>
    </row>
    <row r="247" spans="1:14" outlineLevel="5">
      <c r="A247" s="11" t="s">
        <v>180</v>
      </c>
      <c r="B247" s="12"/>
      <c r="C247" s="12" t="s">
        <v>10</v>
      </c>
      <c r="D247" s="12" t="s">
        <v>167</v>
      </c>
      <c r="E247" s="12" t="s">
        <v>55</v>
      </c>
      <c r="F247" s="12" t="s">
        <v>179</v>
      </c>
      <c r="G247" s="12" t="s">
        <v>181</v>
      </c>
      <c r="H247" s="30">
        <v>0</v>
      </c>
      <c r="I247" s="23">
        <v>6.5</v>
      </c>
      <c r="J247" s="23"/>
      <c r="K247" s="23"/>
      <c r="L247" s="44">
        <f>SUM(H247:K247)</f>
        <v>6.5</v>
      </c>
      <c r="M247" s="13">
        <v>6.4978999999999996</v>
      </c>
      <c r="N247" s="37"/>
    </row>
    <row r="248" spans="1:14" outlineLevel="5">
      <c r="A248" s="11" t="s">
        <v>37</v>
      </c>
      <c r="B248" s="12"/>
      <c r="C248" s="12" t="s">
        <v>10</v>
      </c>
      <c r="D248" s="12" t="s">
        <v>167</v>
      </c>
      <c r="E248" s="12" t="s">
        <v>55</v>
      </c>
      <c r="F248" s="12" t="s">
        <v>179</v>
      </c>
      <c r="G248" s="12" t="s">
        <v>38</v>
      </c>
      <c r="H248" s="30">
        <v>2380</v>
      </c>
      <c r="I248" s="23"/>
      <c r="J248" s="23">
        <v>109</v>
      </c>
      <c r="K248" s="23"/>
      <c r="L248" s="44">
        <f>SUM(H248:K248)</f>
        <v>2489</v>
      </c>
      <c r="M248" s="13">
        <v>2380</v>
      </c>
      <c r="N248" s="37"/>
    </row>
    <row r="249" spans="1:14" outlineLevel="5">
      <c r="A249" s="11" t="s">
        <v>29</v>
      </c>
      <c r="B249" s="12"/>
      <c r="C249" s="12" t="s">
        <v>10</v>
      </c>
      <c r="D249" s="12" t="s">
        <v>167</v>
      </c>
      <c r="E249" s="12" t="s">
        <v>55</v>
      </c>
      <c r="F249" s="12" t="s">
        <v>179</v>
      </c>
      <c r="G249" s="12" t="s">
        <v>30</v>
      </c>
      <c r="H249" s="30">
        <v>695.76</v>
      </c>
      <c r="I249" s="23"/>
      <c r="J249" s="23"/>
      <c r="K249" s="23"/>
      <c r="L249" s="44">
        <f>SUM(H249:K249)</f>
        <v>695.76</v>
      </c>
      <c r="M249" s="13">
        <v>695.76</v>
      </c>
      <c r="N249" s="37"/>
    </row>
    <row r="250" spans="1:14" ht="51" outlineLevel="1">
      <c r="A250" s="11" t="s">
        <v>182</v>
      </c>
      <c r="B250" s="12"/>
      <c r="C250" s="12" t="s">
        <v>10</v>
      </c>
      <c r="D250" s="12"/>
      <c r="E250" s="12"/>
      <c r="F250" s="12" t="s">
        <v>183</v>
      </c>
      <c r="G250" s="12"/>
      <c r="H250" s="30">
        <f>H251+H255</f>
        <v>5463.1100000000006</v>
      </c>
      <c r="I250" s="23"/>
      <c r="J250" s="23"/>
      <c r="K250" s="23"/>
      <c r="L250" s="44">
        <f>L251+L255</f>
        <v>5463.1100000000006</v>
      </c>
      <c r="M250" s="13">
        <v>5463.1109999999999</v>
      </c>
      <c r="N250" s="37"/>
    </row>
    <row r="251" spans="1:14" ht="38.25" outlineLevel="2">
      <c r="A251" s="11" t="s">
        <v>169</v>
      </c>
      <c r="B251" s="12"/>
      <c r="C251" s="12" t="s">
        <v>10</v>
      </c>
      <c r="D251" s="12"/>
      <c r="E251" s="12"/>
      <c r="F251" s="12" t="s">
        <v>184</v>
      </c>
      <c r="G251" s="12"/>
      <c r="H251" s="30">
        <f>H252</f>
        <v>5409.3</v>
      </c>
      <c r="I251" s="23"/>
      <c r="J251" s="23"/>
      <c r="K251" s="23"/>
      <c r="L251" s="44">
        <f>L252</f>
        <v>5409.3</v>
      </c>
      <c r="M251" s="13">
        <v>5409.3</v>
      </c>
      <c r="N251" s="37"/>
    </row>
    <row r="252" spans="1:14" outlineLevel="3">
      <c r="A252" s="11" t="s">
        <v>166</v>
      </c>
      <c r="B252" s="12"/>
      <c r="C252" s="12" t="s">
        <v>10</v>
      </c>
      <c r="D252" s="12" t="s">
        <v>167</v>
      </c>
      <c r="E252" s="12"/>
      <c r="F252" s="12" t="s">
        <v>184</v>
      </c>
      <c r="G252" s="12"/>
      <c r="H252" s="30">
        <f>H253</f>
        <v>5409.3</v>
      </c>
      <c r="I252" s="23"/>
      <c r="J252" s="23"/>
      <c r="K252" s="23"/>
      <c r="L252" s="44">
        <f>L253</f>
        <v>5409.3</v>
      </c>
      <c r="M252" s="13">
        <v>5409.3</v>
      </c>
      <c r="N252" s="37"/>
    </row>
    <row r="253" spans="1:14" outlineLevel="4">
      <c r="A253" s="11" t="s">
        <v>168</v>
      </c>
      <c r="B253" s="12"/>
      <c r="C253" s="12" t="s">
        <v>10</v>
      </c>
      <c r="D253" s="12" t="s">
        <v>167</v>
      </c>
      <c r="E253" s="12" t="s">
        <v>55</v>
      </c>
      <c r="F253" s="12" t="s">
        <v>184</v>
      </c>
      <c r="G253" s="12"/>
      <c r="H253" s="30">
        <f>H254</f>
        <v>5409.3</v>
      </c>
      <c r="I253" s="23"/>
      <c r="J253" s="23"/>
      <c r="K253" s="23"/>
      <c r="L253" s="44">
        <f>L254</f>
        <v>5409.3</v>
      </c>
      <c r="M253" s="13">
        <v>5409.3</v>
      </c>
      <c r="N253" s="37"/>
    </row>
    <row r="254" spans="1:14" outlineLevel="5">
      <c r="A254" s="11" t="s">
        <v>37</v>
      </c>
      <c r="B254" s="12"/>
      <c r="C254" s="12" t="s">
        <v>10</v>
      </c>
      <c r="D254" s="12" t="s">
        <v>167</v>
      </c>
      <c r="E254" s="12" t="s">
        <v>55</v>
      </c>
      <c r="F254" s="12" t="s">
        <v>184</v>
      </c>
      <c r="G254" s="12" t="s">
        <v>38</v>
      </c>
      <c r="H254" s="30">
        <v>5409.3</v>
      </c>
      <c r="I254" s="23"/>
      <c r="J254" s="23"/>
      <c r="K254" s="23"/>
      <c r="L254" s="44">
        <f>SUM(H254:K254)</f>
        <v>5409.3</v>
      </c>
      <c r="M254" s="13">
        <v>5409.3</v>
      </c>
      <c r="N254" s="37"/>
    </row>
    <row r="255" spans="1:14" ht="25.5" outlineLevel="2">
      <c r="A255" s="11" t="s">
        <v>185</v>
      </c>
      <c r="B255" s="12"/>
      <c r="C255" s="12" t="s">
        <v>10</v>
      </c>
      <c r="D255" s="12"/>
      <c r="E255" s="12"/>
      <c r="F255" s="12" t="s">
        <v>186</v>
      </c>
      <c r="G255" s="12"/>
      <c r="H255" s="30">
        <f>H256</f>
        <v>53.81</v>
      </c>
      <c r="I255" s="23"/>
      <c r="J255" s="23"/>
      <c r="K255" s="23"/>
      <c r="L255" s="44">
        <f>L256</f>
        <v>53.81</v>
      </c>
      <c r="M255" s="13">
        <v>53.811</v>
      </c>
      <c r="N255" s="37"/>
    </row>
    <row r="256" spans="1:14" outlineLevel="3">
      <c r="A256" s="11" t="s">
        <v>166</v>
      </c>
      <c r="B256" s="12"/>
      <c r="C256" s="12" t="s">
        <v>10</v>
      </c>
      <c r="D256" s="12" t="s">
        <v>167</v>
      </c>
      <c r="E256" s="12"/>
      <c r="F256" s="12" t="s">
        <v>186</v>
      </c>
      <c r="G256" s="12"/>
      <c r="H256" s="30">
        <f>H257</f>
        <v>53.81</v>
      </c>
      <c r="I256" s="23"/>
      <c r="J256" s="23"/>
      <c r="K256" s="23"/>
      <c r="L256" s="44">
        <f>L257</f>
        <v>53.81</v>
      </c>
      <c r="M256" s="13">
        <v>53.811</v>
      </c>
      <c r="N256" s="37"/>
    </row>
    <row r="257" spans="1:14" outlineLevel="4">
      <c r="A257" s="11" t="s">
        <v>168</v>
      </c>
      <c r="B257" s="12"/>
      <c r="C257" s="12" t="s">
        <v>10</v>
      </c>
      <c r="D257" s="12" t="s">
        <v>167</v>
      </c>
      <c r="E257" s="12" t="s">
        <v>55</v>
      </c>
      <c r="F257" s="12" t="s">
        <v>186</v>
      </c>
      <c r="G257" s="12"/>
      <c r="H257" s="30">
        <f>H258</f>
        <v>53.81</v>
      </c>
      <c r="I257" s="23"/>
      <c r="J257" s="23"/>
      <c r="K257" s="23"/>
      <c r="L257" s="44">
        <f>L258</f>
        <v>53.81</v>
      </c>
      <c r="M257" s="13">
        <v>53.811</v>
      </c>
      <c r="N257" s="37"/>
    </row>
    <row r="258" spans="1:14" outlineLevel="5">
      <c r="A258" s="11" t="s">
        <v>37</v>
      </c>
      <c r="B258" s="12"/>
      <c r="C258" s="12" t="s">
        <v>10</v>
      </c>
      <c r="D258" s="12" t="s">
        <v>167</v>
      </c>
      <c r="E258" s="12" t="s">
        <v>55</v>
      </c>
      <c r="F258" s="12" t="s">
        <v>186</v>
      </c>
      <c r="G258" s="12" t="s">
        <v>38</v>
      </c>
      <c r="H258" s="30">
        <v>53.81</v>
      </c>
      <c r="I258" s="23"/>
      <c r="J258" s="23"/>
      <c r="K258" s="23"/>
      <c r="L258" s="44">
        <f>SUM(H258:K258)</f>
        <v>53.81</v>
      </c>
      <c r="M258" s="13">
        <v>53.811</v>
      </c>
      <c r="N258" s="37"/>
    </row>
    <row r="259" spans="1:14" ht="76.5" outlineLevel="1">
      <c r="A259" s="11" t="s">
        <v>187</v>
      </c>
      <c r="B259" s="12"/>
      <c r="C259" s="12" t="s">
        <v>10</v>
      </c>
      <c r="D259" s="12"/>
      <c r="E259" s="12"/>
      <c r="F259" s="12" t="s">
        <v>188</v>
      </c>
      <c r="G259" s="12"/>
      <c r="H259" s="30">
        <f>H260+H264+H268</f>
        <v>23084.600000000002</v>
      </c>
      <c r="I259" s="23"/>
      <c r="J259" s="23"/>
      <c r="K259" s="23"/>
      <c r="L259" s="44">
        <f>L260+L264+L268</f>
        <v>23134.600000000002</v>
      </c>
      <c r="M259" s="13">
        <v>23134.601999999999</v>
      </c>
      <c r="N259" s="37"/>
    </row>
    <row r="260" spans="1:14" ht="25.5" outlineLevel="2">
      <c r="A260" s="11" t="s">
        <v>189</v>
      </c>
      <c r="B260" s="12"/>
      <c r="C260" s="12" t="s">
        <v>10</v>
      </c>
      <c r="D260" s="12"/>
      <c r="E260" s="12"/>
      <c r="F260" s="12" t="s">
        <v>591</v>
      </c>
      <c r="G260" s="12"/>
      <c r="H260" s="30">
        <f>H261</f>
        <v>0</v>
      </c>
      <c r="I260" s="23"/>
      <c r="J260" s="23"/>
      <c r="K260" s="23"/>
      <c r="L260" s="44">
        <f>L261</f>
        <v>50</v>
      </c>
      <c r="M260" s="13">
        <v>50</v>
      </c>
      <c r="N260" s="37"/>
    </row>
    <row r="261" spans="1:14" outlineLevel="3">
      <c r="A261" s="11" t="s">
        <v>166</v>
      </c>
      <c r="B261" s="12"/>
      <c r="C261" s="12" t="s">
        <v>10</v>
      </c>
      <c r="D261" s="12" t="s">
        <v>167</v>
      </c>
      <c r="E261" s="12"/>
      <c r="F261" s="12" t="s">
        <v>591</v>
      </c>
      <c r="G261" s="12"/>
      <c r="H261" s="30">
        <f>H262</f>
        <v>0</v>
      </c>
      <c r="I261" s="23"/>
      <c r="J261" s="23"/>
      <c r="K261" s="23"/>
      <c r="L261" s="44">
        <f>L262</f>
        <v>50</v>
      </c>
      <c r="M261" s="13">
        <v>50</v>
      </c>
      <c r="N261" s="37"/>
    </row>
    <row r="262" spans="1:14" outlineLevel="4">
      <c r="A262" s="11" t="s">
        <v>168</v>
      </c>
      <c r="B262" s="12"/>
      <c r="C262" s="12" t="s">
        <v>10</v>
      </c>
      <c r="D262" s="12" t="s">
        <v>167</v>
      </c>
      <c r="E262" s="12" t="s">
        <v>55</v>
      </c>
      <c r="F262" s="12" t="s">
        <v>591</v>
      </c>
      <c r="G262" s="12"/>
      <c r="H262" s="30">
        <f>H263</f>
        <v>0</v>
      </c>
      <c r="I262" s="23"/>
      <c r="J262" s="23"/>
      <c r="K262" s="23"/>
      <c r="L262" s="44">
        <f>L263</f>
        <v>50</v>
      </c>
      <c r="M262" s="13">
        <v>50</v>
      </c>
      <c r="N262" s="37"/>
    </row>
    <row r="263" spans="1:14" outlineLevel="5">
      <c r="A263" s="11" t="s">
        <v>37</v>
      </c>
      <c r="B263" s="12"/>
      <c r="C263" s="12" t="s">
        <v>10</v>
      </c>
      <c r="D263" s="12" t="s">
        <v>167</v>
      </c>
      <c r="E263" s="12" t="s">
        <v>55</v>
      </c>
      <c r="F263" s="12" t="s">
        <v>591</v>
      </c>
      <c r="G263" s="12" t="s">
        <v>38</v>
      </c>
      <c r="H263" s="30">
        <v>0</v>
      </c>
      <c r="I263" s="23"/>
      <c r="J263" s="23"/>
      <c r="K263" s="23">
        <v>50</v>
      </c>
      <c r="L263" s="44">
        <f>SUM(H263:K263)</f>
        <v>50</v>
      </c>
      <c r="M263" s="13">
        <v>50</v>
      </c>
      <c r="N263" s="37"/>
    </row>
    <row r="264" spans="1:14" ht="38.25" outlineLevel="2">
      <c r="A264" s="11" t="s">
        <v>169</v>
      </c>
      <c r="B264" s="12"/>
      <c r="C264" s="12" t="s">
        <v>10</v>
      </c>
      <c r="D264" s="12"/>
      <c r="E264" s="12"/>
      <c r="F264" s="12" t="s">
        <v>190</v>
      </c>
      <c r="G264" s="12"/>
      <c r="H264" s="30">
        <f>H265</f>
        <v>21536.9</v>
      </c>
      <c r="I264" s="23"/>
      <c r="J264" s="23"/>
      <c r="K264" s="23"/>
      <c r="L264" s="44">
        <f>L265</f>
        <v>21536.9</v>
      </c>
      <c r="M264" s="13">
        <v>21536.9</v>
      </c>
      <c r="N264" s="37"/>
    </row>
    <row r="265" spans="1:14" outlineLevel="3">
      <c r="A265" s="11" t="s">
        <v>15</v>
      </c>
      <c r="B265" s="12"/>
      <c r="C265" s="12" t="s">
        <v>10</v>
      </c>
      <c r="D265" s="12" t="s">
        <v>16</v>
      </c>
      <c r="E265" s="12"/>
      <c r="F265" s="12" t="s">
        <v>190</v>
      </c>
      <c r="G265" s="12"/>
      <c r="H265" s="30">
        <f>H266</f>
        <v>21536.9</v>
      </c>
      <c r="I265" s="23"/>
      <c r="J265" s="23"/>
      <c r="K265" s="23"/>
      <c r="L265" s="44">
        <f>L266</f>
        <v>21536.9</v>
      </c>
      <c r="M265" s="13">
        <v>21536.9</v>
      </c>
      <c r="N265" s="37"/>
    </row>
    <row r="266" spans="1:14" outlineLevel="4">
      <c r="A266" s="11" t="s">
        <v>35</v>
      </c>
      <c r="B266" s="12"/>
      <c r="C266" s="12" t="s">
        <v>10</v>
      </c>
      <c r="D266" s="12" t="s">
        <v>16</v>
      </c>
      <c r="E266" s="12" t="s">
        <v>36</v>
      </c>
      <c r="F266" s="12" t="s">
        <v>190</v>
      </c>
      <c r="G266" s="12"/>
      <c r="H266" s="30">
        <f>H267</f>
        <v>21536.9</v>
      </c>
      <c r="I266" s="23"/>
      <c r="J266" s="23"/>
      <c r="K266" s="23"/>
      <c r="L266" s="44">
        <f>L267</f>
        <v>21536.9</v>
      </c>
      <c r="M266" s="13">
        <v>21536.9</v>
      </c>
      <c r="N266" s="37"/>
    </row>
    <row r="267" spans="1:14" outlineLevel="5">
      <c r="A267" s="11" t="s">
        <v>37</v>
      </c>
      <c r="B267" s="12"/>
      <c r="C267" s="12" t="s">
        <v>10</v>
      </c>
      <c r="D267" s="12" t="s">
        <v>16</v>
      </c>
      <c r="E267" s="12" t="s">
        <v>36</v>
      </c>
      <c r="F267" s="12" t="s">
        <v>190</v>
      </c>
      <c r="G267" s="12" t="s">
        <v>38</v>
      </c>
      <c r="H267" s="30">
        <v>21536.9</v>
      </c>
      <c r="I267" s="23"/>
      <c r="J267" s="23"/>
      <c r="K267" s="23"/>
      <c r="L267" s="44">
        <f>SUM(H267:K267)</f>
        <v>21536.9</v>
      </c>
      <c r="M267" s="13">
        <v>21536.9</v>
      </c>
      <c r="N267" s="37"/>
    </row>
    <row r="268" spans="1:14" ht="51" outlineLevel="2">
      <c r="A268" s="11" t="s">
        <v>191</v>
      </c>
      <c r="B268" s="12"/>
      <c r="C268" s="12" t="s">
        <v>10</v>
      </c>
      <c r="D268" s="12"/>
      <c r="E268" s="12"/>
      <c r="F268" s="12" t="s">
        <v>192</v>
      </c>
      <c r="G268" s="12"/>
      <c r="H268" s="30">
        <f>H269</f>
        <v>1547.7</v>
      </c>
      <c r="I268" s="23"/>
      <c r="J268" s="23"/>
      <c r="K268" s="23"/>
      <c r="L268" s="44">
        <f>L269</f>
        <v>1547.7</v>
      </c>
      <c r="M268" s="13">
        <v>1547.702</v>
      </c>
      <c r="N268" s="37"/>
    </row>
    <row r="269" spans="1:14" outlineLevel="3">
      <c r="A269" s="11" t="s">
        <v>166</v>
      </c>
      <c r="B269" s="12"/>
      <c r="C269" s="12" t="s">
        <v>10</v>
      </c>
      <c r="D269" s="12" t="s">
        <v>167</v>
      </c>
      <c r="E269" s="12"/>
      <c r="F269" s="12" t="s">
        <v>192</v>
      </c>
      <c r="G269" s="12"/>
      <c r="H269" s="30">
        <f>H270</f>
        <v>1547.7</v>
      </c>
      <c r="I269" s="23"/>
      <c r="J269" s="23"/>
      <c r="K269" s="23"/>
      <c r="L269" s="44">
        <f>L270</f>
        <v>1547.7</v>
      </c>
      <c r="M269" s="13">
        <v>1547.702</v>
      </c>
      <c r="N269" s="37"/>
    </row>
    <row r="270" spans="1:14" outlineLevel="4">
      <c r="A270" s="11" t="s">
        <v>168</v>
      </c>
      <c r="B270" s="12"/>
      <c r="C270" s="12" t="s">
        <v>10</v>
      </c>
      <c r="D270" s="12" t="s">
        <v>167</v>
      </c>
      <c r="E270" s="12" t="s">
        <v>55</v>
      </c>
      <c r="F270" s="12" t="s">
        <v>192</v>
      </c>
      <c r="G270" s="12"/>
      <c r="H270" s="30">
        <f>H271</f>
        <v>1547.7</v>
      </c>
      <c r="I270" s="23"/>
      <c r="J270" s="23"/>
      <c r="K270" s="23"/>
      <c r="L270" s="44">
        <f>L271</f>
        <v>1547.7</v>
      </c>
      <c r="M270" s="13">
        <v>1547.702</v>
      </c>
      <c r="N270" s="37"/>
    </row>
    <row r="271" spans="1:14" outlineLevel="5">
      <c r="A271" s="11" t="s">
        <v>37</v>
      </c>
      <c r="B271" s="12"/>
      <c r="C271" s="12" t="s">
        <v>10</v>
      </c>
      <c r="D271" s="12" t="s">
        <v>167</v>
      </c>
      <c r="E271" s="12" t="s">
        <v>55</v>
      </c>
      <c r="F271" s="12" t="s">
        <v>192</v>
      </c>
      <c r="G271" s="12" t="s">
        <v>38</v>
      </c>
      <c r="H271" s="30">
        <v>1547.7</v>
      </c>
      <c r="I271" s="23"/>
      <c r="J271" s="23"/>
      <c r="K271" s="23"/>
      <c r="L271" s="44">
        <f>SUM(H271:K271)</f>
        <v>1547.7</v>
      </c>
      <c r="M271" s="13">
        <v>1547.702</v>
      </c>
      <c r="N271" s="37"/>
    </row>
    <row r="272" spans="1:14" ht="51" outlineLevel="1">
      <c r="A272" s="11" t="s">
        <v>170</v>
      </c>
      <c r="B272" s="12"/>
      <c r="C272" s="12" t="s">
        <v>10</v>
      </c>
      <c r="D272" s="12"/>
      <c r="E272" s="12"/>
      <c r="F272" s="12" t="s">
        <v>193</v>
      </c>
      <c r="G272" s="12"/>
      <c r="H272" s="30">
        <f>H273</f>
        <v>84.5</v>
      </c>
      <c r="I272" s="23"/>
      <c r="J272" s="23"/>
      <c r="K272" s="23"/>
      <c r="L272" s="44">
        <f>L273</f>
        <v>84.5</v>
      </c>
      <c r="M272" s="13">
        <v>84.5</v>
      </c>
      <c r="N272" s="37"/>
    </row>
    <row r="273" spans="1:14" ht="38.25" outlineLevel="2">
      <c r="A273" s="11" t="s">
        <v>194</v>
      </c>
      <c r="B273" s="12"/>
      <c r="C273" s="12" t="s">
        <v>10</v>
      </c>
      <c r="D273" s="12"/>
      <c r="E273" s="12"/>
      <c r="F273" s="12" t="s">
        <v>195</v>
      </c>
      <c r="G273" s="12"/>
      <c r="H273" s="30">
        <f>H274</f>
        <v>84.5</v>
      </c>
      <c r="I273" s="23"/>
      <c r="J273" s="23"/>
      <c r="K273" s="23"/>
      <c r="L273" s="44">
        <f>L274</f>
        <v>84.5</v>
      </c>
      <c r="M273" s="13">
        <v>84.5</v>
      </c>
      <c r="N273" s="37"/>
    </row>
    <row r="274" spans="1:14" outlineLevel="3">
      <c r="A274" s="11" t="s">
        <v>15</v>
      </c>
      <c r="B274" s="12"/>
      <c r="C274" s="12" t="s">
        <v>10</v>
      </c>
      <c r="D274" s="12" t="s">
        <v>16</v>
      </c>
      <c r="E274" s="12"/>
      <c r="F274" s="12" t="s">
        <v>195</v>
      </c>
      <c r="G274" s="12"/>
      <c r="H274" s="30">
        <f>H275</f>
        <v>84.5</v>
      </c>
      <c r="I274" s="23"/>
      <c r="J274" s="23"/>
      <c r="K274" s="23"/>
      <c r="L274" s="44">
        <f>L275</f>
        <v>84.5</v>
      </c>
      <c r="M274" s="13">
        <v>84.5</v>
      </c>
      <c r="N274" s="37"/>
    </row>
    <row r="275" spans="1:14" ht="38.25" outlineLevel="4">
      <c r="A275" s="11" t="s">
        <v>43</v>
      </c>
      <c r="B275" s="12"/>
      <c r="C275" s="12" t="s">
        <v>10</v>
      </c>
      <c r="D275" s="12" t="s">
        <v>16</v>
      </c>
      <c r="E275" s="12" t="s">
        <v>44</v>
      </c>
      <c r="F275" s="12" t="s">
        <v>195</v>
      </c>
      <c r="G275" s="12"/>
      <c r="H275" s="30">
        <f>H276</f>
        <v>84.5</v>
      </c>
      <c r="I275" s="23"/>
      <c r="J275" s="23"/>
      <c r="K275" s="23"/>
      <c r="L275" s="44">
        <f>L276</f>
        <v>84.5</v>
      </c>
      <c r="M275" s="13">
        <v>84.5</v>
      </c>
      <c r="N275" s="37"/>
    </row>
    <row r="276" spans="1:14" outlineLevel="5">
      <c r="A276" s="11" t="s">
        <v>37</v>
      </c>
      <c r="B276" s="12"/>
      <c r="C276" s="12" t="s">
        <v>10</v>
      </c>
      <c r="D276" s="12" t="s">
        <v>16</v>
      </c>
      <c r="E276" s="12" t="s">
        <v>44</v>
      </c>
      <c r="F276" s="12" t="s">
        <v>195</v>
      </c>
      <c r="G276" s="12" t="s">
        <v>38</v>
      </c>
      <c r="H276" s="30">
        <v>84.5</v>
      </c>
      <c r="I276" s="23"/>
      <c r="J276" s="23"/>
      <c r="K276" s="23"/>
      <c r="L276" s="44">
        <f>SUM(H276:K276)</f>
        <v>84.5</v>
      </c>
      <c r="M276" s="13">
        <v>84.5</v>
      </c>
      <c r="N276" s="37"/>
    </row>
    <row r="277" spans="1:14" ht="38.25" outlineLevel="1">
      <c r="A277" s="11" t="s">
        <v>196</v>
      </c>
      <c r="B277" s="12"/>
      <c r="C277" s="12" t="s">
        <v>10</v>
      </c>
      <c r="D277" s="12"/>
      <c r="E277" s="12"/>
      <c r="F277" s="12" t="s">
        <v>197</v>
      </c>
      <c r="G277" s="12"/>
      <c r="H277" s="30">
        <f>H278</f>
        <v>3944.78</v>
      </c>
      <c r="I277" s="23"/>
      <c r="J277" s="23"/>
      <c r="K277" s="23"/>
      <c r="L277" s="44">
        <f>L278</f>
        <v>3944.78</v>
      </c>
      <c r="M277" s="13">
        <v>3944.78</v>
      </c>
      <c r="N277" s="37"/>
    </row>
    <row r="278" spans="1:14" ht="25.5" outlineLevel="2">
      <c r="A278" s="11" t="s">
        <v>198</v>
      </c>
      <c r="B278" s="12"/>
      <c r="C278" s="12" t="s">
        <v>10</v>
      </c>
      <c r="D278" s="12"/>
      <c r="E278" s="12"/>
      <c r="F278" s="12" t="s">
        <v>199</v>
      </c>
      <c r="G278" s="12"/>
      <c r="H278" s="30">
        <f>H279</f>
        <v>3944.78</v>
      </c>
      <c r="I278" s="23"/>
      <c r="J278" s="23"/>
      <c r="K278" s="23"/>
      <c r="L278" s="44">
        <f>L279</f>
        <v>3944.78</v>
      </c>
      <c r="M278" s="13">
        <v>3944.78</v>
      </c>
      <c r="N278" s="37"/>
    </row>
    <row r="279" spans="1:14" outlineLevel="3">
      <c r="A279" s="11" t="s">
        <v>166</v>
      </c>
      <c r="B279" s="12"/>
      <c r="C279" s="12" t="s">
        <v>10</v>
      </c>
      <c r="D279" s="12" t="s">
        <v>167</v>
      </c>
      <c r="E279" s="12"/>
      <c r="F279" s="12" t="s">
        <v>199</v>
      </c>
      <c r="G279" s="12"/>
      <c r="H279" s="30">
        <f>H280</f>
        <v>3944.78</v>
      </c>
      <c r="I279" s="23"/>
      <c r="J279" s="23"/>
      <c r="K279" s="23"/>
      <c r="L279" s="44">
        <f>L280</f>
        <v>3944.78</v>
      </c>
      <c r="M279" s="13">
        <v>3944.78</v>
      </c>
      <c r="N279" s="37"/>
    </row>
    <row r="280" spans="1:14" outlineLevel="4">
      <c r="A280" s="11" t="s">
        <v>168</v>
      </c>
      <c r="B280" s="12"/>
      <c r="C280" s="12" t="s">
        <v>10</v>
      </c>
      <c r="D280" s="12" t="s">
        <v>167</v>
      </c>
      <c r="E280" s="12" t="s">
        <v>55</v>
      </c>
      <c r="F280" s="12" t="s">
        <v>199</v>
      </c>
      <c r="G280" s="12"/>
      <c r="H280" s="30">
        <f>H281</f>
        <v>3944.78</v>
      </c>
      <c r="I280" s="23"/>
      <c r="J280" s="23"/>
      <c r="K280" s="23"/>
      <c r="L280" s="44">
        <f>L281</f>
        <v>3944.78</v>
      </c>
      <c r="M280" s="13">
        <v>3944.78</v>
      </c>
      <c r="N280" s="37"/>
    </row>
    <row r="281" spans="1:14" outlineLevel="5">
      <c r="A281" s="11" t="s">
        <v>37</v>
      </c>
      <c r="B281" s="12"/>
      <c r="C281" s="12" t="s">
        <v>10</v>
      </c>
      <c r="D281" s="12" t="s">
        <v>167</v>
      </c>
      <c r="E281" s="12" t="s">
        <v>55</v>
      </c>
      <c r="F281" s="12" t="s">
        <v>199</v>
      </c>
      <c r="G281" s="12" t="s">
        <v>38</v>
      </c>
      <c r="H281" s="30">
        <v>3944.78</v>
      </c>
      <c r="I281" s="23"/>
      <c r="J281" s="23"/>
      <c r="K281" s="23"/>
      <c r="L281" s="44">
        <f>SUM(H281:K281)</f>
        <v>3944.78</v>
      </c>
      <c r="M281" s="13">
        <v>3944.78</v>
      </c>
      <c r="N281" s="37"/>
    </row>
    <row r="282" spans="1:14" ht="63.75" outlineLevel="1">
      <c r="A282" s="11" t="s">
        <v>200</v>
      </c>
      <c r="B282" s="12"/>
      <c r="C282" s="12" t="s">
        <v>10</v>
      </c>
      <c r="D282" s="12"/>
      <c r="E282" s="12"/>
      <c r="F282" s="12" t="s">
        <v>201</v>
      </c>
      <c r="G282" s="12"/>
      <c r="H282" s="30">
        <f>H283</f>
        <v>1855.74</v>
      </c>
      <c r="I282" s="23"/>
      <c r="J282" s="23"/>
      <c r="K282" s="23"/>
      <c r="L282" s="44">
        <f>L283</f>
        <v>1855.74</v>
      </c>
      <c r="M282" s="13">
        <v>1855.74</v>
      </c>
      <c r="N282" s="37"/>
    </row>
    <row r="283" spans="1:14" ht="51" outlineLevel="2">
      <c r="A283" s="11" t="s">
        <v>202</v>
      </c>
      <c r="B283" s="12"/>
      <c r="C283" s="12" t="s">
        <v>10</v>
      </c>
      <c r="D283" s="12"/>
      <c r="E283" s="12"/>
      <c r="F283" s="12" t="s">
        <v>203</v>
      </c>
      <c r="G283" s="12"/>
      <c r="H283" s="30">
        <f>H284</f>
        <v>1855.74</v>
      </c>
      <c r="I283" s="23"/>
      <c r="J283" s="23"/>
      <c r="K283" s="23"/>
      <c r="L283" s="44">
        <f>L284</f>
        <v>1855.74</v>
      </c>
      <c r="M283" s="13">
        <v>1855.74</v>
      </c>
      <c r="N283" s="37"/>
    </row>
    <row r="284" spans="1:14" outlineLevel="3">
      <c r="A284" s="11" t="s">
        <v>166</v>
      </c>
      <c r="B284" s="12"/>
      <c r="C284" s="12" t="s">
        <v>10</v>
      </c>
      <c r="D284" s="12" t="s">
        <v>167</v>
      </c>
      <c r="E284" s="12"/>
      <c r="F284" s="12" t="s">
        <v>203</v>
      </c>
      <c r="G284" s="12"/>
      <c r="H284" s="30">
        <f>H285</f>
        <v>1855.74</v>
      </c>
      <c r="I284" s="23"/>
      <c r="J284" s="23"/>
      <c r="K284" s="23"/>
      <c r="L284" s="44">
        <f>L285</f>
        <v>1855.74</v>
      </c>
      <c r="M284" s="13">
        <v>1855.74</v>
      </c>
      <c r="N284" s="37"/>
    </row>
    <row r="285" spans="1:14" outlineLevel="4">
      <c r="A285" s="11" t="s">
        <v>168</v>
      </c>
      <c r="B285" s="12"/>
      <c r="C285" s="12" t="s">
        <v>10</v>
      </c>
      <c r="D285" s="12" t="s">
        <v>167</v>
      </c>
      <c r="E285" s="12" t="s">
        <v>55</v>
      </c>
      <c r="F285" s="12" t="s">
        <v>203</v>
      </c>
      <c r="G285" s="12"/>
      <c r="H285" s="30">
        <f>H286</f>
        <v>1855.74</v>
      </c>
      <c r="I285" s="23"/>
      <c r="J285" s="23"/>
      <c r="K285" s="23"/>
      <c r="L285" s="44">
        <f>L286</f>
        <v>1855.74</v>
      </c>
      <c r="M285" s="13">
        <v>1855.74</v>
      </c>
      <c r="N285" s="37"/>
    </row>
    <row r="286" spans="1:14" outlineLevel="5">
      <c r="A286" s="11" t="s">
        <v>37</v>
      </c>
      <c r="B286" s="12"/>
      <c r="C286" s="12" t="s">
        <v>10</v>
      </c>
      <c r="D286" s="12" t="s">
        <v>167</v>
      </c>
      <c r="E286" s="12" t="s">
        <v>55</v>
      </c>
      <c r="F286" s="12" t="s">
        <v>203</v>
      </c>
      <c r="G286" s="12" t="s">
        <v>38</v>
      </c>
      <c r="H286" s="30">
        <v>1855.74</v>
      </c>
      <c r="I286" s="23"/>
      <c r="J286" s="23"/>
      <c r="K286" s="23"/>
      <c r="L286" s="44">
        <f>SUM(H286:K286)</f>
        <v>1855.74</v>
      </c>
      <c r="M286" s="13">
        <v>1855.74</v>
      </c>
      <c r="N286" s="37"/>
    </row>
    <row r="287" spans="1:14" ht="38.25">
      <c r="A287" s="15" t="s">
        <v>204</v>
      </c>
      <c r="B287" s="16"/>
      <c r="C287" s="16" t="s">
        <v>10</v>
      </c>
      <c r="D287" s="16"/>
      <c r="E287" s="16"/>
      <c r="F287" s="16" t="s">
        <v>205</v>
      </c>
      <c r="G287" s="16"/>
      <c r="H287" s="29">
        <f>H288</f>
        <v>982.76</v>
      </c>
      <c r="I287" s="22"/>
      <c r="J287" s="22"/>
      <c r="K287" s="22"/>
      <c r="L287" s="43">
        <f>L288</f>
        <v>982.76</v>
      </c>
      <c r="M287" s="13">
        <v>982.76</v>
      </c>
      <c r="N287" s="37"/>
    </row>
    <row r="288" spans="1:14" ht="38.25" outlineLevel="1">
      <c r="A288" s="11" t="s">
        <v>206</v>
      </c>
      <c r="B288" s="12"/>
      <c r="C288" s="12" t="s">
        <v>10</v>
      </c>
      <c r="D288" s="12"/>
      <c r="E288" s="12"/>
      <c r="F288" s="12" t="s">
        <v>207</v>
      </c>
      <c r="G288" s="12"/>
      <c r="H288" s="30">
        <f>H289+H294</f>
        <v>982.76</v>
      </c>
      <c r="I288" s="23"/>
      <c r="J288" s="23"/>
      <c r="K288" s="23"/>
      <c r="L288" s="44">
        <f>L289+L294</f>
        <v>982.76</v>
      </c>
      <c r="M288" s="13">
        <v>982.76</v>
      </c>
      <c r="N288" s="37"/>
    </row>
    <row r="289" spans="1:14" outlineLevel="2">
      <c r="A289" s="11" t="s">
        <v>208</v>
      </c>
      <c r="B289" s="12"/>
      <c r="C289" s="12" t="s">
        <v>10</v>
      </c>
      <c r="D289" s="12"/>
      <c r="E289" s="12"/>
      <c r="F289" s="12" t="s">
        <v>209</v>
      </c>
      <c r="G289" s="12"/>
      <c r="H289" s="30">
        <f>H290</f>
        <v>884.76</v>
      </c>
      <c r="I289" s="23"/>
      <c r="J289" s="23"/>
      <c r="K289" s="23"/>
      <c r="L289" s="44">
        <f>L290</f>
        <v>884.76</v>
      </c>
      <c r="M289" s="13">
        <v>884.76</v>
      </c>
      <c r="N289" s="37"/>
    </row>
    <row r="290" spans="1:14" outlineLevel="3">
      <c r="A290" s="11" t="s">
        <v>210</v>
      </c>
      <c r="B290" s="12"/>
      <c r="C290" s="12" t="s">
        <v>10</v>
      </c>
      <c r="D290" s="12" t="s">
        <v>113</v>
      </c>
      <c r="E290" s="12"/>
      <c r="F290" s="12" t="s">
        <v>209</v>
      </c>
      <c r="G290" s="12"/>
      <c r="H290" s="30">
        <f>H291</f>
        <v>884.76</v>
      </c>
      <c r="I290" s="23"/>
      <c r="J290" s="23"/>
      <c r="K290" s="23"/>
      <c r="L290" s="44">
        <f>L291</f>
        <v>884.76</v>
      </c>
      <c r="M290" s="13">
        <v>884.76</v>
      </c>
      <c r="N290" s="37"/>
    </row>
    <row r="291" spans="1:14" ht="25.5" outlineLevel="4">
      <c r="A291" s="11" t="s">
        <v>211</v>
      </c>
      <c r="B291" s="12"/>
      <c r="C291" s="12" t="s">
        <v>10</v>
      </c>
      <c r="D291" s="12" t="s">
        <v>113</v>
      </c>
      <c r="E291" s="12" t="s">
        <v>212</v>
      </c>
      <c r="F291" s="12" t="s">
        <v>209</v>
      </c>
      <c r="G291" s="12"/>
      <c r="H291" s="30">
        <f>H292+H293</f>
        <v>884.76</v>
      </c>
      <c r="I291" s="23"/>
      <c r="J291" s="23"/>
      <c r="K291" s="23"/>
      <c r="L291" s="44">
        <f>L292+L293</f>
        <v>884.76</v>
      </c>
      <c r="M291" s="13">
        <v>884.76</v>
      </c>
      <c r="N291" s="37"/>
    </row>
    <row r="292" spans="1:14" outlineLevel="5">
      <c r="A292" s="11" t="s">
        <v>37</v>
      </c>
      <c r="B292" s="12"/>
      <c r="C292" s="12" t="s">
        <v>10</v>
      </c>
      <c r="D292" s="12" t="s">
        <v>113</v>
      </c>
      <c r="E292" s="12" t="s">
        <v>212</v>
      </c>
      <c r="F292" s="12" t="s">
        <v>209</v>
      </c>
      <c r="G292" s="12" t="s">
        <v>38</v>
      </c>
      <c r="H292" s="30">
        <v>36.31</v>
      </c>
      <c r="I292" s="23"/>
      <c r="J292" s="23"/>
      <c r="K292" s="23"/>
      <c r="L292" s="44">
        <f>SUM(H292:K292)</f>
        <v>36.31</v>
      </c>
      <c r="M292" s="13">
        <v>36.31</v>
      </c>
      <c r="N292" s="37"/>
    </row>
    <row r="293" spans="1:14" outlineLevel="5">
      <c r="A293" s="11" t="s">
        <v>29</v>
      </c>
      <c r="B293" s="12"/>
      <c r="C293" s="12" t="s">
        <v>10</v>
      </c>
      <c r="D293" s="12" t="s">
        <v>113</v>
      </c>
      <c r="E293" s="12" t="s">
        <v>212</v>
      </c>
      <c r="F293" s="12" t="s">
        <v>209</v>
      </c>
      <c r="G293" s="12" t="s">
        <v>30</v>
      </c>
      <c r="H293" s="30">
        <v>848.45</v>
      </c>
      <c r="I293" s="23"/>
      <c r="J293" s="23"/>
      <c r="K293" s="23"/>
      <c r="L293" s="44">
        <f>SUM(H293:K293)</f>
        <v>848.45</v>
      </c>
      <c r="M293" s="13">
        <v>848.45</v>
      </c>
      <c r="N293" s="37"/>
    </row>
    <row r="294" spans="1:14" ht="25.5" outlineLevel="2">
      <c r="A294" s="11" t="s">
        <v>213</v>
      </c>
      <c r="B294" s="12"/>
      <c r="C294" s="12" t="s">
        <v>10</v>
      </c>
      <c r="D294" s="12"/>
      <c r="E294" s="12"/>
      <c r="F294" s="12" t="s">
        <v>214</v>
      </c>
      <c r="G294" s="12"/>
      <c r="H294" s="30">
        <f>H295</f>
        <v>98</v>
      </c>
      <c r="I294" s="23"/>
      <c r="J294" s="23"/>
      <c r="K294" s="23"/>
      <c r="L294" s="44">
        <f>L295</f>
        <v>98</v>
      </c>
      <c r="M294" s="13">
        <v>98</v>
      </c>
      <c r="N294" s="37"/>
    </row>
    <row r="295" spans="1:14" outlineLevel="3">
      <c r="A295" s="11" t="s">
        <v>210</v>
      </c>
      <c r="B295" s="12"/>
      <c r="C295" s="12" t="s">
        <v>10</v>
      </c>
      <c r="D295" s="12" t="s">
        <v>113</v>
      </c>
      <c r="E295" s="12"/>
      <c r="F295" s="12" t="s">
        <v>214</v>
      </c>
      <c r="G295" s="12"/>
      <c r="H295" s="30">
        <f>H296</f>
        <v>98</v>
      </c>
      <c r="I295" s="23"/>
      <c r="J295" s="23"/>
      <c r="K295" s="23"/>
      <c r="L295" s="44">
        <f>L296</f>
        <v>98</v>
      </c>
      <c r="M295" s="13">
        <v>98</v>
      </c>
      <c r="N295" s="37"/>
    </row>
    <row r="296" spans="1:14" ht="25.5" outlineLevel="4">
      <c r="A296" s="11" t="s">
        <v>211</v>
      </c>
      <c r="B296" s="12"/>
      <c r="C296" s="12" t="s">
        <v>10</v>
      </c>
      <c r="D296" s="12" t="s">
        <v>113</v>
      </c>
      <c r="E296" s="12" t="s">
        <v>212</v>
      </c>
      <c r="F296" s="12" t="s">
        <v>214</v>
      </c>
      <c r="G296" s="12"/>
      <c r="H296" s="30">
        <f>H297</f>
        <v>98</v>
      </c>
      <c r="I296" s="23"/>
      <c r="J296" s="23"/>
      <c r="K296" s="23"/>
      <c r="L296" s="44">
        <f>L297</f>
        <v>98</v>
      </c>
      <c r="M296" s="13">
        <v>98</v>
      </c>
      <c r="N296" s="37"/>
    </row>
    <row r="297" spans="1:14" ht="38.25" outlineLevel="5">
      <c r="A297" s="11" t="s">
        <v>19</v>
      </c>
      <c r="B297" s="12"/>
      <c r="C297" s="12" t="s">
        <v>10</v>
      </c>
      <c r="D297" s="12" t="s">
        <v>113</v>
      </c>
      <c r="E297" s="12" t="s">
        <v>212</v>
      </c>
      <c r="F297" s="12" t="s">
        <v>214</v>
      </c>
      <c r="G297" s="12" t="s">
        <v>20</v>
      </c>
      <c r="H297" s="30">
        <v>98</v>
      </c>
      <c r="I297" s="23"/>
      <c r="J297" s="23"/>
      <c r="K297" s="23"/>
      <c r="L297" s="44">
        <f>SUM(H297:K297)</f>
        <v>98</v>
      </c>
      <c r="M297" s="13">
        <v>98</v>
      </c>
      <c r="N297" s="37"/>
    </row>
    <row r="298" spans="1:14" ht="51">
      <c r="A298" s="15" t="s">
        <v>215</v>
      </c>
      <c r="B298" s="16"/>
      <c r="C298" s="16" t="s">
        <v>10</v>
      </c>
      <c r="D298" s="16"/>
      <c r="E298" s="16"/>
      <c r="F298" s="16" t="s">
        <v>216</v>
      </c>
      <c r="G298" s="16"/>
      <c r="H298" s="29">
        <f>H299+H304+H310+H316+H322</f>
        <v>8919.5400000000009</v>
      </c>
      <c r="I298" s="22"/>
      <c r="J298" s="22"/>
      <c r="K298" s="22"/>
      <c r="L298" s="43">
        <f>L299+L304+L310+L316+L322</f>
        <v>8919.5400000000009</v>
      </c>
      <c r="M298" s="13">
        <v>8919.5564400000003</v>
      </c>
      <c r="N298" s="37"/>
    </row>
    <row r="299" spans="1:14" ht="89.25" outlineLevel="1">
      <c r="A299" s="11" t="s">
        <v>217</v>
      </c>
      <c r="B299" s="12"/>
      <c r="C299" s="12" t="s">
        <v>10</v>
      </c>
      <c r="D299" s="12"/>
      <c r="E299" s="12"/>
      <c r="F299" s="12" t="s">
        <v>218</v>
      </c>
      <c r="G299" s="12"/>
      <c r="H299" s="30">
        <f>H300</f>
        <v>170</v>
      </c>
      <c r="I299" s="23"/>
      <c r="J299" s="23"/>
      <c r="K299" s="23"/>
      <c r="L299" s="44">
        <f>L300</f>
        <v>170</v>
      </c>
      <c r="M299" s="13">
        <v>170</v>
      </c>
      <c r="N299" s="37"/>
    </row>
    <row r="300" spans="1:14" ht="76.5" outlineLevel="2">
      <c r="A300" s="11" t="s">
        <v>219</v>
      </c>
      <c r="B300" s="12"/>
      <c r="C300" s="12" t="s">
        <v>10</v>
      </c>
      <c r="D300" s="12"/>
      <c r="E300" s="12"/>
      <c r="F300" s="12" t="s">
        <v>220</v>
      </c>
      <c r="G300" s="12"/>
      <c r="H300" s="30">
        <f>H301</f>
        <v>170</v>
      </c>
      <c r="I300" s="23"/>
      <c r="J300" s="23"/>
      <c r="K300" s="23"/>
      <c r="L300" s="44">
        <f>L301</f>
        <v>170</v>
      </c>
      <c r="M300" s="13">
        <v>170</v>
      </c>
      <c r="N300" s="37"/>
    </row>
    <row r="301" spans="1:14" ht="38.25" outlineLevel="3">
      <c r="A301" s="11" t="s">
        <v>226</v>
      </c>
      <c r="B301" s="12"/>
      <c r="C301" s="12" t="s">
        <v>10</v>
      </c>
      <c r="D301" s="12" t="s">
        <v>36</v>
      </c>
      <c r="E301" s="12"/>
      <c r="F301" s="12" t="s">
        <v>220</v>
      </c>
      <c r="G301" s="12"/>
      <c r="H301" s="30">
        <f>H302</f>
        <v>170</v>
      </c>
      <c r="I301" s="23"/>
      <c r="J301" s="23"/>
      <c r="K301" s="23"/>
      <c r="L301" s="44">
        <f>L302</f>
        <v>170</v>
      </c>
      <c r="M301" s="13">
        <v>170</v>
      </c>
      <c r="N301" s="37"/>
    </row>
    <row r="302" spans="1:14" ht="51" outlineLevel="4">
      <c r="A302" s="11" t="s">
        <v>227</v>
      </c>
      <c r="B302" s="12"/>
      <c r="C302" s="12" t="s">
        <v>10</v>
      </c>
      <c r="D302" s="12" t="s">
        <v>36</v>
      </c>
      <c r="E302" s="12" t="s">
        <v>18</v>
      </c>
      <c r="F302" s="12" t="s">
        <v>220</v>
      </c>
      <c r="G302" s="12"/>
      <c r="H302" s="30">
        <f>H303</f>
        <v>170</v>
      </c>
      <c r="I302" s="23"/>
      <c r="J302" s="23"/>
      <c r="K302" s="23"/>
      <c r="L302" s="44">
        <f>L303</f>
        <v>170</v>
      </c>
      <c r="M302" s="13">
        <v>170</v>
      </c>
      <c r="N302" s="37"/>
    </row>
    <row r="303" spans="1:14" outlineLevel="5">
      <c r="A303" s="11" t="s">
        <v>224</v>
      </c>
      <c r="B303" s="12"/>
      <c r="C303" s="12" t="s">
        <v>10</v>
      </c>
      <c r="D303" s="12" t="s">
        <v>36</v>
      </c>
      <c r="E303" s="12" t="s">
        <v>18</v>
      </c>
      <c r="F303" s="12" t="s">
        <v>220</v>
      </c>
      <c r="G303" s="12" t="s">
        <v>225</v>
      </c>
      <c r="H303" s="30">
        <v>170</v>
      </c>
      <c r="I303" s="23"/>
      <c r="J303" s="23"/>
      <c r="K303" s="23"/>
      <c r="L303" s="44">
        <f>SUM(H303:K303)</f>
        <v>170</v>
      </c>
      <c r="M303" s="13">
        <v>170</v>
      </c>
      <c r="N303" s="37"/>
    </row>
    <row r="304" spans="1:14" ht="76.5" outlineLevel="1">
      <c r="A304" s="11" t="s">
        <v>228</v>
      </c>
      <c r="B304" s="12"/>
      <c r="C304" s="12" t="s">
        <v>10</v>
      </c>
      <c r="D304" s="12"/>
      <c r="E304" s="12"/>
      <c r="F304" s="12" t="s">
        <v>229</v>
      </c>
      <c r="G304" s="12"/>
      <c r="H304" s="30">
        <f>H305</f>
        <v>3402.23</v>
      </c>
      <c r="I304" s="23"/>
      <c r="J304" s="23"/>
      <c r="K304" s="23"/>
      <c r="L304" s="44">
        <f>L305</f>
        <v>3402.23</v>
      </c>
      <c r="M304" s="13">
        <v>3402.2280000000001</v>
      </c>
      <c r="N304" s="37"/>
    </row>
    <row r="305" spans="1:14" ht="25.5" outlineLevel="2">
      <c r="A305" s="11" t="s">
        <v>230</v>
      </c>
      <c r="B305" s="12"/>
      <c r="C305" s="12" t="s">
        <v>10</v>
      </c>
      <c r="D305" s="12"/>
      <c r="E305" s="12"/>
      <c r="F305" s="12" t="s">
        <v>231</v>
      </c>
      <c r="G305" s="12"/>
      <c r="H305" s="30">
        <f>H306</f>
        <v>3402.23</v>
      </c>
      <c r="I305" s="23"/>
      <c r="J305" s="23"/>
      <c r="K305" s="23"/>
      <c r="L305" s="44">
        <f>L306</f>
        <v>3402.23</v>
      </c>
      <c r="M305" s="13">
        <v>3402.2280000000001</v>
      </c>
      <c r="N305" s="37"/>
    </row>
    <row r="306" spans="1:14" ht="38.25" outlineLevel="3">
      <c r="A306" s="11" t="s">
        <v>226</v>
      </c>
      <c r="B306" s="12"/>
      <c r="C306" s="12" t="s">
        <v>10</v>
      </c>
      <c r="D306" s="12" t="s">
        <v>36</v>
      </c>
      <c r="E306" s="12"/>
      <c r="F306" s="12" t="s">
        <v>231</v>
      </c>
      <c r="G306" s="12"/>
      <c r="H306" s="30">
        <f>H307</f>
        <v>3402.23</v>
      </c>
      <c r="I306" s="23"/>
      <c r="J306" s="23"/>
      <c r="K306" s="23"/>
      <c r="L306" s="44">
        <f>L307</f>
        <v>3402.23</v>
      </c>
      <c r="M306" s="13">
        <v>3402.2280000000001</v>
      </c>
      <c r="N306" s="37"/>
    </row>
    <row r="307" spans="1:14" ht="51" outlineLevel="4">
      <c r="A307" s="11" t="s">
        <v>227</v>
      </c>
      <c r="B307" s="12"/>
      <c r="C307" s="12" t="s">
        <v>10</v>
      </c>
      <c r="D307" s="12" t="s">
        <v>36</v>
      </c>
      <c r="E307" s="12" t="s">
        <v>18</v>
      </c>
      <c r="F307" s="12" t="s">
        <v>231</v>
      </c>
      <c r="G307" s="12"/>
      <c r="H307" s="30">
        <f>H308+H309</f>
        <v>3402.23</v>
      </c>
      <c r="I307" s="23"/>
      <c r="J307" s="23"/>
      <c r="K307" s="23"/>
      <c r="L307" s="44">
        <f>L308+L309</f>
        <v>3402.23</v>
      </c>
      <c r="M307" s="13">
        <v>3402.2280000000001</v>
      </c>
      <c r="N307" s="37"/>
    </row>
    <row r="308" spans="1:14" ht="25.5" outlineLevel="5">
      <c r="A308" s="11" t="s">
        <v>232</v>
      </c>
      <c r="B308" s="12"/>
      <c r="C308" s="12" t="s">
        <v>10</v>
      </c>
      <c r="D308" s="12" t="s">
        <v>36</v>
      </c>
      <c r="E308" s="12" t="s">
        <v>18</v>
      </c>
      <c r="F308" s="12" t="s">
        <v>231</v>
      </c>
      <c r="G308" s="12" t="s">
        <v>233</v>
      </c>
      <c r="H308" s="30">
        <v>3231.37</v>
      </c>
      <c r="I308" s="23"/>
      <c r="J308" s="23"/>
      <c r="K308" s="23"/>
      <c r="L308" s="44">
        <f>SUM(H308:K308)</f>
        <v>3231.37</v>
      </c>
      <c r="M308" s="13">
        <v>3231.3679999999999</v>
      </c>
      <c r="N308" s="37"/>
    </row>
    <row r="309" spans="1:14" ht="38.25" outlineLevel="5">
      <c r="A309" s="11" t="s">
        <v>19</v>
      </c>
      <c r="B309" s="12"/>
      <c r="C309" s="12" t="s">
        <v>10</v>
      </c>
      <c r="D309" s="12" t="s">
        <v>36</v>
      </c>
      <c r="E309" s="12" t="s">
        <v>18</v>
      </c>
      <c r="F309" s="12" t="s">
        <v>231</v>
      </c>
      <c r="G309" s="12" t="s">
        <v>20</v>
      </c>
      <c r="H309" s="30">
        <v>170.86</v>
      </c>
      <c r="I309" s="23"/>
      <c r="J309" s="23"/>
      <c r="K309" s="23"/>
      <c r="L309" s="44">
        <f>SUM(H309:K309)</f>
        <v>170.86</v>
      </c>
      <c r="M309" s="13">
        <v>170.86</v>
      </c>
      <c r="N309" s="37"/>
    </row>
    <row r="310" spans="1:14" ht="63.75" outlineLevel="1">
      <c r="A310" s="11" t="s">
        <v>234</v>
      </c>
      <c r="B310" s="12"/>
      <c r="C310" s="12" t="s">
        <v>10</v>
      </c>
      <c r="D310" s="12"/>
      <c r="E310" s="12"/>
      <c r="F310" s="12" t="s">
        <v>235</v>
      </c>
      <c r="G310" s="12"/>
      <c r="H310" s="30">
        <f>H311</f>
        <v>1371.49</v>
      </c>
      <c r="I310" s="23"/>
      <c r="J310" s="23"/>
      <c r="K310" s="23"/>
      <c r="L310" s="44">
        <f>L311</f>
        <v>1371.49</v>
      </c>
      <c r="M310" s="13">
        <v>1371.4884400000001</v>
      </c>
      <c r="N310" s="37"/>
    </row>
    <row r="311" spans="1:14" ht="51" outlineLevel="2">
      <c r="A311" s="11" t="s">
        <v>236</v>
      </c>
      <c r="B311" s="12"/>
      <c r="C311" s="12" t="s">
        <v>10</v>
      </c>
      <c r="D311" s="12"/>
      <c r="E311" s="12"/>
      <c r="F311" s="12" t="s">
        <v>237</v>
      </c>
      <c r="G311" s="12"/>
      <c r="H311" s="30">
        <f>H312</f>
        <v>1371.49</v>
      </c>
      <c r="I311" s="23"/>
      <c r="J311" s="23"/>
      <c r="K311" s="23"/>
      <c r="L311" s="44">
        <f>L312</f>
        <v>1371.49</v>
      </c>
      <c r="M311" s="13">
        <v>1371.4884400000001</v>
      </c>
      <c r="N311" s="37"/>
    </row>
    <row r="312" spans="1:14" ht="38.25" outlineLevel="3">
      <c r="A312" s="11" t="s">
        <v>226</v>
      </c>
      <c r="B312" s="12"/>
      <c r="C312" s="12" t="s">
        <v>10</v>
      </c>
      <c r="D312" s="12" t="s">
        <v>36</v>
      </c>
      <c r="E312" s="12"/>
      <c r="F312" s="12" t="s">
        <v>237</v>
      </c>
      <c r="G312" s="12"/>
      <c r="H312" s="30">
        <f>H313</f>
        <v>1371.49</v>
      </c>
      <c r="I312" s="23"/>
      <c r="J312" s="23"/>
      <c r="K312" s="23"/>
      <c r="L312" s="44">
        <f>L313</f>
        <v>1371.49</v>
      </c>
      <c r="M312" s="13">
        <v>1371.4884400000001</v>
      </c>
      <c r="N312" s="37"/>
    </row>
    <row r="313" spans="1:14" ht="51" outlineLevel="4">
      <c r="A313" s="11" t="s">
        <v>227</v>
      </c>
      <c r="B313" s="12"/>
      <c r="C313" s="12" t="s">
        <v>10</v>
      </c>
      <c r="D313" s="12" t="s">
        <v>36</v>
      </c>
      <c r="E313" s="12" t="s">
        <v>18</v>
      </c>
      <c r="F313" s="12" t="s">
        <v>237</v>
      </c>
      <c r="G313" s="12"/>
      <c r="H313" s="30">
        <f>H314+H315</f>
        <v>1371.49</v>
      </c>
      <c r="I313" s="23"/>
      <c r="J313" s="23"/>
      <c r="K313" s="23"/>
      <c r="L313" s="44">
        <f>L314+L315</f>
        <v>1371.49</v>
      </c>
      <c r="M313" s="13">
        <v>1371.4884400000001</v>
      </c>
      <c r="N313" s="37"/>
    </row>
    <row r="314" spans="1:14" ht="38.25" outlineLevel="5">
      <c r="A314" s="11" t="s">
        <v>19</v>
      </c>
      <c r="B314" s="12"/>
      <c r="C314" s="12" t="s">
        <v>10</v>
      </c>
      <c r="D314" s="12" t="s">
        <v>36</v>
      </c>
      <c r="E314" s="12" t="s">
        <v>18</v>
      </c>
      <c r="F314" s="12" t="s">
        <v>237</v>
      </c>
      <c r="G314" s="12" t="s">
        <v>20</v>
      </c>
      <c r="H314" s="30">
        <v>1371.49</v>
      </c>
      <c r="I314" s="23">
        <v>-2</v>
      </c>
      <c r="J314" s="23"/>
      <c r="K314" s="23"/>
      <c r="L314" s="44">
        <f>SUM(H314:K314)</f>
        <v>1369.49</v>
      </c>
      <c r="M314" s="13">
        <v>1369.4884400000001</v>
      </c>
      <c r="N314" s="37"/>
    </row>
    <row r="315" spans="1:14" outlineLevel="5">
      <c r="A315" s="11" t="s">
        <v>238</v>
      </c>
      <c r="B315" s="12"/>
      <c r="C315" s="12" t="s">
        <v>10</v>
      </c>
      <c r="D315" s="12" t="s">
        <v>36</v>
      </c>
      <c r="E315" s="12" t="s">
        <v>18</v>
      </c>
      <c r="F315" s="12" t="s">
        <v>237</v>
      </c>
      <c r="G315" s="12" t="s">
        <v>239</v>
      </c>
      <c r="H315" s="30">
        <v>0</v>
      </c>
      <c r="I315" s="23">
        <v>2</v>
      </c>
      <c r="J315" s="23"/>
      <c r="K315" s="23"/>
      <c r="L315" s="44">
        <f>SUM(H315:K315)</f>
        <v>2</v>
      </c>
      <c r="M315" s="13">
        <v>2</v>
      </c>
      <c r="N315" s="37"/>
    </row>
    <row r="316" spans="1:14" ht="38.25" outlineLevel="1">
      <c r="A316" s="11" t="s">
        <v>240</v>
      </c>
      <c r="B316" s="12"/>
      <c r="C316" s="12" t="s">
        <v>10</v>
      </c>
      <c r="D316" s="12"/>
      <c r="E316" s="12"/>
      <c r="F316" s="12" t="s">
        <v>241</v>
      </c>
      <c r="G316" s="12"/>
      <c r="H316" s="30">
        <f>H317</f>
        <v>3287.2200000000003</v>
      </c>
      <c r="I316" s="23"/>
      <c r="J316" s="23"/>
      <c r="K316" s="23"/>
      <c r="L316" s="44">
        <f>L317</f>
        <v>3287.2200000000003</v>
      </c>
      <c r="M316" s="13">
        <v>3287.24</v>
      </c>
      <c r="N316" s="37"/>
    </row>
    <row r="317" spans="1:14" ht="25.5" outlineLevel="2">
      <c r="A317" s="11" t="s">
        <v>242</v>
      </c>
      <c r="B317" s="12"/>
      <c r="C317" s="12" t="s">
        <v>10</v>
      </c>
      <c r="D317" s="12"/>
      <c r="E317" s="12"/>
      <c r="F317" s="12" t="s">
        <v>243</v>
      </c>
      <c r="G317" s="12"/>
      <c r="H317" s="30">
        <f>H318</f>
        <v>3287.2200000000003</v>
      </c>
      <c r="I317" s="23"/>
      <c r="J317" s="23"/>
      <c r="K317" s="23"/>
      <c r="L317" s="44">
        <f>L318</f>
        <v>3287.2200000000003</v>
      </c>
      <c r="M317" s="13">
        <v>3287.24</v>
      </c>
      <c r="N317" s="37"/>
    </row>
    <row r="318" spans="1:14" ht="38.25" outlineLevel="3">
      <c r="A318" s="11" t="s">
        <v>226</v>
      </c>
      <c r="B318" s="12"/>
      <c r="C318" s="12" t="s">
        <v>10</v>
      </c>
      <c r="D318" s="12" t="s">
        <v>36</v>
      </c>
      <c r="E318" s="12"/>
      <c r="F318" s="12" t="s">
        <v>243</v>
      </c>
      <c r="G318" s="12"/>
      <c r="H318" s="30">
        <f>H319</f>
        <v>3287.2200000000003</v>
      </c>
      <c r="I318" s="23"/>
      <c r="J318" s="23"/>
      <c r="K318" s="23"/>
      <c r="L318" s="44">
        <f>L319</f>
        <v>3287.2200000000003</v>
      </c>
      <c r="M318" s="13">
        <v>3287.24</v>
      </c>
      <c r="N318" s="37"/>
    </row>
    <row r="319" spans="1:14" ht="51" outlineLevel="4">
      <c r="A319" s="11" t="s">
        <v>227</v>
      </c>
      <c r="B319" s="12"/>
      <c r="C319" s="12" t="s">
        <v>10</v>
      </c>
      <c r="D319" s="12" t="s">
        <v>36</v>
      </c>
      <c r="E319" s="12" t="s">
        <v>18</v>
      </c>
      <c r="F319" s="12" t="s">
        <v>243</v>
      </c>
      <c r="G319" s="12"/>
      <c r="H319" s="30">
        <f>H320+H321</f>
        <v>3287.2200000000003</v>
      </c>
      <c r="I319" s="23"/>
      <c r="J319" s="23"/>
      <c r="K319" s="23"/>
      <c r="L319" s="44">
        <f>L320+L321</f>
        <v>3287.2200000000003</v>
      </c>
      <c r="M319" s="13">
        <v>3287.24</v>
      </c>
      <c r="N319" s="37"/>
    </row>
    <row r="320" spans="1:14" ht="25.5" outlineLevel="5">
      <c r="A320" s="11" t="s">
        <v>232</v>
      </c>
      <c r="B320" s="12"/>
      <c r="C320" s="12" t="s">
        <v>10</v>
      </c>
      <c r="D320" s="12" t="s">
        <v>36</v>
      </c>
      <c r="E320" s="12" t="s">
        <v>18</v>
      </c>
      <c r="F320" s="12" t="s">
        <v>243</v>
      </c>
      <c r="G320" s="12" t="s">
        <v>233</v>
      </c>
      <c r="H320" s="30">
        <v>3131.82</v>
      </c>
      <c r="I320" s="23"/>
      <c r="J320" s="23"/>
      <c r="K320" s="23"/>
      <c r="L320" s="44">
        <f>SUM(H320:K320)</f>
        <v>3131.82</v>
      </c>
      <c r="M320" s="13">
        <v>3131.8229999999999</v>
      </c>
      <c r="N320" s="37"/>
    </row>
    <row r="321" spans="1:14" ht="38.25" outlineLevel="5">
      <c r="A321" s="11" t="s">
        <v>19</v>
      </c>
      <c r="B321" s="12"/>
      <c r="C321" s="12" t="s">
        <v>10</v>
      </c>
      <c r="D321" s="12" t="s">
        <v>36</v>
      </c>
      <c r="E321" s="12" t="s">
        <v>18</v>
      </c>
      <c r="F321" s="12" t="s">
        <v>243</v>
      </c>
      <c r="G321" s="12" t="s">
        <v>20</v>
      </c>
      <c r="H321" s="30">
        <v>155.4</v>
      </c>
      <c r="I321" s="23"/>
      <c r="J321" s="23"/>
      <c r="K321" s="23"/>
      <c r="L321" s="44">
        <f>SUM(H321:K321)</f>
        <v>155.4</v>
      </c>
      <c r="M321" s="13">
        <v>155.417</v>
      </c>
      <c r="N321" s="37"/>
    </row>
    <row r="322" spans="1:14" ht="38.25" outlineLevel="1">
      <c r="A322" s="11" t="s">
        <v>244</v>
      </c>
      <c r="B322" s="12"/>
      <c r="C322" s="12" t="s">
        <v>10</v>
      </c>
      <c r="D322" s="12"/>
      <c r="E322" s="12"/>
      <c r="F322" s="12" t="s">
        <v>245</v>
      </c>
      <c r="G322" s="12"/>
      <c r="H322" s="30">
        <f>H323</f>
        <v>688.59999999999991</v>
      </c>
      <c r="I322" s="23"/>
      <c r="J322" s="23"/>
      <c r="K322" s="23"/>
      <c r="L322" s="44">
        <f>L323</f>
        <v>688.59999999999991</v>
      </c>
      <c r="M322" s="13">
        <v>688.6</v>
      </c>
      <c r="N322" s="37"/>
    </row>
    <row r="323" spans="1:14" ht="38.25" outlineLevel="2">
      <c r="A323" s="11" t="s">
        <v>246</v>
      </c>
      <c r="B323" s="12"/>
      <c r="C323" s="12" t="s">
        <v>10</v>
      </c>
      <c r="D323" s="12"/>
      <c r="E323" s="12"/>
      <c r="F323" s="12" t="s">
        <v>247</v>
      </c>
      <c r="G323" s="12"/>
      <c r="H323" s="30">
        <f>H324</f>
        <v>688.59999999999991</v>
      </c>
      <c r="I323" s="23"/>
      <c r="J323" s="23"/>
      <c r="K323" s="23"/>
      <c r="L323" s="44">
        <f>L324</f>
        <v>688.59999999999991</v>
      </c>
      <c r="M323" s="13">
        <v>688.6</v>
      </c>
      <c r="N323" s="37"/>
    </row>
    <row r="324" spans="1:14" outlineLevel="3">
      <c r="A324" s="11" t="s">
        <v>248</v>
      </c>
      <c r="B324" s="12"/>
      <c r="C324" s="12" t="s">
        <v>10</v>
      </c>
      <c r="D324" s="12" t="s">
        <v>28</v>
      </c>
      <c r="E324" s="12"/>
      <c r="F324" s="12" t="s">
        <v>247</v>
      </c>
      <c r="G324" s="12"/>
      <c r="H324" s="30">
        <f>H325</f>
        <v>688.59999999999991</v>
      </c>
      <c r="I324" s="23"/>
      <c r="J324" s="23"/>
      <c r="K324" s="23"/>
      <c r="L324" s="44">
        <f>L325</f>
        <v>688.59999999999991</v>
      </c>
      <c r="M324" s="13">
        <v>688.6</v>
      </c>
      <c r="N324" s="37"/>
    </row>
    <row r="325" spans="1:14" ht="25.5" outlineLevel="4">
      <c r="A325" s="11" t="s">
        <v>249</v>
      </c>
      <c r="B325" s="12"/>
      <c r="C325" s="12" t="s">
        <v>10</v>
      </c>
      <c r="D325" s="12" t="s">
        <v>28</v>
      </c>
      <c r="E325" s="12" t="s">
        <v>36</v>
      </c>
      <c r="F325" s="12" t="s">
        <v>247</v>
      </c>
      <c r="G325" s="12"/>
      <c r="H325" s="30">
        <f>H326+H327</f>
        <v>688.59999999999991</v>
      </c>
      <c r="I325" s="23"/>
      <c r="J325" s="23"/>
      <c r="K325" s="23"/>
      <c r="L325" s="44">
        <f>L326+L327</f>
        <v>688.59999999999991</v>
      </c>
      <c r="M325" s="13">
        <v>688.6</v>
      </c>
      <c r="N325" s="37"/>
    </row>
    <row r="326" spans="1:14" ht="38.25" outlineLevel="5">
      <c r="A326" s="11" t="s">
        <v>122</v>
      </c>
      <c r="B326" s="12"/>
      <c r="C326" s="12" t="s">
        <v>10</v>
      </c>
      <c r="D326" s="12" t="s">
        <v>28</v>
      </c>
      <c r="E326" s="12" t="s">
        <v>36</v>
      </c>
      <c r="F326" s="12" t="s">
        <v>247</v>
      </c>
      <c r="G326" s="12" t="s">
        <v>123</v>
      </c>
      <c r="H326" s="30">
        <v>658.55</v>
      </c>
      <c r="I326" s="23"/>
      <c r="J326" s="23"/>
      <c r="K326" s="23"/>
      <c r="L326" s="44">
        <f>SUM(H326:K326)</f>
        <v>658.55</v>
      </c>
      <c r="M326" s="13">
        <v>658.55</v>
      </c>
      <c r="N326" s="37"/>
    </row>
    <row r="327" spans="1:14" ht="38.25" outlineLevel="5">
      <c r="A327" s="11" t="s">
        <v>19</v>
      </c>
      <c r="B327" s="12"/>
      <c r="C327" s="12" t="s">
        <v>10</v>
      </c>
      <c r="D327" s="12" t="s">
        <v>28</v>
      </c>
      <c r="E327" s="12" t="s">
        <v>36</v>
      </c>
      <c r="F327" s="12" t="s">
        <v>247</v>
      </c>
      <c r="G327" s="12" t="s">
        <v>20</v>
      </c>
      <c r="H327" s="30">
        <v>30.05</v>
      </c>
      <c r="I327" s="23"/>
      <c r="J327" s="23"/>
      <c r="K327" s="23"/>
      <c r="L327" s="44">
        <f>SUM(H327:K327)</f>
        <v>30.05</v>
      </c>
      <c r="M327" s="13">
        <v>30.05</v>
      </c>
      <c r="N327" s="37"/>
    </row>
    <row r="328" spans="1:14" ht="38.25">
      <c r="A328" s="15" t="s">
        <v>250</v>
      </c>
      <c r="B328" s="16"/>
      <c r="C328" s="16" t="s">
        <v>10</v>
      </c>
      <c r="D328" s="16"/>
      <c r="E328" s="16"/>
      <c r="F328" s="16" t="s">
        <v>251</v>
      </c>
      <c r="G328" s="16"/>
      <c r="H328" s="29">
        <f>H329+H342+H356</f>
        <v>12452.87</v>
      </c>
      <c r="I328" s="22"/>
      <c r="J328" s="22"/>
      <c r="K328" s="22"/>
      <c r="L328" s="43">
        <f>L329+L342+L356</f>
        <v>12465.44</v>
      </c>
      <c r="M328" s="13">
        <v>12465.44515</v>
      </c>
      <c r="N328" s="37"/>
    </row>
    <row r="329" spans="1:14" ht="38.25" outlineLevel="1">
      <c r="A329" s="11" t="s">
        <v>252</v>
      </c>
      <c r="B329" s="12"/>
      <c r="C329" s="12" t="s">
        <v>10</v>
      </c>
      <c r="D329" s="12"/>
      <c r="E329" s="12"/>
      <c r="F329" s="12" t="s">
        <v>253</v>
      </c>
      <c r="G329" s="12"/>
      <c r="H329" s="30">
        <f>H330+H334+H338</f>
        <v>7700</v>
      </c>
      <c r="I329" s="23"/>
      <c r="J329" s="23"/>
      <c r="K329" s="23"/>
      <c r="L329" s="44">
        <f>L330+L334+L338</f>
        <v>7700</v>
      </c>
      <c r="M329" s="13">
        <v>7700</v>
      </c>
      <c r="N329" s="37"/>
    </row>
    <row r="330" spans="1:14" ht="51" outlineLevel="2">
      <c r="A330" s="11" t="s">
        <v>254</v>
      </c>
      <c r="B330" s="12"/>
      <c r="C330" s="12" t="s">
        <v>10</v>
      </c>
      <c r="D330" s="12"/>
      <c r="E330" s="12"/>
      <c r="F330" s="12" t="s">
        <v>255</v>
      </c>
      <c r="G330" s="12"/>
      <c r="H330" s="30">
        <f>H331</f>
        <v>2500</v>
      </c>
      <c r="I330" s="23"/>
      <c r="J330" s="23"/>
      <c r="K330" s="23"/>
      <c r="L330" s="44">
        <f>L331</f>
        <v>2500</v>
      </c>
      <c r="M330" s="13">
        <v>2500</v>
      </c>
      <c r="N330" s="37"/>
    </row>
    <row r="331" spans="1:14" outlineLevel="3">
      <c r="A331" s="11" t="s">
        <v>210</v>
      </c>
      <c r="B331" s="12"/>
      <c r="C331" s="12" t="s">
        <v>10</v>
      </c>
      <c r="D331" s="12" t="s">
        <v>113</v>
      </c>
      <c r="E331" s="12"/>
      <c r="F331" s="12" t="s">
        <v>255</v>
      </c>
      <c r="G331" s="12"/>
      <c r="H331" s="30">
        <f>H332</f>
        <v>2500</v>
      </c>
      <c r="I331" s="23"/>
      <c r="J331" s="23"/>
      <c r="K331" s="23"/>
      <c r="L331" s="44">
        <f>L332</f>
        <v>2500</v>
      </c>
      <c r="M331" s="13">
        <v>2500</v>
      </c>
      <c r="N331" s="37"/>
    </row>
    <row r="332" spans="1:14" ht="25.5" outlineLevel="4">
      <c r="A332" s="11" t="s">
        <v>211</v>
      </c>
      <c r="B332" s="12"/>
      <c r="C332" s="12" t="s">
        <v>10</v>
      </c>
      <c r="D332" s="12" t="s">
        <v>113</v>
      </c>
      <c r="E332" s="12" t="s">
        <v>212</v>
      </c>
      <c r="F332" s="12" t="s">
        <v>255</v>
      </c>
      <c r="G332" s="12"/>
      <c r="H332" s="30">
        <f>H333</f>
        <v>2500</v>
      </c>
      <c r="I332" s="23"/>
      <c r="J332" s="23"/>
      <c r="K332" s="23"/>
      <c r="L332" s="44">
        <f>L333</f>
        <v>2500</v>
      </c>
      <c r="M332" s="13">
        <v>2500</v>
      </c>
      <c r="N332" s="37"/>
    </row>
    <row r="333" spans="1:14" ht="38.25" outlineLevel="5">
      <c r="A333" s="11" t="s">
        <v>19</v>
      </c>
      <c r="B333" s="12"/>
      <c r="C333" s="12" t="s">
        <v>10</v>
      </c>
      <c r="D333" s="12" t="s">
        <v>113</v>
      </c>
      <c r="E333" s="12" t="s">
        <v>212</v>
      </c>
      <c r="F333" s="12" t="s">
        <v>255</v>
      </c>
      <c r="G333" s="12" t="s">
        <v>20</v>
      </c>
      <c r="H333" s="30">
        <v>2500</v>
      </c>
      <c r="I333" s="23"/>
      <c r="J333" s="23"/>
      <c r="K333" s="23"/>
      <c r="L333" s="44">
        <f>SUM(H333:K333)</f>
        <v>2500</v>
      </c>
      <c r="M333" s="13">
        <v>2500</v>
      </c>
      <c r="N333" s="37"/>
    </row>
    <row r="334" spans="1:14" outlineLevel="2">
      <c r="A334" s="11" t="s">
        <v>256</v>
      </c>
      <c r="B334" s="12"/>
      <c r="C334" s="12" t="s">
        <v>10</v>
      </c>
      <c r="D334" s="12"/>
      <c r="E334" s="12"/>
      <c r="F334" s="12" t="s">
        <v>257</v>
      </c>
      <c r="G334" s="12"/>
      <c r="H334" s="30">
        <f>H335</f>
        <v>3200</v>
      </c>
      <c r="I334" s="23"/>
      <c r="J334" s="23"/>
      <c r="K334" s="23"/>
      <c r="L334" s="44">
        <f>L335</f>
        <v>3200</v>
      </c>
      <c r="M334" s="13">
        <v>3200</v>
      </c>
      <c r="N334" s="37"/>
    </row>
    <row r="335" spans="1:14" outlineLevel="3">
      <c r="A335" s="11" t="s">
        <v>210</v>
      </c>
      <c r="B335" s="12"/>
      <c r="C335" s="12" t="s">
        <v>10</v>
      </c>
      <c r="D335" s="12" t="s">
        <v>113</v>
      </c>
      <c r="E335" s="12"/>
      <c r="F335" s="12" t="s">
        <v>257</v>
      </c>
      <c r="G335" s="12"/>
      <c r="H335" s="30">
        <f>H336</f>
        <v>3200</v>
      </c>
      <c r="I335" s="23"/>
      <c r="J335" s="23"/>
      <c r="K335" s="23"/>
      <c r="L335" s="44">
        <f>L336</f>
        <v>3200</v>
      </c>
      <c r="M335" s="13">
        <v>3200</v>
      </c>
      <c r="N335" s="37"/>
    </row>
    <row r="336" spans="1:14" ht="25.5" outlineLevel="4">
      <c r="A336" s="11" t="s">
        <v>211</v>
      </c>
      <c r="B336" s="12"/>
      <c r="C336" s="12" t="s">
        <v>10</v>
      </c>
      <c r="D336" s="12" t="s">
        <v>113</v>
      </c>
      <c r="E336" s="12" t="s">
        <v>212</v>
      </c>
      <c r="F336" s="12" t="s">
        <v>257</v>
      </c>
      <c r="G336" s="12"/>
      <c r="H336" s="30">
        <f>H337</f>
        <v>3200</v>
      </c>
      <c r="I336" s="23"/>
      <c r="J336" s="23"/>
      <c r="K336" s="23"/>
      <c r="L336" s="44">
        <f>L337</f>
        <v>3200</v>
      </c>
      <c r="M336" s="13">
        <v>3200</v>
      </c>
      <c r="N336" s="37"/>
    </row>
    <row r="337" spans="1:14" outlineLevel="5">
      <c r="A337" s="11" t="s">
        <v>29</v>
      </c>
      <c r="B337" s="12"/>
      <c r="C337" s="12" t="s">
        <v>10</v>
      </c>
      <c r="D337" s="12" t="s">
        <v>113</v>
      </c>
      <c r="E337" s="12" t="s">
        <v>212</v>
      </c>
      <c r="F337" s="12" t="s">
        <v>257</v>
      </c>
      <c r="G337" s="12" t="s">
        <v>30</v>
      </c>
      <c r="H337" s="30">
        <v>3200</v>
      </c>
      <c r="I337" s="23"/>
      <c r="J337" s="23"/>
      <c r="K337" s="23"/>
      <c r="L337" s="44">
        <f>SUM(H337:K337)</f>
        <v>3200</v>
      </c>
      <c r="M337" s="13">
        <v>3200</v>
      </c>
      <c r="N337" s="37"/>
    </row>
    <row r="338" spans="1:14" ht="38.25" outlineLevel="2">
      <c r="A338" s="11" t="s">
        <v>258</v>
      </c>
      <c r="B338" s="12"/>
      <c r="C338" s="12" t="s">
        <v>10</v>
      </c>
      <c r="D338" s="12"/>
      <c r="E338" s="12"/>
      <c r="F338" s="12" t="s">
        <v>259</v>
      </c>
      <c r="G338" s="12"/>
      <c r="H338" s="30">
        <f>H339</f>
        <v>2000</v>
      </c>
      <c r="I338" s="23"/>
      <c r="J338" s="23"/>
      <c r="K338" s="23"/>
      <c r="L338" s="44">
        <f>L339</f>
        <v>2000</v>
      </c>
      <c r="M338" s="13">
        <v>2000</v>
      </c>
      <c r="N338" s="37"/>
    </row>
    <row r="339" spans="1:14" outlineLevel="3">
      <c r="A339" s="11" t="s">
        <v>210</v>
      </c>
      <c r="B339" s="12"/>
      <c r="C339" s="12" t="s">
        <v>10</v>
      </c>
      <c r="D339" s="12" t="s">
        <v>113</v>
      </c>
      <c r="E339" s="12"/>
      <c r="F339" s="12" t="s">
        <v>259</v>
      </c>
      <c r="G339" s="12"/>
      <c r="H339" s="30">
        <f>H340</f>
        <v>2000</v>
      </c>
      <c r="I339" s="23"/>
      <c r="J339" s="23"/>
      <c r="K339" s="23"/>
      <c r="L339" s="44">
        <f>L340</f>
        <v>2000</v>
      </c>
      <c r="M339" s="13">
        <v>2000</v>
      </c>
      <c r="N339" s="37"/>
    </row>
    <row r="340" spans="1:14" ht="25.5" outlineLevel="4">
      <c r="A340" s="11" t="s">
        <v>211</v>
      </c>
      <c r="B340" s="12"/>
      <c r="C340" s="12" t="s">
        <v>10</v>
      </c>
      <c r="D340" s="12" t="s">
        <v>113</v>
      </c>
      <c r="E340" s="12" t="s">
        <v>212</v>
      </c>
      <c r="F340" s="12" t="s">
        <v>259</v>
      </c>
      <c r="G340" s="12"/>
      <c r="H340" s="30">
        <f>H341</f>
        <v>2000</v>
      </c>
      <c r="I340" s="23"/>
      <c r="J340" s="23"/>
      <c r="K340" s="23"/>
      <c r="L340" s="44">
        <f>L341</f>
        <v>2000</v>
      </c>
      <c r="M340" s="13">
        <v>2000</v>
      </c>
      <c r="N340" s="37"/>
    </row>
    <row r="341" spans="1:14" ht="38.25" outlineLevel="5">
      <c r="A341" s="11" t="s">
        <v>19</v>
      </c>
      <c r="B341" s="12"/>
      <c r="C341" s="12" t="s">
        <v>10</v>
      </c>
      <c r="D341" s="12" t="s">
        <v>113</v>
      </c>
      <c r="E341" s="12" t="s">
        <v>212</v>
      </c>
      <c r="F341" s="12" t="s">
        <v>259</v>
      </c>
      <c r="G341" s="12" t="s">
        <v>20</v>
      </c>
      <c r="H341" s="30">
        <v>2000</v>
      </c>
      <c r="I341" s="23"/>
      <c r="J341" s="23"/>
      <c r="K341" s="23"/>
      <c r="L341" s="44">
        <f>SUM(H341:K341)</f>
        <v>2000</v>
      </c>
      <c r="M341" s="13">
        <v>2000</v>
      </c>
      <c r="N341" s="37"/>
    </row>
    <row r="342" spans="1:14" ht="25.5" outlineLevel="1">
      <c r="A342" s="11" t="s">
        <v>260</v>
      </c>
      <c r="B342" s="12"/>
      <c r="C342" s="12" t="s">
        <v>10</v>
      </c>
      <c r="D342" s="12"/>
      <c r="E342" s="12"/>
      <c r="F342" s="12" t="s">
        <v>261</v>
      </c>
      <c r="G342" s="12"/>
      <c r="H342" s="30">
        <f>H343+H347+H352</f>
        <v>4108.51</v>
      </c>
      <c r="I342" s="23"/>
      <c r="J342" s="23"/>
      <c r="K342" s="23"/>
      <c r="L342" s="44">
        <f>L343+L347+L352</f>
        <v>4108.51</v>
      </c>
      <c r="M342" s="13">
        <v>4108.51</v>
      </c>
      <c r="N342" s="37"/>
    </row>
    <row r="343" spans="1:14" ht="38.25" outlineLevel="2">
      <c r="A343" s="11" t="s">
        <v>262</v>
      </c>
      <c r="B343" s="12"/>
      <c r="C343" s="12" t="s">
        <v>10</v>
      </c>
      <c r="D343" s="12"/>
      <c r="E343" s="12"/>
      <c r="F343" s="12" t="s">
        <v>263</v>
      </c>
      <c r="G343" s="12"/>
      <c r="H343" s="30">
        <f>H344</f>
        <v>2260.27</v>
      </c>
      <c r="I343" s="23"/>
      <c r="J343" s="23"/>
      <c r="K343" s="23"/>
      <c r="L343" s="44">
        <f>L344</f>
        <v>2260.27</v>
      </c>
      <c r="M343" s="13">
        <v>2260.27</v>
      </c>
      <c r="N343" s="37"/>
    </row>
    <row r="344" spans="1:14" outlineLevel="3">
      <c r="A344" s="11" t="s">
        <v>221</v>
      </c>
      <c r="B344" s="12"/>
      <c r="C344" s="12" t="s">
        <v>10</v>
      </c>
      <c r="D344" s="12" t="s">
        <v>55</v>
      </c>
      <c r="E344" s="12"/>
      <c r="F344" s="12" t="s">
        <v>263</v>
      </c>
      <c r="G344" s="12"/>
      <c r="H344" s="30">
        <f>H345</f>
        <v>2260.27</v>
      </c>
      <c r="I344" s="23"/>
      <c r="J344" s="23"/>
      <c r="K344" s="23"/>
      <c r="L344" s="44">
        <f>L345</f>
        <v>2260.27</v>
      </c>
      <c r="M344" s="13">
        <v>2260.27</v>
      </c>
      <c r="N344" s="37"/>
    </row>
    <row r="345" spans="1:14" outlineLevel="4">
      <c r="A345" s="11" t="s">
        <v>264</v>
      </c>
      <c r="B345" s="12"/>
      <c r="C345" s="12" t="s">
        <v>10</v>
      </c>
      <c r="D345" s="12" t="s">
        <v>55</v>
      </c>
      <c r="E345" s="12" t="s">
        <v>265</v>
      </c>
      <c r="F345" s="12" t="s">
        <v>263</v>
      </c>
      <c r="G345" s="12"/>
      <c r="H345" s="30">
        <f>H346</f>
        <v>2260.27</v>
      </c>
      <c r="I345" s="23"/>
      <c r="J345" s="23"/>
      <c r="K345" s="23"/>
      <c r="L345" s="44">
        <f>L346</f>
        <v>2260.27</v>
      </c>
      <c r="M345" s="13">
        <v>2260.27</v>
      </c>
      <c r="N345" s="37"/>
    </row>
    <row r="346" spans="1:14" outlineLevel="5">
      <c r="A346" s="11" t="s">
        <v>29</v>
      </c>
      <c r="B346" s="12"/>
      <c r="C346" s="12" t="s">
        <v>10</v>
      </c>
      <c r="D346" s="12" t="s">
        <v>55</v>
      </c>
      <c r="E346" s="12" t="s">
        <v>265</v>
      </c>
      <c r="F346" s="12" t="s">
        <v>263</v>
      </c>
      <c r="G346" s="12" t="s">
        <v>30</v>
      </c>
      <c r="H346" s="30">
        <v>2260.27</v>
      </c>
      <c r="I346" s="23"/>
      <c r="J346" s="23"/>
      <c r="K346" s="23"/>
      <c r="L346" s="44">
        <f>SUM(H346:K346)</f>
        <v>2260.27</v>
      </c>
      <c r="M346" s="13">
        <v>2260.27</v>
      </c>
      <c r="N346" s="37"/>
    </row>
    <row r="347" spans="1:14" ht="25.5" outlineLevel="2">
      <c r="A347" s="11" t="s">
        <v>266</v>
      </c>
      <c r="B347" s="12"/>
      <c r="C347" s="12" t="s">
        <v>10</v>
      </c>
      <c r="D347" s="12"/>
      <c r="E347" s="12"/>
      <c r="F347" s="12" t="s">
        <v>267</v>
      </c>
      <c r="G347" s="12"/>
      <c r="H347" s="30">
        <f>H348</f>
        <v>1505.24</v>
      </c>
      <c r="I347" s="23"/>
      <c r="J347" s="23"/>
      <c r="K347" s="23"/>
      <c r="L347" s="44">
        <f>L348</f>
        <v>1505.24</v>
      </c>
      <c r="M347" s="13">
        <v>1505.24</v>
      </c>
      <c r="N347" s="37"/>
    </row>
    <row r="348" spans="1:14" outlineLevel="3">
      <c r="A348" s="11" t="s">
        <v>221</v>
      </c>
      <c r="B348" s="12"/>
      <c r="C348" s="12" t="s">
        <v>10</v>
      </c>
      <c r="D348" s="12" t="s">
        <v>55</v>
      </c>
      <c r="E348" s="12"/>
      <c r="F348" s="12" t="s">
        <v>267</v>
      </c>
      <c r="G348" s="12"/>
      <c r="H348" s="30">
        <f>H349</f>
        <v>1505.24</v>
      </c>
      <c r="I348" s="23"/>
      <c r="J348" s="23"/>
      <c r="K348" s="23"/>
      <c r="L348" s="44">
        <f>L349</f>
        <v>1505.24</v>
      </c>
      <c r="M348" s="13">
        <v>1505.24</v>
      </c>
      <c r="N348" s="37"/>
    </row>
    <row r="349" spans="1:14" outlineLevel="4">
      <c r="A349" s="11" t="s">
        <v>264</v>
      </c>
      <c r="B349" s="12"/>
      <c r="C349" s="12" t="s">
        <v>10</v>
      </c>
      <c r="D349" s="12" t="s">
        <v>55</v>
      </c>
      <c r="E349" s="12" t="s">
        <v>265</v>
      </c>
      <c r="F349" s="12" t="s">
        <v>267</v>
      </c>
      <c r="G349" s="12"/>
      <c r="H349" s="30">
        <f>H350+H351</f>
        <v>1505.24</v>
      </c>
      <c r="I349" s="23"/>
      <c r="J349" s="23"/>
      <c r="K349" s="23"/>
      <c r="L349" s="44">
        <f>L350+L351</f>
        <v>1505.24</v>
      </c>
      <c r="M349" s="13">
        <v>1505.24</v>
      </c>
      <c r="N349" s="37"/>
    </row>
    <row r="350" spans="1:14" ht="38.25" outlineLevel="5">
      <c r="A350" s="11" t="s">
        <v>19</v>
      </c>
      <c r="B350" s="12"/>
      <c r="C350" s="12" t="s">
        <v>10</v>
      </c>
      <c r="D350" s="12" t="s">
        <v>55</v>
      </c>
      <c r="E350" s="12" t="s">
        <v>265</v>
      </c>
      <c r="F350" s="12" t="s">
        <v>267</v>
      </c>
      <c r="G350" s="12" t="s">
        <v>20</v>
      </c>
      <c r="H350" s="30">
        <v>1505.24</v>
      </c>
      <c r="I350" s="23"/>
      <c r="J350" s="23"/>
      <c r="K350" s="23"/>
      <c r="L350" s="44">
        <f>SUM(H350:K350)</f>
        <v>1505.24</v>
      </c>
      <c r="M350" s="13">
        <v>1505.24</v>
      </c>
      <c r="N350" s="37"/>
    </row>
    <row r="351" spans="1:14" outlineLevel="5">
      <c r="A351" s="11" t="s">
        <v>29</v>
      </c>
      <c r="B351" s="12"/>
      <c r="C351" s="12" t="s">
        <v>10</v>
      </c>
      <c r="D351" s="12" t="s">
        <v>55</v>
      </c>
      <c r="E351" s="12" t="s">
        <v>265</v>
      </c>
      <c r="F351" s="12" t="s">
        <v>267</v>
      </c>
      <c r="G351" s="12" t="s">
        <v>30</v>
      </c>
      <c r="H351" s="30">
        <v>0</v>
      </c>
      <c r="I351" s="23"/>
      <c r="J351" s="23"/>
      <c r="K351" s="23"/>
      <c r="L351" s="44">
        <f>SUM(H351:K351)</f>
        <v>0</v>
      </c>
      <c r="M351" s="13">
        <v>0</v>
      </c>
      <c r="N351" s="37"/>
    </row>
    <row r="352" spans="1:14" ht="51" outlineLevel="2">
      <c r="A352" s="11" t="s">
        <v>268</v>
      </c>
      <c r="B352" s="12"/>
      <c r="C352" s="12" t="s">
        <v>10</v>
      </c>
      <c r="D352" s="12"/>
      <c r="E352" s="12"/>
      <c r="F352" s="12" t="s">
        <v>269</v>
      </c>
      <c r="G352" s="12"/>
      <c r="H352" s="30">
        <f>H353</f>
        <v>343</v>
      </c>
      <c r="I352" s="23"/>
      <c r="J352" s="23"/>
      <c r="K352" s="23"/>
      <c r="L352" s="44">
        <f>L353</f>
        <v>343</v>
      </c>
      <c r="M352" s="13">
        <v>343</v>
      </c>
      <c r="N352" s="37"/>
    </row>
    <row r="353" spans="1:14" outlineLevel="3">
      <c r="A353" s="11" t="s">
        <v>221</v>
      </c>
      <c r="B353" s="12"/>
      <c r="C353" s="12" t="s">
        <v>10</v>
      </c>
      <c r="D353" s="12" t="s">
        <v>55</v>
      </c>
      <c r="E353" s="12"/>
      <c r="F353" s="12" t="s">
        <v>269</v>
      </c>
      <c r="G353" s="12"/>
      <c r="H353" s="30">
        <f>H354</f>
        <v>343</v>
      </c>
      <c r="I353" s="23"/>
      <c r="J353" s="23"/>
      <c r="K353" s="23"/>
      <c r="L353" s="44">
        <f>L354</f>
        <v>343</v>
      </c>
      <c r="M353" s="13">
        <v>343</v>
      </c>
      <c r="N353" s="37"/>
    </row>
    <row r="354" spans="1:14" outlineLevel="4">
      <c r="A354" s="11" t="s">
        <v>264</v>
      </c>
      <c r="B354" s="12"/>
      <c r="C354" s="12" t="s">
        <v>10</v>
      </c>
      <c r="D354" s="12" t="s">
        <v>55</v>
      </c>
      <c r="E354" s="12" t="s">
        <v>265</v>
      </c>
      <c r="F354" s="12" t="s">
        <v>269</v>
      </c>
      <c r="G354" s="12"/>
      <c r="H354" s="30">
        <f>H355</f>
        <v>343</v>
      </c>
      <c r="I354" s="23"/>
      <c r="J354" s="23"/>
      <c r="K354" s="23"/>
      <c r="L354" s="44">
        <f>L355</f>
        <v>343</v>
      </c>
      <c r="M354" s="13">
        <v>343</v>
      </c>
      <c r="N354" s="37"/>
    </row>
    <row r="355" spans="1:14" outlineLevel="5">
      <c r="A355" s="11" t="s">
        <v>29</v>
      </c>
      <c r="B355" s="12"/>
      <c r="C355" s="12" t="s">
        <v>10</v>
      </c>
      <c r="D355" s="12" t="s">
        <v>55</v>
      </c>
      <c r="E355" s="12" t="s">
        <v>265</v>
      </c>
      <c r="F355" s="12" t="s">
        <v>269</v>
      </c>
      <c r="G355" s="12" t="s">
        <v>30</v>
      </c>
      <c r="H355" s="30">
        <v>343</v>
      </c>
      <c r="I355" s="23"/>
      <c r="J355" s="23"/>
      <c r="K355" s="23"/>
      <c r="L355" s="44">
        <f>SUM(H355:K355)</f>
        <v>343</v>
      </c>
      <c r="M355" s="13">
        <v>343</v>
      </c>
      <c r="N355" s="37"/>
    </row>
    <row r="356" spans="1:14" ht="63.75" outlineLevel="1">
      <c r="A356" s="11" t="s">
        <v>270</v>
      </c>
      <c r="B356" s="12"/>
      <c r="C356" s="12" t="s">
        <v>10</v>
      </c>
      <c r="D356" s="12"/>
      <c r="E356" s="12"/>
      <c r="F356" s="12" t="s">
        <v>271</v>
      </c>
      <c r="G356" s="12"/>
      <c r="H356" s="30">
        <f>H357+H361+H367</f>
        <v>644.36</v>
      </c>
      <c r="I356" s="23"/>
      <c r="J356" s="23"/>
      <c r="K356" s="23"/>
      <c r="L356" s="44">
        <f>L357+L361+L367</f>
        <v>656.93000000000006</v>
      </c>
      <c r="M356" s="13">
        <v>656.93515000000002</v>
      </c>
      <c r="N356" s="37"/>
    </row>
    <row r="357" spans="1:14" ht="25.5" outlineLevel="2">
      <c r="A357" s="11" t="s">
        <v>272</v>
      </c>
      <c r="B357" s="12"/>
      <c r="C357" s="12" t="s">
        <v>10</v>
      </c>
      <c r="D357" s="12"/>
      <c r="E357" s="12"/>
      <c r="F357" s="12" t="s">
        <v>273</v>
      </c>
      <c r="G357" s="12"/>
      <c r="H357" s="30">
        <f>H358</f>
        <v>107</v>
      </c>
      <c r="I357" s="23"/>
      <c r="J357" s="23"/>
      <c r="K357" s="23"/>
      <c r="L357" s="44">
        <f>L358</f>
        <v>107</v>
      </c>
      <c r="M357" s="13">
        <v>107</v>
      </c>
      <c r="N357" s="37"/>
    </row>
    <row r="358" spans="1:14" outlineLevel="3">
      <c r="A358" s="11" t="s">
        <v>221</v>
      </c>
      <c r="B358" s="12"/>
      <c r="C358" s="12" t="s">
        <v>10</v>
      </c>
      <c r="D358" s="12" t="s">
        <v>55</v>
      </c>
      <c r="E358" s="12"/>
      <c r="F358" s="12" t="s">
        <v>273</v>
      </c>
      <c r="G358" s="12"/>
      <c r="H358" s="30">
        <f>H359</f>
        <v>107</v>
      </c>
      <c r="I358" s="23"/>
      <c r="J358" s="23"/>
      <c r="K358" s="23"/>
      <c r="L358" s="44">
        <f>L359</f>
        <v>107</v>
      </c>
      <c r="M358" s="13">
        <v>107</v>
      </c>
      <c r="N358" s="37"/>
    </row>
    <row r="359" spans="1:14" outlineLevel="4">
      <c r="A359" s="11" t="s">
        <v>264</v>
      </c>
      <c r="B359" s="12"/>
      <c r="C359" s="12" t="s">
        <v>10</v>
      </c>
      <c r="D359" s="12" t="s">
        <v>55</v>
      </c>
      <c r="E359" s="12" t="s">
        <v>265</v>
      </c>
      <c r="F359" s="12" t="s">
        <v>273</v>
      </c>
      <c r="G359" s="12"/>
      <c r="H359" s="30">
        <f>H360</f>
        <v>107</v>
      </c>
      <c r="I359" s="23"/>
      <c r="J359" s="23"/>
      <c r="K359" s="23"/>
      <c r="L359" s="44">
        <f>L360</f>
        <v>107</v>
      </c>
      <c r="M359" s="13">
        <v>107</v>
      </c>
      <c r="N359" s="37"/>
    </row>
    <row r="360" spans="1:14" outlineLevel="5">
      <c r="A360" s="11" t="s">
        <v>29</v>
      </c>
      <c r="B360" s="12"/>
      <c r="C360" s="12" t="s">
        <v>10</v>
      </c>
      <c r="D360" s="12" t="s">
        <v>55</v>
      </c>
      <c r="E360" s="12" t="s">
        <v>265</v>
      </c>
      <c r="F360" s="12" t="s">
        <v>273</v>
      </c>
      <c r="G360" s="12" t="s">
        <v>30</v>
      </c>
      <c r="H360" s="30">
        <v>107</v>
      </c>
      <c r="I360" s="23"/>
      <c r="J360" s="23"/>
      <c r="K360" s="23"/>
      <c r="L360" s="44">
        <f>SUM(H360:K360)</f>
        <v>107</v>
      </c>
      <c r="M360" s="13">
        <v>107</v>
      </c>
      <c r="N360" s="37"/>
    </row>
    <row r="361" spans="1:14" ht="51" outlineLevel="2">
      <c r="A361" s="39" t="s">
        <v>593</v>
      </c>
      <c r="B361" s="12"/>
      <c r="C361" s="12" t="s">
        <v>10</v>
      </c>
      <c r="D361" s="12"/>
      <c r="E361" s="12"/>
      <c r="F361" s="12" t="s">
        <v>274</v>
      </c>
      <c r="G361" s="12"/>
      <c r="H361" s="30">
        <f>H362</f>
        <v>28.96</v>
      </c>
      <c r="I361" s="23"/>
      <c r="J361" s="23"/>
      <c r="K361" s="23"/>
      <c r="L361" s="44">
        <f>L362</f>
        <v>28.960000000000004</v>
      </c>
      <c r="M361" s="13">
        <v>28.96</v>
      </c>
      <c r="N361" s="37"/>
    </row>
    <row r="362" spans="1:14" outlineLevel="3">
      <c r="A362" s="11" t="s">
        <v>210</v>
      </c>
      <c r="B362" s="12"/>
      <c r="C362" s="12" t="s">
        <v>10</v>
      </c>
      <c r="D362" s="12" t="s">
        <v>113</v>
      </c>
      <c r="E362" s="12"/>
      <c r="F362" s="12" t="s">
        <v>274</v>
      </c>
      <c r="G362" s="12"/>
      <c r="H362" s="30">
        <f>H363</f>
        <v>28.96</v>
      </c>
      <c r="I362" s="23"/>
      <c r="J362" s="23"/>
      <c r="K362" s="23"/>
      <c r="L362" s="44">
        <f>L363</f>
        <v>28.960000000000004</v>
      </c>
      <c r="M362" s="13">
        <v>28.96</v>
      </c>
      <c r="N362" s="37"/>
    </row>
    <row r="363" spans="1:14" ht="25.5" outlineLevel="4">
      <c r="A363" s="11" t="s">
        <v>211</v>
      </c>
      <c r="B363" s="12"/>
      <c r="C363" s="12" t="s">
        <v>10</v>
      </c>
      <c r="D363" s="12" t="s">
        <v>113</v>
      </c>
      <c r="E363" s="12" t="s">
        <v>212</v>
      </c>
      <c r="F363" s="12" t="s">
        <v>274</v>
      </c>
      <c r="G363" s="12"/>
      <c r="H363" s="30">
        <f>H366</f>
        <v>28.96</v>
      </c>
      <c r="I363" s="23"/>
      <c r="J363" s="23"/>
      <c r="K363" s="23"/>
      <c r="L363" s="44">
        <f>L366+L365+L364</f>
        <v>28.960000000000004</v>
      </c>
      <c r="M363" s="13">
        <v>28.96</v>
      </c>
      <c r="N363" s="37"/>
    </row>
    <row r="364" spans="1:14" ht="25.5" outlineLevel="4">
      <c r="A364" s="11" t="s">
        <v>232</v>
      </c>
      <c r="B364" s="12"/>
      <c r="C364" s="12"/>
      <c r="D364" s="12" t="s">
        <v>113</v>
      </c>
      <c r="E364" s="12" t="s">
        <v>212</v>
      </c>
      <c r="F364" s="12" t="s">
        <v>274</v>
      </c>
      <c r="G364" s="12" t="s">
        <v>233</v>
      </c>
      <c r="H364" s="30"/>
      <c r="I364" s="23"/>
      <c r="J364" s="23"/>
      <c r="K364" s="23">
        <v>4.4800000000000004</v>
      </c>
      <c r="L364" s="44">
        <f t="shared" ref="L364:L365" si="0">SUM(H364:K364)</f>
        <v>4.4800000000000004</v>
      </c>
      <c r="M364" s="13"/>
      <c r="N364" s="37"/>
    </row>
    <row r="365" spans="1:14" ht="38.25" outlineLevel="4">
      <c r="A365" s="11" t="s">
        <v>122</v>
      </c>
      <c r="B365" s="12"/>
      <c r="C365" s="12"/>
      <c r="D365" s="12" t="s">
        <v>113</v>
      </c>
      <c r="E365" s="12" t="s">
        <v>212</v>
      </c>
      <c r="F365" s="12" t="s">
        <v>274</v>
      </c>
      <c r="G365" s="12" t="s">
        <v>123</v>
      </c>
      <c r="H365" s="30"/>
      <c r="I365" s="23"/>
      <c r="J365" s="23"/>
      <c r="K365" s="23">
        <v>7.64</v>
      </c>
      <c r="L365" s="44">
        <f t="shared" si="0"/>
        <v>7.64</v>
      </c>
      <c r="M365" s="13"/>
      <c r="N365" s="37"/>
    </row>
    <row r="366" spans="1:14" ht="38.25" outlineLevel="5">
      <c r="A366" s="11" t="s">
        <v>19</v>
      </c>
      <c r="B366" s="12"/>
      <c r="C366" s="12" t="s">
        <v>10</v>
      </c>
      <c r="D366" s="12" t="s">
        <v>113</v>
      </c>
      <c r="E366" s="12" t="s">
        <v>212</v>
      </c>
      <c r="F366" s="12" t="s">
        <v>274</v>
      </c>
      <c r="G366" s="12" t="s">
        <v>20</v>
      </c>
      <c r="H366" s="30">
        <v>28.96</v>
      </c>
      <c r="I366" s="23"/>
      <c r="J366" s="23"/>
      <c r="K366" s="23">
        <v>-12.12</v>
      </c>
      <c r="L366" s="44">
        <f>SUM(H366:K366)</f>
        <v>16.840000000000003</v>
      </c>
      <c r="M366" s="13">
        <v>28.96</v>
      </c>
      <c r="N366" s="37"/>
    </row>
    <row r="367" spans="1:14" ht="38.25" outlineLevel="2">
      <c r="A367" s="11" t="s">
        <v>275</v>
      </c>
      <c r="B367" s="12"/>
      <c r="C367" s="12" t="s">
        <v>10</v>
      </c>
      <c r="D367" s="12"/>
      <c r="E367" s="12"/>
      <c r="F367" s="12" t="s">
        <v>276</v>
      </c>
      <c r="G367" s="12"/>
      <c r="H367" s="30">
        <f>H368+H372</f>
        <v>508.4</v>
      </c>
      <c r="I367" s="23"/>
      <c r="J367" s="23"/>
      <c r="K367" s="23"/>
      <c r="L367" s="44">
        <f>L368+L372</f>
        <v>520.97</v>
      </c>
      <c r="M367" s="13">
        <v>520.97514999999999</v>
      </c>
      <c r="N367" s="37"/>
    </row>
    <row r="368" spans="1:14" outlineLevel="3">
      <c r="A368" s="11" t="s">
        <v>221</v>
      </c>
      <c r="B368" s="12"/>
      <c r="C368" s="12" t="s">
        <v>10</v>
      </c>
      <c r="D368" s="12" t="s">
        <v>55</v>
      </c>
      <c r="E368" s="12"/>
      <c r="F368" s="12" t="s">
        <v>276</v>
      </c>
      <c r="G368" s="12"/>
      <c r="H368" s="30">
        <f>H369</f>
        <v>508.4</v>
      </c>
      <c r="I368" s="23"/>
      <c r="J368" s="23"/>
      <c r="K368" s="23"/>
      <c r="L368" s="44">
        <f>L369</f>
        <v>520.97</v>
      </c>
      <c r="M368" s="13">
        <v>520.97514999999999</v>
      </c>
      <c r="N368" s="37"/>
    </row>
    <row r="369" spans="1:14" outlineLevel="4">
      <c r="A369" s="11" t="s">
        <v>264</v>
      </c>
      <c r="B369" s="12"/>
      <c r="C369" s="12" t="s">
        <v>10</v>
      </c>
      <c r="D369" s="12" t="s">
        <v>55</v>
      </c>
      <c r="E369" s="12" t="s">
        <v>265</v>
      </c>
      <c r="F369" s="12" t="s">
        <v>276</v>
      </c>
      <c r="G369" s="12"/>
      <c r="H369" s="30">
        <f>H370+H371</f>
        <v>508.4</v>
      </c>
      <c r="I369" s="23"/>
      <c r="J369" s="23"/>
      <c r="K369" s="23"/>
      <c r="L369" s="44">
        <f>L370+L371</f>
        <v>520.97</v>
      </c>
      <c r="M369" s="13">
        <v>520.97514999999999</v>
      </c>
      <c r="N369" s="37"/>
    </row>
    <row r="370" spans="1:14" ht="38.25" outlineLevel="5">
      <c r="A370" s="11" t="s">
        <v>122</v>
      </c>
      <c r="B370" s="12"/>
      <c r="C370" s="12" t="s">
        <v>10</v>
      </c>
      <c r="D370" s="12" t="s">
        <v>55</v>
      </c>
      <c r="E370" s="12" t="s">
        <v>265</v>
      </c>
      <c r="F370" s="12" t="s">
        <v>276</v>
      </c>
      <c r="G370" s="12" t="s">
        <v>123</v>
      </c>
      <c r="H370" s="30">
        <v>177.2</v>
      </c>
      <c r="I370" s="23"/>
      <c r="J370" s="23">
        <v>-164.98</v>
      </c>
      <c r="K370" s="23"/>
      <c r="L370" s="44">
        <f>SUM(H370:K370)</f>
        <v>12.219999999999999</v>
      </c>
      <c r="M370" s="13">
        <v>12.222</v>
      </c>
      <c r="N370" s="37"/>
    </row>
    <row r="371" spans="1:14" ht="38.25" outlineLevel="5">
      <c r="A371" s="11" t="s">
        <v>19</v>
      </c>
      <c r="B371" s="12"/>
      <c r="C371" s="12" t="s">
        <v>10</v>
      </c>
      <c r="D371" s="12" t="s">
        <v>55</v>
      </c>
      <c r="E371" s="12" t="s">
        <v>265</v>
      </c>
      <c r="F371" s="12" t="s">
        <v>276</v>
      </c>
      <c r="G371" s="12" t="s">
        <v>20</v>
      </c>
      <c r="H371" s="30">
        <v>331.2</v>
      </c>
      <c r="I371" s="23"/>
      <c r="J371" s="23">
        <v>177.55</v>
      </c>
      <c r="K371" s="23"/>
      <c r="L371" s="44">
        <f>SUM(H371:K371)</f>
        <v>508.75</v>
      </c>
      <c r="M371" s="13">
        <v>508.75315000000001</v>
      </c>
      <c r="N371" s="37"/>
    </row>
    <row r="372" spans="1:14" outlineLevel="3">
      <c r="A372" s="11" t="s">
        <v>210</v>
      </c>
      <c r="B372" s="12"/>
      <c r="C372" s="12" t="s">
        <v>10</v>
      </c>
      <c r="D372" s="12" t="s">
        <v>113</v>
      </c>
      <c r="E372" s="12"/>
      <c r="F372" s="12" t="s">
        <v>276</v>
      </c>
      <c r="G372" s="12"/>
      <c r="H372" s="30">
        <f>H373</f>
        <v>0</v>
      </c>
      <c r="I372" s="23"/>
      <c r="J372" s="23"/>
      <c r="K372" s="23"/>
      <c r="L372" s="44">
        <f>L373</f>
        <v>0</v>
      </c>
      <c r="M372" s="13">
        <v>0</v>
      </c>
      <c r="N372" s="37"/>
    </row>
    <row r="373" spans="1:14" ht="25.5" outlineLevel="4">
      <c r="A373" s="11" t="s">
        <v>211</v>
      </c>
      <c r="B373" s="12"/>
      <c r="C373" s="12" t="s">
        <v>10</v>
      </c>
      <c r="D373" s="12" t="s">
        <v>113</v>
      </c>
      <c r="E373" s="12" t="s">
        <v>212</v>
      </c>
      <c r="F373" s="12" t="s">
        <v>276</v>
      </c>
      <c r="G373" s="12"/>
      <c r="H373" s="30">
        <f>H374</f>
        <v>0</v>
      </c>
      <c r="I373" s="23"/>
      <c r="J373" s="23"/>
      <c r="K373" s="23"/>
      <c r="L373" s="44">
        <f>L374</f>
        <v>0</v>
      </c>
      <c r="M373" s="13">
        <v>0</v>
      </c>
      <c r="N373" s="37"/>
    </row>
    <row r="374" spans="1:14" ht="38.25" outlineLevel="5">
      <c r="A374" s="11" t="s">
        <v>19</v>
      </c>
      <c r="B374" s="12"/>
      <c r="C374" s="12" t="s">
        <v>10</v>
      </c>
      <c r="D374" s="12" t="s">
        <v>113</v>
      </c>
      <c r="E374" s="12" t="s">
        <v>212</v>
      </c>
      <c r="F374" s="12" t="s">
        <v>276</v>
      </c>
      <c r="G374" s="12" t="s">
        <v>20</v>
      </c>
      <c r="H374" s="30">
        <v>0</v>
      </c>
      <c r="I374" s="23"/>
      <c r="J374" s="23"/>
      <c r="K374" s="23"/>
      <c r="L374" s="44">
        <f>SUM(H374:K374)</f>
        <v>0</v>
      </c>
      <c r="M374" s="13">
        <v>0</v>
      </c>
      <c r="N374" s="37"/>
    </row>
    <row r="375" spans="1:14" ht="63.75">
      <c r="A375" s="15" t="s">
        <v>277</v>
      </c>
      <c r="B375" s="16"/>
      <c r="C375" s="16" t="s">
        <v>10</v>
      </c>
      <c r="D375" s="16"/>
      <c r="E375" s="16"/>
      <c r="F375" s="16" t="s">
        <v>278</v>
      </c>
      <c r="G375" s="16"/>
      <c r="H375" s="29">
        <f>H376+H387+H392</f>
        <v>8104.06</v>
      </c>
      <c r="I375" s="22"/>
      <c r="J375" s="22"/>
      <c r="K375" s="22"/>
      <c r="L375" s="43">
        <f>L376+L387+L392</f>
        <v>8104.06</v>
      </c>
      <c r="M375" s="13">
        <v>8104.0565800000004</v>
      </c>
      <c r="N375" s="37"/>
    </row>
    <row r="376" spans="1:14" ht="25.5" outlineLevel="1">
      <c r="A376" s="11" t="s">
        <v>279</v>
      </c>
      <c r="B376" s="12"/>
      <c r="C376" s="12" t="s">
        <v>10</v>
      </c>
      <c r="D376" s="12"/>
      <c r="E376" s="12"/>
      <c r="F376" s="12" t="s">
        <v>280</v>
      </c>
      <c r="G376" s="12"/>
      <c r="H376" s="30">
        <f>H377+H383</f>
        <v>7374.31</v>
      </c>
      <c r="I376" s="23"/>
      <c r="J376" s="23"/>
      <c r="K376" s="23"/>
      <c r="L376" s="44">
        <f>L377+L383</f>
        <v>7374.31</v>
      </c>
      <c r="M376" s="13">
        <v>7374.31</v>
      </c>
      <c r="N376" s="37"/>
    </row>
    <row r="377" spans="1:14" ht="38.25" outlineLevel="2">
      <c r="A377" s="11" t="s">
        <v>142</v>
      </c>
      <c r="B377" s="12"/>
      <c r="C377" s="12" t="s">
        <v>10</v>
      </c>
      <c r="D377" s="12"/>
      <c r="E377" s="12"/>
      <c r="F377" s="12" t="s">
        <v>281</v>
      </c>
      <c r="G377" s="12"/>
      <c r="H377" s="30">
        <f>H378</f>
        <v>7339.31</v>
      </c>
      <c r="I377" s="23"/>
      <c r="J377" s="23"/>
      <c r="K377" s="23"/>
      <c r="L377" s="44">
        <f>L378</f>
        <v>7339.31</v>
      </c>
      <c r="M377" s="13">
        <v>7339.31</v>
      </c>
      <c r="N377" s="37"/>
    </row>
    <row r="378" spans="1:14" outlineLevel="3">
      <c r="A378" s="11" t="s">
        <v>221</v>
      </c>
      <c r="B378" s="12"/>
      <c r="C378" s="12" t="s">
        <v>10</v>
      </c>
      <c r="D378" s="12" t="s">
        <v>55</v>
      </c>
      <c r="E378" s="12"/>
      <c r="F378" s="12" t="s">
        <v>281</v>
      </c>
      <c r="G378" s="12"/>
      <c r="H378" s="30">
        <f>H379</f>
        <v>7339.31</v>
      </c>
      <c r="I378" s="23"/>
      <c r="J378" s="23"/>
      <c r="K378" s="23"/>
      <c r="L378" s="44">
        <f>L379</f>
        <v>7339.31</v>
      </c>
      <c r="M378" s="13">
        <v>7339.31</v>
      </c>
      <c r="N378" s="37"/>
    </row>
    <row r="379" spans="1:14" ht="51" outlineLevel="4">
      <c r="A379" s="11" t="s">
        <v>282</v>
      </c>
      <c r="B379" s="12"/>
      <c r="C379" s="12" t="s">
        <v>10</v>
      </c>
      <c r="D379" s="12" t="s">
        <v>55</v>
      </c>
      <c r="E379" s="12" t="s">
        <v>121</v>
      </c>
      <c r="F379" s="12" t="s">
        <v>281</v>
      </c>
      <c r="G379" s="12"/>
      <c r="H379" s="30">
        <f>H380+H381+H382</f>
        <v>7339.31</v>
      </c>
      <c r="I379" s="23"/>
      <c r="J379" s="23"/>
      <c r="K379" s="23"/>
      <c r="L379" s="44">
        <f>L380+L381+L382</f>
        <v>7339.31</v>
      </c>
      <c r="M379" s="13">
        <v>7339.31</v>
      </c>
      <c r="N379" s="37"/>
    </row>
    <row r="380" spans="1:14" ht="38.25" outlineLevel="5">
      <c r="A380" s="11" t="s">
        <v>122</v>
      </c>
      <c r="B380" s="12"/>
      <c r="C380" s="12" t="s">
        <v>10</v>
      </c>
      <c r="D380" s="12" t="s">
        <v>55</v>
      </c>
      <c r="E380" s="12" t="s">
        <v>121</v>
      </c>
      <c r="F380" s="12" t="s">
        <v>281</v>
      </c>
      <c r="G380" s="12" t="s">
        <v>123</v>
      </c>
      <c r="H380" s="30">
        <v>6844.81</v>
      </c>
      <c r="I380" s="23"/>
      <c r="J380" s="23"/>
      <c r="K380" s="23"/>
      <c r="L380" s="44">
        <f>SUM(H380:K380)</f>
        <v>6844.81</v>
      </c>
      <c r="M380" s="13">
        <v>6844.81</v>
      </c>
      <c r="N380" s="37"/>
    </row>
    <row r="381" spans="1:14" ht="38.25" outlineLevel="5">
      <c r="A381" s="11" t="s">
        <v>19</v>
      </c>
      <c r="B381" s="12"/>
      <c r="C381" s="12" t="s">
        <v>10</v>
      </c>
      <c r="D381" s="12" t="s">
        <v>55</v>
      </c>
      <c r="E381" s="12" t="s">
        <v>121</v>
      </c>
      <c r="F381" s="12" t="s">
        <v>281</v>
      </c>
      <c r="G381" s="12" t="s">
        <v>20</v>
      </c>
      <c r="H381" s="30">
        <v>449.5</v>
      </c>
      <c r="I381" s="23"/>
      <c r="J381" s="23"/>
      <c r="K381" s="23"/>
      <c r="L381" s="44">
        <f>SUM(H381:K381)</f>
        <v>449.5</v>
      </c>
      <c r="M381" s="13">
        <v>449.5</v>
      </c>
      <c r="N381" s="37"/>
    </row>
    <row r="382" spans="1:14" outlineLevel="5">
      <c r="A382" s="11" t="s">
        <v>238</v>
      </c>
      <c r="B382" s="12"/>
      <c r="C382" s="12" t="s">
        <v>10</v>
      </c>
      <c r="D382" s="12" t="s">
        <v>55</v>
      </c>
      <c r="E382" s="12" t="s">
        <v>121</v>
      </c>
      <c r="F382" s="12" t="s">
        <v>281</v>
      </c>
      <c r="G382" s="12" t="s">
        <v>239</v>
      </c>
      <c r="H382" s="30">
        <v>45</v>
      </c>
      <c r="I382" s="23"/>
      <c r="J382" s="23"/>
      <c r="K382" s="23"/>
      <c r="L382" s="44">
        <f>SUM(H382:K382)</f>
        <v>45</v>
      </c>
      <c r="M382" s="13">
        <v>45</v>
      </c>
      <c r="N382" s="37"/>
    </row>
    <row r="383" spans="1:14" ht="51" outlineLevel="2">
      <c r="A383" s="11" t="s">
        <v>283</v>
      </c>
      <c r="B383" s="12"/>
      <c r="C383" s="12" t="s">
        <v>10</v>
      </c>
      <c r="D383" s="12"/>
      <c r="E383" s="12"/>
      <c r="F383" s="12" t="s">
        <v>284</v>
      </c>
      <c r="G383" s="12"/>
      <c r="H383" s="30">
        <f>H384</f>
        <v>35</v>
      </c>
      <c r="I383" s="23"/>
      <c r="J383" s="23"/>
      <c r="K383" s="23"/>
      <c r="L383" s="44">
        <f>L384</f>
        <v>35</v>
      </c>
      <c r="M383" s="13">
        <v>35</v>
      </c>
      <c r="N383" s="37"/>
    </row>
    <row r="384" spans="1:14" outlineLevel="3">
      <c r="A384" s="11" t="s">
        <v>221</v>
      </c>
      <c r="B384" s="12"/>
      <c r="C384" s="12" t="s">
        <v>10</v>
      </c>
      <c r="D384" s="12" t="s">
        <v>55</v>
      </c>
      <c r="E384" s="12"/>
      <c r="F384" s="12" t="s">
        <v>284</v>
      </c>
      <c r="G384" s="12"/>
      <c r="H384" s="30">
        <f>H385</f>
        <v>35</v>
      </c>
      <c r="I384" s="23"/>
      <c r="J384" s="23"/>
      <c r="K384" s="23"/>
      <c r="L384" s="44">
        <f>L385</f>
        <v>35</v>
      </c>
      <c r="M384" s="13">
        <v>35</v>
      </c>
      <c r="N384" s="37"/>
    </row>
    <row r="385" spans="1:14" ht="51" outlineLevel="4">
      <c r="A385" s="11" t="s">
        <v>282</v>
      </c>
      <c r="B385" s="12"/>
      <c r="C385" s="12" t="s">
        <v>10</v>
      </c>
      <c r="D385" s="12" t="s">
        <v>55</v>
      </c>
      <c r="E385" s="12" t="s">
        <v>121</v>
      </c>
      <c r="F385" s="12" t="s">
        <v>284</v>
      </c>
      <c r="G385" s="12"/>
      <c r="H385" s="30">
        <f>H386</f>
        <v>35</v>
      </c>
      <c r="I385" s="23"/>
      <c r="J385" s="23"/>
      <c r="K385" s="23"/>
      <c r="L385" s="44">
        <f>L386</f>
        <v>35</v>
      </c>
      <c r="M385" s="13">
        <v>35</v>
      </c>
      <c r="N385" s="37"/>
    </row>
    <row r="386" spans="1:14" ht="38.25" outlineLevel="5">
      <c r="A386" s="11" t="s">
        <v>19</v>
      </c>
      <c r="B386" s="12"/>
      <c r="C386" s="12" t="s">
        <v>10</v>
      </c>
      <c r="D386" s="12" t="s">
        <v>55</v>
      </c>
      <c r="E386" s="12" t="s">
        <v>121</v>
      </c>
      <c r="F386" s="12" t="s">
        <v>284</v>
      </c>
      <c r="G386" s="12" t="s">
        <v>20</v>
      </c>
      <c r="H386" s="30">
        <v>35</v>
      </c>
      <c r="I386" s="23"/>
      <c r="J386" s="23"/>
      <c r="K386" s="23"/>
      <c r="L386" s="44">
        <f>SUM(H386:K386)</f>
        <v>35</v>
      </c>
      <c r="M386" s="13">
        <v>35</v>
      </c>
      <c r="N386" s="37"/>
    </row>
    <row r="387" spans="1:14" ht="25.5" outlineLevel="1">
      <c r="A387" s="11" t="s">
        <v>285</v>
      </c>
      <c r="B387" s="12"/>
      <c r="C387" s="12" t="s">
        <v>10</v>
      </c>
      <c r="D387" s="12"/>
      <c r="E387" s="12"/>
      <c r="F387" s="12" t="s">
        <v>286</v>
      </c>
      <c r="G387" s="12"/>
      <c r="H387" s="30">
        <f>H388</f>
        <v>144</v>
      </c>
      <c r="I387" s="23"/>
      <c r="J387" s="23"/>
      <c r="K387" s="23"/>
      <c r="L387" s="44">
        <f>L388</f>
        <v>144</v>
      </c>
      <c r="M387" s="13">
        <v>144</v>
      </c>
      <c r="N387" s="37"/>
    </row>
    <row r="388" spans="1:14" ht="38.25" outlineLevel="2">
      <c r="A388" s="11" t="s">
        <v>142</v>
      </c>
      <c r="B388" s="12"/>
      <c r="C388" s="12" t="s">
        <v>10</v>
      </c>
      <c r="D388" s="12"/>
      <c r="E388" s="12"/>
      <c r="F388" s="12" t="s">
        <v>287</v>
      </c>
      <c r="G388" s="12"/>
      <c r="H388" s="30">
        <f>H389</f>
        <v>144</v>
      </c>
      <c r="I388" s="23"/>
      <c r="J388" s="23"/>
      <c r="K388" s="23"/>
      <c r="L388" s="44">
        <f>L389</f>
        <v>144</v>
      </c>
      <c r="M388" s="13">
        <v>144</v>
      </c>
      <c r="N388" s="37"/>
    </row>
    <row r="389" spans="1:14" outlineLevel="3">
      <c r="A389" s="11" t="s">
        <v>221</v>
      </c>
      <c r="B389" s="12"/>
      <c r="C389" s="12" t="s">
        <v>10</v>
      </c>
      <c r="D389" s="12" t="s">
        <v>55</v>
      </c>
      <c r="E389" s="12"/>
      <c r="F389" s="12" t="s">
        <v>287</v>
      </c>
      <c r="G389" s="12"/>
      <c r="H389" s="30">
        <f>H390</f>
        <v>144</v>
      </c>
      <c r="I389" s="23"/>
      <c r="J389" s="23"/>
      <c r="K389" s="23"/>
      <c r="L389" s="44">
        <f>L390</f>
        <v>144</v>
      </c>
      <c r="M389" s="13">
        <v>144</v>
      </c>
      <c r="N389" s="37"/>
    </row>
    <row r="390" spans="1:14" ht="51" outlineLevel="4">
      <c r="A390" s="11" t="s">
        <v>282</v>
      </c>
      <c r="B390" s="12"/>
      <c r="C390" s="12" t="s">
        <v>10</v>
      </c>
      <c r="D390" s="12" t="s">
        <v>55</v>
      </c>
      <c r="E390" s="12" t="s">
        <v>121</v>
      </c>
      <c r="F390" s="12" t="s">
        <v>287</v>
      </c>
      <c r="G390" s="12"/>
      <c r="H390" s="30">
        <f>H391</f>
        <v>144</v>
      </c>
      <c r="I390" s="23"/>
      <c r="J390" s="23"/>
      <c r="K390" s="23"/>
      <c r="L390" s="44">
        <f>L391</f>
        <v>144</v>
      </c>
      <c r="M390" s="13">
        <v>144</v>
      </c>
      <c r="N390" s="37"/>
    </row>
    <row r="391" spans="1:14" ht="38.25" outlineLevel="5">
      <c r="A391" s="11" t="s">
        <v>19</v>
      </c>
      <c r="B391" s="12"/>
      <c r="C391" s="12" t="s">
        <v>10</v>
      </c>
      <c r="D391" s="12" t="s">
        <v>55</v>
      </c>
      <c r="E391" s="12" t="s">
        <v>121</v>
      </c>
      <c r="F391" s="12" t="s">
        <v>287</v>
      </c>
      <c r="G391" s="12" t="s">
        <v>20</v>
      </c>
      <c r="H391" s="30">
        <v>144</v>
      </c>
      <c r="I391" s="23"/>
      <c r="J391" s="23"/>
      <c r="K391" s="23"/>
      <c r="L391" s="44">
        <f>SUM(H391:K391)</f>
        <v>144</v>
      </c>
      <c r="M391" s="13">
        <v>144</v>
      </c>
      <c r="N391" s="37"/>
    </row>
    <row r="392" spans="1:14" ht="63.75" outlineLevel="1">
      <c r="A392" s="11" t="s">
        <v>288</v>
      </c>
      <c r="B392" s="12"/>
      <c r="C392" s="12" t="s">
        <v>10</v>
      </c>
      <c r="D392" s="12"/>
      <c r="E392" s="12"/>
      <c r="F392" s="12" t="s">
        <v>289</v>
      </c>
      <c r="G392" s="12"/>
      <c r="H392" s="30">
        <f>H393</f>
        <v>585.75</v>
      </c>
      <c r="I392" s="23"/>
      <c r="J392" s="23"/>
      <c r="K392" s="23"/>
      <c r="L392" s="44">
        <f>L393</f>
        <v>585.75</v>
      </c>
      <c r="M392" s="13">
        <v>585.74657999999999</v>
      </c>
      <c r="N392" s="37"/>
    </row>
    <row r="393" spans="1:14" ht="25.5" outlineLevel="2">
      <c r="A393" s="11" t="s">
        <v>290</v>
      </c>
      <c r="B393" s="12"/>
      <c r="C393" s="12" t="s">
        <v>10</v>
      </c>
      <c r="D393" s="12"/>
      <c r="E393" s="12"/>
      <c r="F393" s="12" t="s">
        <v>291</v>
      </c>
      <c r="G393" s="12"/>
      <c r="H393" s="30">
        <f>H394</f>
        <v>585.75</v>
      </c>
      <c r="I393" s="23"/>
      <c r="J393" s="23"/>
      <c r="K393" s="23"/>
      <c r="L393" s="44">
        <f>L394</f>
        <v>585.75</v>
      </c>
      <c r="M393" s="13">
        <v>585.74657999999999</v>
      </c>
      <c r="N393" s="37"/>
    </row>
    <row r="394" spans="1:14" ht="38.25" outlineLevel="3">
      <c r="A394" s="11" t="s">
        <v>292</v>
      </c>
      <c r="B394" s="12"/>
      <c r="C394" s="12" t="s">
        <v>10</v>
      </c>
      <c r="D394" s="12" t="s">
        <v>265</v>
      </c>
      <c r="E394" s="12"/>
      <c r="F394" s="12" t="s">
        <v>291</v>
      </c>
      <c r="G394" s="12"/>
      <c r="H394" s="30">
        <f>H395</f>
        <v>585.75</v>
      </c>
      <c r="I394" s="23"/>
      <c r="J394" s="23"/>
      <c r="K394" s="23"/>
      <c r="L394" s="44">
        <f>L395</f>
        <v>585.75</v>
      </c>
      <c r="M394" s="13">
        <v>585.74657999999999</v>
      </c>
      <c r="N394" s="37"/>
    </row>
    <row r="395" spans="1:14" ht="25.5" outlineLevel="4">
      <c r="A395" s="11" t="s">
        <v>293</v>
      </c>
      <c r="B395" s="12"/>
      <c r="C395" s="12" t="s">
        <v>10</v>
      </c>
      <c r="D395" s="12" t="s">
        <v>265</v>
      </c>
      <c r="E395" s="12" t="s">
        <v>55</v>
      </c>
      <c r="F395" s="12" t="s">
        <v>291</v>
      </c>
      <c r="G395" s="12"/>
      <c r="H395" s="30">
        <f>H396</f>
        <v>585.75</v>
      </c>
      <c r="I395" s="23"/>
      <c r="J395" s="23"/>
      <c r="K395" s="23"/>
      <c r="L395" s="44">
        <f>L396</f>
        <v>585.75</v>
      </c>
      <c r="M395" s="13">
        <v>585.74657999999999</v>
      </c>
      <c r="N395" s="37"/>
    </row>
    <row r="396" spans="1:14" outlineLevel="5">
      <c r="A396" s="11" t="s">
        <v>294</v>
      </c>
      <c r="B396" s="12"/>
      <c r="C396" s="12" t="s">
        <v>10</v>
      </c>
      <c r="D396" s="12" t="s">
        <v>265</v>
      </c>
      <c r="E396" s="12" t="s">
        <v>55</v>
      </c>
      <c r="F396" s="12" t="s">
        <v>291</v>
      </c>
      <c r="G396" s="12" t="s">
        <v>295</v>
      </c>
      <c r="H396" s="30">
        <v>585.75</v>
      </c>
      <c r="I396" s="23"/>
      <c r="J396" s="23"/>
      <c r="K396" s="23"/>
      <c r="L396" s="44">
        <f>SUM(H396:K396)</f>
        <v>585.75</v>
      </c>
      <c r="M396" s="13">
        <v>585.74657999999999</v>
      </c>
      <c r="N396" s="37"/>
    </row>
    <row r="397" spans="1:14" ht="51">
      <c r="A397" s="15" t="s">
        <v>296</v>
      </c>
      <c r="B397" s="16"/>
      <c r="C397" s="16" t="s">
        <v>10</v>
      </c>
      <c r="D397" s="16"/>
      <c r="E397" s="16"/>
      <c r="F397" s="16" t="s">
        <v>297</v>
      </c>
      <c r="G397" s="16"/>
      <c r="H397" s="29">
        <f>H398+H403+H421+H427+H438+H464</f>
        <v>64995.43</v>
      </c>
      <c r="I397" s="22"/>
      <c r="J397" s="22"/>
      <c r="K397" s="22"/>
      <c r="L397" s="43">
        <f>L398+L403+L421+L427+L438+L464</f>
        <v>64995.429999999993</v>
      </c>
      <c r="M397" s="13">
        <v>64995.425239999997</v>
      </c>
      <c r="N397" s="37"/>
    </row>
    <row r="398" spans="1:14" ht="38.25" outlineLevel="1">
      <c r="A398" s="11" t="s">
        <v>298</v>
      </c>
      <c r="B398" s="12"/>
      <c r="C398" s="12" t="s">
        <v>10</v>
      </c>
      <c r="D398" s="12"/>
      <c r="E398" s="12"/>
      <c r="F398" s="12" t="s">
        <v>299</v>
      </c>
      <c r="G398" s="12"/>
      <c r="H398" s="30">
        <f>H399</f>
        <v>200</v>
      </c>
      <c r="I398" s="23"/>
      <c r="J398" s="23"/>
      <c r="K398" s="23"/>
      <c r="L398" s="44">
        <f>L399</f>
        <v>200</v>
      </c>
      <c r="M398" s="13">
        <v>200</v>
      </c>
      <c r="N398" s="37"/>
    </row>
    <row r="399" spans="1:14" ht="51" outlineLevel="2">
      <c r="A399" s="11" t="s">
        <v>283</v>
      </c>
      <c r="B399" s="12"/>
      <c r="C399" s="12" t="s">
        <v>10</v>
      </c>
      <c r="D399" s="12"/>
      <c r="E399" s="12"/>
      <c r="F399" s="12" t="s">
        <v>300</v>
      </c>
      <c r="G399" s="12"/>
      <c r="H399" s="30">
        <f>H400</f>
        <v>200</v>
      </c>
      <c r="I399" s="23"/>
      <c r="J399" s="23"/>
      <c r="K399" s="23"/>
      <c r="L399" s="44">
        <f>L400</f>
        <v>200</v>
      </c>
      <c r="M399" s="13">
        <v>200</v>
      </c>
      <c r="N399" s="37"/>
    </row>
    <row r="400" spans="1:14" outlineLevel="3">
      <c r="A400" s="11" t="s">
        <v>221</v>
      </c>
      <c r="B400" s="12"/>
      <c r="C400" s="12" t="s">
        <v>10</v>
      </c>
      <c r="D400" s="12" t="s">
        <v>55</v>
      </c>
      <c r="E400" s="12"/>
      <c r="F400" s="12" t="s">
        <v>300</v>
      </c>
      <c r="G400" s="12"/>
      <c r="H400" s="30">
        <f>H401</f>
        <v>200</v>
      </c>
      <c r="I400" s="23"/>
      <c r="J400" s="23"/>
      <c r="K400" s="23"/>
      <c r="L400" s="44">
        <f>L401</f>
        <v>200</v>
      </c>
      <c r="M400" s="13">
        <v>200</v>
      </c>
      <c r="N400" s="37"/>
    </row>
    <row r="401" spans="1:14" ht="76.5" outlineLevel="4">
      <c r="A401" s="11" t="s">
        <v>301</v>
      </c>
      <c r="B401" s="12"/>
      <c r="C401" s="12" t="s">
        <v>10</v>
      </c>
      <c r="D401" s="12" t="s">
        <v>55</v>
      </c>
      <c r="E401" s="12" t="s">
        <v>113</v>
      </c>
      <c r="F401" s="12" t="s">
        <v>300</v>
      </c>
      <c r="G401" s="12"/>
      <c r="H401" s="30">
        <f>H402</f>
        <v>200</v>
      </c>
      <c r="I401" s="23"/>
      <c r="J401" s="23"/>
      <c r="K401" s="23"/>
      <c r="L401" s="44">
        <f>L402</f>
        <v>200</v>
      </c>
      <c r="M401" s="13">
        <v>200</v>
      </c>
      <c r="N401" s="37"/>
    </row>
    <row r="402" spans="1:14" ht="38.25" outlineLevel="5">
      <c r="A402" s="11" t="s">
        <v>19</v>
      </c>
      <c r="B402" s="12"/>
      <c r="C402" s="12" t="s">
        <v>10</v>
      </c>
      <c r="D402" s="12" t="s">
        <v>55</v>
      </c>
      <c r="E402" s="12" t="s">
        <v>113</v>
      </c>
      <c r="F402" s="12" t="s">
        <v>300</v>
      </c>
      <c r="G402" s="12" t="s">
        <v>20</v>
      </c>
      <c r="H402" s="30">
        <v>200</v>
      </c>
      <c r="I402" s="23"/>
      <c r="J402" s="23"/>
      <c r="K402" s="23"/>
      <c r="L402" s="44">
        <f>SUM(H402:K402)</f>
        <v>200</v>
      </c>
      <c r="M402" s="13">
        <v>200</v>
      </c>
      <c r="N402" s="37"/>
    </row>
    <row r="403" spans="1:14" ht="38.25" outlineLevel="1">
      <c r="A403" s="11" t="s">
        <v>302</v>
      </c>
      <c r="B403" s="12"/>
      <c r="C403" s="12" t="s">
        <v>10</v>
      </c>
      <c r="D403" s="12"/>
      <c r="E403" s="12"/>
      <c r="F403" s="12" t="s">
        <v>303</v>
      </c>
      <c r="G403" s="12"/>
      <c r="H403" s="30">
        <f>H404+H410+H414</f>
        <v>35546.400000000001</v>
      </c>
      <c r="I403" s="23"/>
      <c r="J403" s="23"/>
      <c r="K403" s="23"/>
      <c r="L403" s="44">
        <f>L404+L410+L414</f>
        <v>35546.399999999994</v>
      </c>
      <c r="M403" s="13">
        <v>35546.392679999997</v>
      </c>
      <c r="N403" s="37"/>
    </row>
    <row r="404" spans="1:14" ht="102" outlineLevel="2">
      <c r="A404" s="11" t="s">
        <v>304</v>
      </c>
      <c r="B404" s="12"/>
      <c r="C404" s="12" t="s">
        <v>10</v>
      </c>
      <c r="D404" s="12"/>
      <c r="E404" s="12"/>
      <c r="F404" s="12" t="s">
        <v>305</v>
      </c>
      <c r="G404" s="12"/>
      <c r="H404" s="30">
        <f>H405</f>
        <v>781.9</v>
      </c>
      <c r="I404" s="23"/>
      <c r="J404" s="23"/>
      <c r="K404" s="23"/>
      <c r="L404" s="44">
        <f>L405</f>
        <v>781.9</v>
      </c>
      <c r="M404" s="13">
        <v>781.9</v>
      </c>
      <c r="N404" s="37"/>
    </row>
    <row r="405" spans="1:14" outlineLevel="3">
      <c r="A405" s="11" t="s">
        <v>221</v>
      </c>
      <c r="B405" s="12"/>
      <c r="C405" s="12" t="s">
        <v>10</v>
      </c>
      <c r="D405" s="12" t="s">
        <v>55</v>
      </c>
      <c r="E405" s="12"/>
      <c r="F405" s="12" t="s">
        <v>305</v>
      </c>
      <c r="G405" s="12"/>
      <c r="H405" s="30">
        <f>H406</f>
        <v>781.9</v>
      </c>
      <c r="I405" s="23"/>
      <c r="J405" s="23"/>
      <c r="K405" s="23"/>
      <c r="L405" s="44">
        <f>L406</f>
        <v>781.9</v>
      </c>
      <c r="M405" s="13">
        <v>781.9</v>
      </c>
      <c r="N405" s="37"/>
    </row>
    <row r="406" spans="1:14" outlineLevel="4">
      <c r="A406" s="11" t="s">
        <v>264</v>
      </c>
      <c r="B406" s="12"/>
      <c r="C406" s="12" t="s">
        <v>10</v>
      </c>
      <c r="D406" s="12" t="s">
        <v>55</v>
      </c>
      <c r="E406" s="12" t="s">
        <v>265</v>
      </c>
      <c r="F406" s="12" t="s">
        <v>305</v>
      </c>
      <c r="G406" s="12"/>
      <c r="H406" s="30">
        <f>H407+H408+H409</f>
        <v>781.9</v>
      </c>
      <c r="I406" s="23"/>
      <c r="J406" s="23"/>
      <c r="K406" s="23"/>
      <c r="L406" s="44">
        <f>L407+L408+L409</f>
        <v>781.9</v>
      </c>
      <c r="M406" s="13">
        <v>781.9</v>
      </c>
      <c r="N406" s="37"/>
    </row>
    <row r="407" spans="1:14" ht="25.5" outlineLevel="5">
      <c r="A407" s="11" t="s">
        <v>232</v>
      </c>
      <c r="B407" s="12"/>
      <c r="C407" s="12" t="s">
        <v>10</v>
      </c>
      <c r="D407" s="12" t="s">
        <v>55</v>
      </c>
      <c r="E407" s="12" t="s">
        <v>265</v>
      </c>
      <c r="F407" s="12" t="s">
        <v>305</v>
      </c>
      <c r="G407" s="12" t="s">
        <v>233</v>
      </c>
      <c r="H407" s="30"/>
      <c r="I407" s="23">
        <v>2.1800000000000002</v>
      </c>
      <c r="J407" s="23"/>
      <c r="K407" s="23"/>
      <c r="L407" s="44">
        <f>SUM(H407:K407)</f>
        <v>2.1800000000000002</v>
      </c>
      <c r="M407" s="13">
        <v>2.1819999999999999</v>
      </c>
      <c r="N407" s="37"/>
    </row>
    <row r="408" spans="1:14" ht="38.25" outlineLevel="5">
      <c r="A408" s="11" t="s">
        <v>122</v>
      </c>
      <c r="B408" s="12"/>
      <c r="C408" s="12" t="s">
        <v>10</v>
      </c>
      <c r="D408" s="12" t="s">
        <v>55</v>
      </c>
      <c r="E408" s="12" t="s">
        <v>265</v>
      </c>
      <c r="F408" s="12" t="s">
        <v>305</v>
      </c>
      <c r="G408" s="12" t="s">
        <v>123</v>
      </c>
      <c r="H408" s="30">
        <v>717.78</v>
      </c>
      <c r="I408" s="23">
        <v>-2.64</v>
      </c>
      <c r="J408" s="23"/>
      <c r="K408" s="23"/>
      <c r="L408" s="44">
        <f>SUM(H408:K408)</f>
        <v>715.14</v>
      </c>
      <c r="M408" s="13">
        <v>715.14</v>
      </c>
      <c r="N408" s="37"/>
    </row>
    <row r="409" spans="1:14" ht="38.25" outlineLevel="5">
      <c r="A409" s="11" t="s">
        <v>19</v>
      </c>
      <c r="B409" s="12"/>
      <c r="C409" s="12" t="s">
        <v>10</v>
      </c>
      <c r="D409" s="12" t="s">
        <v>55</v>
      </c>
      <c r="E409" s="12" t="s">
        <v>265</v>
      </c>
      <c r="F409" s="12" t="s">
        <v>305</v>
      </c>
      <c r="G409" s="12" t="s">
        <v>20</v>
      </c>
      <c r="H409" s="30">
        <v>64.12</v>
      </c>
      <c r="I409" s="23">
        <v>0.46</v>
      </c>
      <c r="J409" s="23"/>
      <c r="K409" s="23"/>
      <c r="L409" s="44">
        <f>SUM(H409:K409)</f>
        <v>64.58</v>
      </c>
      <c r="M409" s="13">
        <v>64.578000000000003</v>
      </c>
      <c r="N409" s="37"/>
    </row>
    <row r="410" spans="1:14" ht="38.25" outlineLevel="2">
      <c r="A410" s="11" t="s">
        <v>306</v>
      </c>
      <c r="B410" s="12"/>
      <c r="C410" s="12" t="s">
        <v>10</v>
      </c>
      <c r="D410" s="12"/>
      <c r="E410" s="12"/>
      <c r="F410" s="12" t="s">
        <v>307</v>
      </c>
      <c r="G410" s="12"/>
      <c r="H410" s="30">
        <f>H411</f>
        <v>2367.71</v>
      </c>
      <c r="I410" s="23"/>
      <c r="J410" s="23"/>
      <c r="K410" s="23"/>
      <c r="L410" s="44">
        <f>L411</f>
        <v>2367.71</v>
      </c>
      <c r="M410" s="13">
        <v>2367.71</v>
      </c>
      <c r="N410" s="37"/>
    </row>
    <row r="411" spans="1:14" outlineLevel="3">
      <c r="A411" s="11" t="s">
        <v>221</v>
      </c>
      <c r="B411" s="12"/>
      <c r="C411" s="12" t="s">
        <v>10</v>
      </c>
      <c r="D411" s="12" t="s">
        <v>55</v>
      </c>
      <c r="E411" s="12"/>
      <c r="F411" s="12" t="s">
        <v>307</v>
      </c>
      <c r="G411" s="12"/>
      <c r="H411" s="30">
        <f>H412</f>
        <v>2367.71</v>
      </c>
      <c r="I411" s="23"/>
      <c r="J411" s="23"/>
      <c r="K411" s="23"/>
      <c r="L411" s="44">
        <f>L412</f>
        <v>2367.71</v>
      </c>
      <c r="M411" s="13">
        <v>2367.71</v>
      </c>
      <c r="N411" s="37"/>
    </row>
    <row r="412" spans="1:14" ht="76.5" outlineLevel="4">
      <c r="A412" s="11" t="s">
        <v>301</v>
      </c>
      <c r="B412" s="12"/>
      <c r="C412" s="12" t="s">
        <v>10</v>
      </c>
      <c r="D412" s="12" t="s">
        <v>55</v>
      </c>
      <c r="E412" s="12" t="s">
        <v>113</v>
      </c>
      <c r="F412" s="12" t="s">
        <v>307</v>
      </c>
      <c r="G412" s="12"/>
      <c r="H412" s="30">
        <f>H413</f>
        <v>2367.71</v>
      </c>
      <c r="I412" s="23"/>
      <c r="J412" s="23"/>
      <c r="K412" s="23"/>
      <c r="L412" s="44">
        <f>L413</f>
        <v>2367.71</v>
      </c>
      <c r="M412" s="13">
        <v>2367.71</v>
      </c>
      <c r="N412" s="37"/>
    </row>
    <row r="413" spans="1:14" ht="38.25" outlineLevel="5">
      <c r="A413" s="11" t="s">
        <v>122</v>
      </c>
      <c r="B413" s="12"/>
      <c r="C413" s="12" t="s">
        <v>10</v>
      </c>
      <c r="D413" s="12" t="s">
        <v>55</v>
      </c>
      <c r="E413" s="12" t="s">
        <v>113</v>
      </c>
      <c r="F413" s="12" t="s">
        <v>307</v>
      </c>
      <c r="G413" s="12" t="s">
        <v>123</v>
      </c>
      <c r="H413" s="30">
        <v>2367.71</v>
      </c>
      <c r="I413" s="23"/>
      <c r="J413" s="23"/>
      <c r="K413" s="23"/>
      <c r="L413" s="44">
        <f>SUM(H413:K413)</f>
        <v>2367.71</v>
      </c>
      <c r="M413" s="13">
        <v>2367.71</v>
      </c>
      <c r="N413" s="37"/>
    </row>
    <row r="414" spans="1:14" ht="38.25" outlineLevel="2">
      <c r="A414" s="11" t="s">
        <v>142</v>
      </c>
      <c r="B414" s="12"/>
      <c r="C414" s="12" t="s">
        <v>10</v>
      </c>
      <c r="D414" s="12"/>
      <c r="E414" s="12"/>
      <c r="F414" s="12" t="s">
        <v>308</v>
      </c>
      <c r="G414" s="12"/>
      <c r="H414" s="30">
        <f>H415</f>
        <v>32396.79</v>
      </c>
      <c r="I414" s="23"/>
      <c r="J414" s="23"/>
      <c r="K414" s="23"/>
      <c r="L414" s="44">
        <f>L415</f>
        <v>32396.789999999997</v>
      </c>
      <c r="M414" s="13">
        <v>32396.78268</v>
      </c>
      <c r="N414" s="37"/>
    </row>
    <row r="415" spans="1:14" outlineLevel="3">
      <c r="A415" s="11" t="s">
        <v>221</v>
      </c>
      <c r="B415" s="12"/>
      <c r="C415" s="12" t="s">
        <v>10</v>
      </c>
      <c r="D415" s="12" t="s">
        <v>55</v>
      </c>
      <c r="E415" s="12"/>
      <c r="F415" s="12" t="s">
        <v>308</v>
      </c>
      <c r="G415" s="12"/>
      <c r="H415" s="30">
        <f>H416</f>
        <v>32396.79</v>
      </c>
      <c r="I415" s="23"/>
      <c r="J415" s="23"/>
      <c r="K415" s="23"/>
      <c r="L415" s="44">
        <f>L416</f>
        <v>32396.789999999997</v>
      </c>
      <c r="M415" s="13">
        <v>32396.78268</v>
      </c>
      <c r="N415" s="37"/>
    </row>
    <row r="416" spans="1:14" ht="76.5" outlineLevel="4">
      <c r="A416" s="11" t="s">
        <v>301</v>
      </c>
      <c r="B416" s="12"/>
      <c r="C416" s="12" t="s">
        <v>10</v>
      </c>
      <c r="D416" s="12" t="s">
        <v>55</v>
      </c>
      <c r="E416" s="12" t="s">
        <v>113</v>
      </c>
      <c r="F416" s="12" t="s">
        <v>308</v>
      </c>
      <c r="G416" s="12"/>
      <c r="H416" s="30">
        <f>H417+H418+H419+H420</f>
        <v>32396.79</v>
      </c>
      <c r="I416" s="23"/>
      <c r="J416" s="23"/>
      <c r="K416" s="23"/>
      <c r="L416" s="44">
        <f>L417+L418+L419+L420</f>
        <v>32396.789999999997</v>
      </c>
      <c r="M416" s="13">
        <v>32396.78268</v>
      </c>
      <c r="N416" s="37"/>
    </row>
    <row r="417" spans="1:14" ht="25.5" outlineLevel="5">
      <c r="A417" s="11" t="s">
        <v>232</v>
      </c>
      <c r="B417" s="12"/>
      <c r="C417" s="12" t="s">
        <v>10</v>
      </c>
      <c r="D417" s="12" t="s">
        <v>55</v>
      </c>
      <c r="E417" s="12" t="s">
        <v>113</v>
      </c>
      <c r="F417" s="12" t="s">
        <v>308</v>
      </c>
      <c r="G417" s="12" t="s">
        <v>233</v>
      </c>
      <c r="H417" s="30">
        <v>178.81</v>
      </c>
      <c r="I417" s="23">
        <v>111.7</v>
      </c>
      <c r="J417" s="23"/>
      <c r="K417" s="23"/>
      <c r="L417" s="44">
        <f>SUM(H417:K417)</f>
        <v>290.51</v>
      </c>
      <c r="M417" s="13">
        <v>290.50702000000001</v>
      </c>
      <c r="N417" s="37"/>
    </row>
    <row r="418" spans="1:14" ht="38.25" outlineLevel="5">
      <c r="A418" s="11" t="s">
        <v>122</v>
      </c>
      <c r="B418" s="12"/>
      <c r="C418" s="12" t="s">
        <v>10</v>
      </c>
      <c r="D418" s="12" t="s">
        <v>55</v>
      </c>
      <c r="E418" s="12" t="s">
        <v>113</v>
      </c>
      <c r="F418" s="12" t="s">
        <v>308</v>
      </c>
      <c r="G418" s="12" t="s">
        <v>123</v>
      </c>
      <c r="H418" s="30">
        <v>29352.3</v>
      </c>
      <c r="I418" s="23">
        <v>-111.7</v>
      </c>
      <c r="J418" s="23"/>
      <c r="K418" s="23"/>
      <c r="L418" s="44">
        <f>SUM(H418:K418)</f>
        <v>29240.6</v>
      </c>
      <c r="M418" s="13">
        <v>29240.601500000001</v>
      </c>
      <c r="N418" s="37"/>
    </row>
    <row r="419" spans="1:14" ht="38.25" outlineLevel="5">
      <c r="A419" s="11" t="s">
        <v>19</v>
      </c>
      <c r="B419" s="12"/>
      <c r="C419" s="12" t="s">
        <v>10</v>
      </c>
      <c r="D419" s="12" t="s">
        <v>55</v>
      </c>
      <c r="E419" s="12" t="s">
        <v>113</v>
      </c>
      <c r="F419" s="12" t="s">
        <v>308</v>
      </c>
      <c r="G419" s="12" t="s">
        <v>20</v>
      </c>
      <c r="H419" s="30">
        <v>2805.05</v>
      </c>
      <c r="I419" s="23">
        <v>-21</v>
      </c>
      <c r="J419" s="23"/>
      <c r="K419" s="23"/>
      <c r="L419" s="44">
        <f>SUM(H419:K419)</f>
        <v>2784.05</v>
      </c>
      <c r="M419" s="13">
        <v>2784.0480899999998</v>
      </c>
      <c r="N419" s="37"/>
    </row>
    <row r="420" spans="1:14" outlineLevel="5">
      <c r="A420" s="11" t="s">
        <v>238</v>
      </c>
      <c r="B420" s="12"/>
      <c r="C420" s="12" t="s">
        <v>10</v>
      </c>
      <c r="D420" s="12" t="s">
        <v>55</v>
      </c>
      <c r="E420" s="12" t="s">
        <v>113</v>
      </c>
      <c r="F420" s="12" t="s">
        <v>308</v>
      </c>
      <c r="G420" s="12" t="s">
        <v>239</v>
      </c>
      <c r="H420" s="30">
        <v>60.63</v>
      </c>
      <c r="I420" s="23">
        <v>21</v>
      </c>
      <c r="J420" s="23"/>
      <c r="K420" s="23"/>
      <c r="L420" s="44">
        <f>SUM(H420:K420)</f>
        <v>81.63</v>
      </c>
      <c r="M420" s="13">
        <v>81.626069999999999</v>
      </c>
      <c r="N420" s="37"/>
    </row>
    <row r="421" spans="1:14" ht="51" outlineLevel="1">
      <c r="A421" s="11" t="s">
        <v>309</v>
      </c>
      <c r="B421" s="12"/>
      <c r="C421" s="12" t="s">
        <v>10</v>
      </c>
      <c r="D421" s="12"/>
      <c r="E421" s="12"/>
      <c r="F421" s="12" t="s">
        <v>310</v>
      </c>
      <c r="G421" s="12"/>
      <c r="H421" s="30">
        <f>H422</f>
        <v>4400.5</v>
      </c>
      <c r="I421" s="23"/>
      <c r="J421" s="23"/>
      <c r="K421" s="23"/>
      <c r="L421" s="44">
        <f>L422</f>
        <v>4400.5</v>
      </c>
      <c r="M421" s="13">
        <v>4400.4995600000002</v>
      </c>
      <c r="N421" s="37"/>
    </row>
    <row r="422" spans="1:14" ht="25.5" outlineLevel="2">
      <c r="A422" s="11" t="s">
        <v>311</v>
      </c>
      <c r="B422" s="12"/>
      <c r="C422" s="12" t="s">
        <v>10</v>
      </c>
      <c r="D422" s="12"/>
      <c r="E422" s="12"/>
      <c r="F422" s="12" t="s">
        <v>312</v>
      </c>
      <c r="G422" s="12"/>
      <c r="H422" s="30">
        <f>H423</f>
        <v>4400.5</v>
      </c>
      <c r="I422" s="23"/>
      <c r="J422" s="23"/>
      <c r="K422" s="23"/>
      <c r="L422" s="44">
        <f>L423</f>
        <v>4400.5</v>
      </c>
      <c r="M422" s="13">
        <v>4400.4995600000002</v>
      </c>
      <c r="N422" s="37"/>
    </row>
    <row r="423" spans="1:14" outlineLevel="3">
      <c r="A423" s="11" t="s">
        <v>221</v>
      </c>
      <c r="B423" s="12"/>
      <c r="C423" s="12" t="s">
        <v>10</v>
      </c>
      <c r="D423" s="12" t="s">
        <v>55</v>
      </c>
      <c r="E423" s="12"/>
      <c r="F423" s="12" t="s">
        <v>312</v>
      </c>
      <c r="G423" s="12"/>
      <c r="H423" s="30">
        <f>H424</f>
        <v>4400.5</v>
      </c>
      <c r="I423" s="23"/>
      <c r="J423" s="23"/>
      <c r="K423" s="23"/>
      <c r="L423" s="44">
        <f>L424</f>
        <v>4400.5</v>
      </c>
      <c r="M423" s="13">
        <v>4400.4995600000002</v>
      </c>
      <c r="N423" s="37"/>
    </row>
    <row r="424" spans="1:14" outlineLevel="4">
      <c r="A424" s="11" t="s">
        <v>264</v>
      </c>
      <c r="B424" s="12"/>
      <c r="C424" s="12" t="s">
        <v>10</v>
      </c>
      <c r="D424" s="12" t="s">
        <v>55</v>
      </c>
      <c r="E424" s="12" t="s">
        <v>265</v>
      </c>
      <c r="F424" s="12" t="s">
        <v>312</v>
      </c>
      <c r="G424" s="12"/>
      <c r="H424" s="30">
        <f>H425+H426</f>
        <v>4400.5</v>
      </c>
      <c r="I424" s="23"/>
      <c r="J424" s="23"/>
      <c r="K424" s="23"/>
      <c r="L424" s="44">
        <f>L425+L426</f>
        <v>4400.5</v>
      </c>
      <c r="M424" s="13">
        <v>4400.4995600000002</v>
      </c>
      <c r="N424" s="37"/>
    </row>
    <row r="425" spans="1:14" ht="25.5" outlineLevel="5">
      <c r="A425" s="11" t="s">
        <v>232</v>
      </c>
      <c r="B425" s="12"/>
      <c r="C425" s="12" t="s">
        <v>10</v>
      </c>
      <c r="D425" s="12" t="s">
        <v>55</v>
      </c>
      <c r="E425" s="12" t="s">
        <v>265</v>
      </c>
      <c r="F425" s="12" t="s">
        <v>312</v>
      </c>
      <c r="G425" s="12" t="s">
        <v>233</v>
      </c>
      <c r="H425" s="30">
        <v>2863.1</v>
      </c>
      <c r="I425" s="23"/>
      <c r="J425" s="23"/>
      <c r="K425" s="23"/>
      <c r="L425" s="44">
        <f>SUM(H425:K425)</f>
        <v>2863.1</v>
      </c>
      <c r="M425" s="13">
        <v>2863.096</v>
      </c>
      <c r="N425" s="37"/>
    </row>
    <row r="426" spans="1:14" ht="38.25" outlineLevel="5">
      <c r="A426" s="11" t="s">
        <v>19</v>
      </c>
      <c r="B426" s="12"/>
      <c r="C426" s="12" t="s">
        <v>10</v>
      </c>
      <c r="D426" s="12" t="s">
        <v>55</v>
      </c>
      <c r="E426" s="12" t="s">
        <v>265</v>
      </c>
      <c r="F426" s="12" t="s">
        <v>312</v>
      </c>
      <c r="G426" s="12" t="s">
        <v>20</v>
      </c>
      <c r="H426" s="30">
        <v>1537.4</v>
      </c>
      <c r="I426" s="23"/>
      <c r="J426" s="23"/>
      <c r="K426" s="23"/>
      <c r="L426" s="44">
        <f>SUM(H426:K426)</f>
        <v>1537.4</v>
      </c>
      <c r="M426" s="13">
        <v>1537.40356</v>
      </c>
      <c r="N426" s="37"/>
    </row>
    <row r="427" spans="1:14" ht="51" outlineLevel="1">
      <c r="A427" s="11" t="s">
        <v>313</v>
      </c>
      <c r="B427" s="12"/>
      <c r="C427" s="12" t="s">
        <v>10</v>
      </c>
      <c r="D427" s="12"/>
      <c r="E427" s="12"/>
      <c r="F427" s="12" t="s">
        <v>314</v>
      </c>
      <c r="G427" s="12"/>
      <c r="H427" s="30">
        <f>H428+H432</f>
        <v>13806.769999999999</v>
      </c>
      <c r="I427" s="23"/>
      <c r="J427" s="23"/>
      <c r="K427" s="23"/>
      <c r="L427" s="44">
        <f>L428+L432</f>
        <v>13806.769999999999</v>
      </c>
      <c r="M427" s="13">
        <v>13806.772999999999</v>
      </c>
      <c r="N427" s="37"/>
    </row>
    <row r="428" spans="1:14" ht="51" outlineLevel="2">
      <c r="A428" s="11" t="s">
        <v>315</v>
      </c>
      <c r="B428" s="12"/>
      <c r="C428" s="12" t="s">
        <v>10</v>
      </c>
      <c r="D428" s="12"/>
      <c r="E428" s="12"/>
      <c r="F428" s="12" t="s">
        <v>316</v>
      </c>
      <c r="G428" s="12"/>
      <c r="H428" s="30">
        <f>H429</f>
        <v>0.22</v>
      </c>
      <c r="I428" s="23"/>
      <c r="J428" s="23"/>
      <c r="K428" s="23"/>
      <c r="L428" s="44">
        <f>L429</f>
        <v>0.22</v>
      </c>
      <c r="M428" s="13">
        <v>0.22</v>
      </c>
      <c r="N428" s="37"/>
    </row>
    <row r="429" spans="1:14" outlineLevel="3">
      <c r="A429" s="11" t="s">
        <v>221</v>
      </c>
      <c r="B429" s="12"/>
      <c r="C429" s="12" t="s">
        <v>10</v>
      </c>
      <c r="D429" s="12" t="s">
        <v>55</v>
      </c>
      <c r="E429" s="12"/>
      <c r="F429" s="12" t="s">
        <v>316</v>
      </c>
      <c r="G429" s="12"/>
      <c r="H429" s="30">
        <f>H430</f>
        <v>0.22</v>
      </c>
      <c r="I429" s="23"/>
      <c r="J429" s="23"/>
      <c r="K429" s="23"/>
      <c r="L429" s="44">
        <f>L430</f>
        <v>0.22</v>
      </c>
      <c r="M429" s="13">
        <v>0.22</v>
      </c>
      <c r="N429" s="37"/>
    </row>
    <row r="430" spans="1:14" outlineLevel="4">
      <c r="A430" s="11" t="s">
        <v>264</v>
      </c>
      <c r="B430" s="12"/>
      <c r="C430" s="12" t="s">
        <v>10</v>
      </c>
      <c r="D430" s="12" t="s">
        <v>55</v>
      </c>
      <c r="E430" s="12" t="s">
        <v>265</v>
      </c>
      <c r="F430" s="12" t="s">
        <v>316</v>
      </c>
      <c r="G430" s="12"/>
      <c r="H430" s="30">
        <f>H431</f>
        <v>0.22</v>
      </c>
      <c r="I430" s="23"/>
      <c r="J430" s="23"/>
      <c r="K430" s="23"/>
      <c r="L430" s="44">
        <f>L431</f>
        <v>0.22</v>
      </c>
      <c r="M430" s="13">
        <v>0.22</v>
      </c>
      <c r="N430" s="37"/>
    </row>
    <row r="431" spans="1:14" ht="38.25" outlineLevel="5">
      <c r="A431" s="11" t="s">
        <v>19</v>
      </c>
      <c r="B431" s="12"/>
      <c r="C431" s="12" t="s">
        <v>10</v>
      </c>
      <c r="D431" s="12" t="s">
        <v>55</v>
      </c>
      <c r="E431" s="12" t="s">
        <v>265</v>
      </c>
      <c r="F431" s="12" t="s">
        <v>316</v>
      </c>
      <c r="G431" s="12" t="s">
        <v>20</v>
      </c>
      <c r="H431" s="30">
        <v>0.22</v>
      </c>
      <c r="I431" s="23"/>
      <c r="J431" s="23"/>
      <c r="K431" s="23"/>
      <c r="L431" s="44">
        <f>SUM(H431:K431)</f>
        <v>0.22</v>
      </c>
      <c r="M431" s="13">
        <v>0.22</v>
      </c>
      <c r="N431" s="37"/>
    </row>
    <row r="432" spans="1:14" ht="25.5" outlineLevel="2">
      <c r="A432" s="11" t="s">
        <v>311</v>
      </c>
      <c r="B432" s="12"/>
      <c r="C432" s="12" t="s">
        <v>10</v>
      </c>
      <c r="D432" s="12"/>
      <c r="E432" s="12"/>
      <c r="F432" s="12" t="s">
        <v>317</v>
      </c>
      <c r="G432" s="12"/>
      <c r="H432" s="30">
        <f>H433</f>
        <v>13806.55</v>
      </c>
      <c r="I432" s="23"/>
      <c r="J432" s="23"/>
      <c r="K432" s="23"/>
      <c r="L432" s="44">
        <f>L433</f>
        <v>13806.55</v>
      </c>
      <c r="M432" s="13">
        <v>13806.553</v>
      </c>
      <c r="N432" s="37"/>
    </row>
    <row r="433" spans="1:14" outlineLevel="3">
      <c r="A433" s="11" t="s">
        <v>221</v>
      </c>
      <c r="B433" s="12"/>
      <c r="C433" s="12" t="s">
        <v>10</v>
      </c>
      <c r="D433" s="12" t="s">
        <v>55</v>
      </c>
      <c r="E433" s="12"/>
      <c r="F433" s="12" t="s">
        <v>317</v>
      </c>
      <c r="G433" s="12"/>
      <c r="H433" s="30">
        <f>H434</f>
        <v>13806.55</v>
      </c>
      <c r="I433" s="23"/>
      <c r="J433" s="23"/>
      <c r="K433" s="23"/>
      <c r="L433" s="44">
        <f>L434</f>
        <v>13806.55</v>
      </c>
      <c r="M433" s="13">
        <v>13806.553</v>
      </c>
      <c r="N433" s="37"/>
    </row>
    <row r="434" spans="1:14" outlineLevel="4">
      <c r="A434" s="11" t="s">
        <v>264</v>
      </c>
      <c r="B434" s="12"/>
      <c r="C434" s="12" t="s">
        <v>10</v>
      </c>
      <c r="D434" s="12" t="s">
        <v>55</v>
      </c>
      <c r="E434" s="12" t="s">
        <v>265</v>
      </c>
      <c r="F434" s="12" t="s">
        <v>317</v>
      </c>
      <c r="G434" s="12"/>
      <c r="H434" s="30">
        <f>H435+H436+H437</f>
        <v>13806.55</v>
      </c>
      <c r="I434" s="23"/>
      <c r="J434" s="23"/>
      <c r="K434" s="23"/>
      <c r="L434" s="44">
        <f>L435+L436+L437</f>
        <v>13806.55</v>
      </c>
      <c r="M434" s="13">
        <v>13806.553</v>
      </c>
      <c r="N434" s="37"/>
    </row>
    <row r="435" spans="1:14" ht="25.5" outlineLevel="5">
      <c r="A435" s="11" t="s">
        <v>232</v>
      </c>
      <c r="B435" s="12"/>
      <c r="C435" s="12" t="s">
        <v>10</v>
      </c>
      <c r="D435" s="12" t="s">
        <v>55</v>
      </c>
      <c r="E435" s="12" t="s">
        <v>265</v>
      </c>
      <c r="F435" s="12" t="s">
        <v>317</v>
      </c>
      <c r="G435" s="12" t="s">
        <v>233</v>
      </c>
      <c r="H435" s="30">
        <v>9189.36</v>
      </c>
      <c r="I435" s="23"/>
      <c r="J435" s="23"/>
      <c r="K435" s="23"/>
      <c r="L435" s="44">
        <f>SUM(H435:K435)</f>
        <v>9189.36</v>
      </c>
      <c r="M435" s="13">
        <v>9189.3619999999992</v>
      </c>
      <c r="N435" s="37"/>
    </row>
    <row r="436" spans="1:14" ht="38.25" outlineLevel="5">
      <c r="A436" s="11" t="s">
        <v>19</v>
      </c>
      <c r="B436" s="12"/>
      <c r="C436" s="12" t="s">
        <v>10</v>
      </c>
      <c r="D436" s="12" t="s">
        <v>55</v>
      </c>
      <c r="E436" s="12" t="s">
        <v>265</v>
      </c>
      <c r="F436" s="12" t="s">
        <v>317</v>
      </c>
      <c r="G436" s="12" t="s">
        <v>20</v>
      </c>
      <c r="H436" s="30">
        <v>4560.3900000000003</v>
      </c>
      <c r="I436" s="23"/>
      <c r="J436" s="23"/>
      <c r="K436" s="23"/>
      <c r="L436" s="44">
        <f>SUM(H436:K436)</f>
        <v>4560.3900000000003</v>
      </c>
      <c r="M436" s="13">
        <v>4560.3909999999996</v>
      </c>
      <c r="N436" s="37"/>
    </row>
    <row r="437" spans="1:14" outlineLevel="5">
      <c r="A437" s="11" t="s">
        <v>238</v>
      </c>
      <c r="B437" s="12"/>
      <c r="C437" s="12" t="s">
        <v>10</v>
      </c>
      <c r="D437" s="12" t="s">
        <v>55</v>
      </c>
      <c r="E437" s="12" t="s">
        <v>265</v>
      </c>
      <c r="F437" s="12" t="s">
        <v>317</v>
      </c>
      <c r="G437" s="12" t="s">
        <v>239</v>
      </c>
      <c r="H437" s="30">
        <v>56.8</v>
      </c>
      <c r="I437" s="23"/>
      <c r="J437" s="23"/>
      <c r="K437" s="23"/>
      <c r="L437" s="44">
        <f>SUM(H437:K437)</f>
        <v>56.8</v>
      </c>
      <c r="M437" s="13">
        <v>56.8</v>
      </c>
      <c r="N437" s="37"/>
    </row>
    <row r="438" spans="1:14" ht="38.25" outlineLevel="1">
      <c r="A438" s="11" t="s">
        <v>318</v>
      </c>
      <c r="B438" s="12"/>
      <c r="C438" s="12" t="s">
        <v>10</v>
      </c>
      <c r="D438" s="12"/>
      <c r="E438" s="12"/>
      <c r="F438" s="12" t="s">
        <v>319</v>
      </c>
      <c r="G438" s="12"/>
      <c r="H438" s="30">
        <f>H439+H443+H447+H451+H456+H460</f>
        <v>9324.9699999999993</v>
      </c>
      <c r="I438" s="23"/>
      <c r="J438" s="23"/>
      <c r="K438" s="23"/>
      <c r="L438" s="44">
        <f>L439+L443+L447+L451+L456+L460</f>
        <v>9324.9699999999993</v>
      </c>
      <c r="M438" s="13">
        <v>9324.9699999999993</v>
      </c>
      <c r="N438" s="37"/>
    </row>
    <row r="439" spans="1:14" ht="76.5" outlineLevel="2">
      <c r="A439" s="11" t="s">
        <v>320</v>
      </c>
      <c r="B439" s="12"/>
      <c r="C439" s="12" t="s">
        <v>10</v>
      </c>
      <c r="D439" s="12"/>
      <c r="E439" s="12"/>
      <c r="F439" s="12" t="s">
        <v>321</v>
      </c>
      <c r="G439" s="12"/>
      <c r="H439" s="30">
        <f>H440</f>
        <v>0</v>
      </c>
      <c r="I439" s="23"/>
      <c r="J439" s="23"/>
      <c r="K439" s="23"/>
      <c r="L439" s="44">
        <f>L440</f>
        <v>0</v>
      </c>
      <c r="M439" s="13">
        <v>0</v>
      </c>
      <c r="N439" s="37"/>
    </row>
    <row r="440" spans="1:14" outlineLevel="3">
      <c r="A440" s="11" t="s">
        <v>221</v>
      </c>
      <c r="B440" s="12"/>
      <c r="C440" s="12" t="s">
        <v>10</v>
      </c>
      <c r="D440" s="12" t="s">
        <v>55</v>
      </c>
      <c r="E440" s="12"/>
      <c r="F440" s="12" t="s">
        <v>321</v>
      </c>
      <c r="G440" s="12"/>
      <c r="H440" s="30">
        <f>H441</f>
        <v>0</v>
      </c>
      <c r="I440" s="23"/>
      <c r="J440" s="23"/>
      <c r="K440" s="23"/>
      <c r="L440" s="44">
        <f>L441</f>
        <v>0</v>
      </c>
      <c r="M440" s="13">
        <v>0</v>
      </c>
      <c r="N440" s="37"/>
    </row>
    <row r="441" spans="1:14" outlineLevel="4">
      <c r="A441" s="11" t="s">
        <v>264</v>
      </c>
      <c r="B441" s="12"/>
      <c r="C441" s="12" t="s">
        <v>10</v>
      </c>
      <c r="D441" s="12" t="s">
        <v>55</v>
      </c>
      <c r="E441" s="12" t="s">
        <v>265</v>
      </c>
      <c r="F441" s="12" t="s">
        <v>321</v>
      </c>
      <c r="G441" s="12"/>
      <c r="H441" s="30">
        <f>H442</f>
        <v>0</v>
      </c>
      <c r="I441" s="23"/>
      <c r="J441" s="23"/>
      <c r="K441" s="23"/>
      <c r="L441" s="44">
        <f>L442</f>
        <v>0</v>
      </c>
      <c r="M441" s="13">
        <v>0</v>
      </c>
      <c r="N441" s="37"/>
    </row>
    <row r="442" spans="1:14" ht="25.5" outlineLevel="5">
      <c r="A442" s="11" t="s">
        <v>232</v>
      </c>
      <c r="B442" s="12"/>
      <c r="C442" s="12" t="s">
        <v>10</v>
      </c>
      <c r="D442" s="12" t="s">
        <v>55</v>
      </c>
      <c r="E442" s="12" t="s">
        <v>265</v>
      </c>
      <c r="F442" s="12" t="s">
        <v>321</v>
      </c>
      <c r="G442" s="12" t="s">
        <v>233</v>
      </c>
      <c r="H442" s="30"/>
      <c r="I442" s="23"/>
      <c r="J442" s="23"/>
      <c r="K442" s="23"/>
      <c r="L442" s="44">
        <f>SUM(H442:K442)</f>
        <v>0</v>
      </c>
      <c r="M442" s="13">
        <v>0</v>
      </c>
      <c r="N442" s="37"/>
    </row>
    <row r="443" spans="1:14" ht="25.5" outlineLevel="2">
      <c r="A443" s="11" t="s">
        <v>322</v>
      </c>
      <c r="B443" s="12"/>
      <c r="C443" s="12" t="s">
        <v>10</v>
      </c>
      <c r="D443" s="12"/>
      <c r="E443" s="12"/>
      <c r="F443" s="12" t="s">
        <v>323</v>
      </c>
      <c r="G443" s="12"/>
      <c r="H443" s="30">
        <f>H444</f>
        <v>0</v>
      </c>
      <c r="I443" s="23"/>
      <c r="J443" s="23"/>
      <c r="K443" s="23"/>
      <c r="L443" s="44">
        <f>L444</f>
        <v>0</v>
      </c>
      <c r="M443" s="13">
        <v>0</v>
      </c>
      <c r="N443" s="37"/>
    </row>
    <row r="444" spans="1:14" ht="25.5" outlineLevel="3">
      <c r="A444" s="11" t="s">
        <v>324</v>
      </c>
      <c r="B444" s="12"/>
      <c r="C444" s="12" t="s">
        <v>10</v>
      </c>
      <c r="D444" s="12" t="s">
        <v>212</v>
      </c>
      <c r="E444" s="12"/>
      <c r="F444" s="12" t="s">
        <v>323</v>
      </c>
      <c r="G444" s="12"/>
      <c r="H444" s="30">
        <f>H445</f>
        <v>0</v>
      </c>
      <c r="I444" s="23"/>
      <c r="J444" s="23"/>
      <c r="K444" s="23"/>
      <c r="L444" s="44">
        <f>L445</f>
        <v>0</v>
      </c>
      <c r="M444" s="13">
        <v>0</v>
      </c>
      <c r="N444" s="37"/>
    </row>
    <row r="445" spans="1:14" outlineLevel="4">
      <c r="A445" s="11" t="s">
        <v>325</v>
      </c>
      <c r="B445" s="12"/>
      <c r="C445" s="12" t="s">
        <v>10</v>
      </c>
      <c r="D445" s="12" t="s">
        <v>212</v>
      </c>
      <c r="E445" s="12" t="s">
        <v>28</v>
      </c>
      <c r="F445" s="12" t="s">
        <v>323</v>
      </c>
      <c r="G445" s="12"/>
      <c r="H445" s="30"/>
      <c r="I445" s="23"/>
      <c r="J445" s="23"/>
      <c r="K445" s="23"/>
      <c r="L445" s="44"/>
      <c r="M445" s="13">
        <v>0</v>
      </c>
      <c r="N445" s="37"/>
    </row>
    <row r="446" spans="1:14" ht="63.75" outlineLevel="5">
      <c r="A446" s="11" t="s">
        <v>70</v>
      </c>
      <c r="B446" s="12"/>
      <c r="C446" s="12" t="s">
        <v>10</v>
      </c>
      <c r="D446" s="12" t="s">
        <v>212</v>
      </c>
      <c r="E446" s="12" t="s">
        <v>28</v>
      </c>
      <c r="F446" s="12" t="s">
        <v>323</v>
      </c>
      <c r="G446" s="12" t="s">
        <v>71</v>
      </c>
      <c r="H446" s="30"/>
      <c r="I446" s="23"/>
      <c r="J446" s="23"/>
      <c r="K446" s="23"/>
      <c r="L446" s="44">
        <f>SUM(H446:K446)</f>
        <v>0</v>
      </c>
      <c r="M446" s="13">
        <v>0</v>
      </c>
      <c r="N446" s="37"/>
    </row>
    <row r="447" spans="1:14" ht="25.5" outlineLevel="2">
      <c r="A447" s="11" t="s">
        <v>326</v>
      </c>
      <c r="B447" s="12"/>
      <c r="C447" s="12" t="s">
        <v>10</v>
      </c>
      <c r="D447" s="12"/>
      <c r="E447" s="12"/>
      <c r="F447" s="12" t="s">
        <v>327</v>
      </c>
      <c r="G447" s="12"/>
      <c r="H447" s="30">
        <f>H448</f>
        <v>3090.45</v>
      </c>
      <c r="I447" s="23"/>
      <c r="J447" s="23"/>
      <c r="K447" s="23"/>
      <c r="L447" s="44">
        <f>L448</f>
        <v>3090.45</v>
      </c>
      <c r="M447" s="13">
        <v>3090.45</v>
      </c>
      <c r="N447" s="37"/>
    </row>
    <row r="448" spans="1:14" ht="25.5" outlineLevel="3">
      <c r="A448" s="11" t="s">
        <v>324</v>
      </c>
      <c r="B448" s="12"/>
      <c r="C448" s="12" t="s">
        <v>10</v>
      </c>
      <c r="D448" s="12" t="s">
        <v>212</v>
      </c>
      <c r="E448" s="12"/>
      <c r="F448" s="12" t="s">
        <v>327</v>
      </c>
      <c r="G448" s="12"/>
      <c r="H448" s="30">
        <f>H449</f>
        <v>3090.45</v>
      </c>
      <c r="I448" s="23"/>
      <c r="J448" s="23"/>
      <c r="K448" s="23"/>
      <c r="L448" s="44">
        <f>L449</f>
        <v>3090.45</v>
      </c>
      <c r="M448" s="13">
        <v>3090.45</v>
      </c>
      <c r="N448" s="37"/>
    </row>
    <row r="449" spans="1:14" outlineLevel="4">
      <c r="A449" s="11" t="s">
        <v>325</v>
      </c>
      <c r="B449" s="12"/>
      <c r="C449" s="12" t="s">
        <v>10</v>
      </c>
      <c r="D449" s="12" t="s">
        <v>212</v>
      </c>
      <c r="E449" s="12" t="s">
        <v>28</v>
      </c>
      <c r="F449" s="12" t="s">
        <v>327</v>
      </c>
      <c r="G449" s="12"/>
      <c r="H449" s="30">
        <f>H450</f>
        <v>3090.45</v>
      </c>
      <c r="I449" s="23"/>
      <c r="J449" s="23"/>
      <c r="K449" s="23"/>
      <c r="L449" s="44">
        <f>L450</f>
        <v>3090.45</v>
      </c>
      <c r="M449" s="13">
        <v>3090.45</v>
      </c>
      <c r="N449" s="37"/>
    </row>
    <row r="450" spans="1:14" ht="63.75" outlineLevel="5">
      <c r="A450" s="11" t="s">
        <v>70</v>
      </c>
      <c r="B450" s="12"/>
      <c r="C450" s="12" t="s">
        <v>10</v>
      </c>
      <c r="D450" s="12" t="s">
        <v>212</v>
      </c>
      <c r="E450" s="12" t="s">
        <v>28</v>
      </c>
      <c r="F450" s="12" t="s">
        <v>327</v>
      </c>
      <c r="G450" s="12" t="s">
        <v>71</v>
      </c>
      <c r="H450" s="30">
        <v>3090.45</v>
      </c>
      <c r="I450" s="23"/>
      <c r="J450" s="23"/>
      <c r="K450" s="23"/>
      <c r="L450" s="44">
        <f>SUM(H450:K450)</f>
        <v>3090.45</v>
      </c>
      <c r="M450" s="13">
        <v>3090.45</v>
      </c>
      <c r="N450" s="37"/>
    </row>
    <row r="451" spans="1:14" ht="25.5" outlineLevel="2">
      <c r="A451" s="11" t="s">
        <v>311</v>
      </c>
      <c r="B451" s="12"/>
      <c r="C451" s="12" t="s">
        <v>10</v>
      </c>
      <c r="D451" s="12"/>
      <c r="E451" s="12"/>
      <c r="F451" s="12" t="s">
        <v>328</v>
      </c>
      <c r="G451" s="12"/>
      <c r="H451" s="30">
        <f>H452</f>
        <v>2767.92</v>
      </c>
      <c r="I451" s="23"/>
      <c r="J451" s="23"/>
      <c r="K451" s="23"/>
      <c r="L451" s="44">
        <f>L452</f>
        <v>2767.92</v>
      </c>
      <c r="M451" s="13">
        <v>2767.92</v>
      </c>
      <c r="N451" s="37"/>
    </row>
    <row r="452" spans="1:14" outlineLevel="3">
      <c r="A452" s="11" t="s">
        <v>221</v>
      </c>
      <c r="B452" s="12"/>
      <c r="C452" s="12" t="s">
        <v>10</v>
      </c>
      <c r="D452" s="12" t="s">
        <v>55</v>
      </c>
      <c r="E452" s="12"/>
      <c r="F452" s="12" t="s">
        <v>328</v>
      </c>
      <c r="G452" s="12"/>
      <c r="H452" s="30">
        <f>H453</f>
        <v>2767.92</v>
      </c>
      <c r="I452" s="23"/>
      <c r="J452" s="23"/>
      <c r="K452" s="23"/>
      <c r="L452" s="44">
        <f>L453</f>
        <v>2767.92</v>
      </c>
      <c r="M452" s="13">
        <v>2767.92</v>
      </c>
      <c r="N452" s="37"/>
    </row>
    <row r="453" spans="1:14" outlineLevel="4">
      <c r="A453" s="11" t="s">
        <v>264</v>
      </c>
      <c r="B453" s="12"/>
      <c r="C453" s="12" t="s">
        <v>10</v>
      </c>
      <c r="D453" s="12" t="s">
        <v>55</v>
      </c>
      <c r="E453" s="12" t="s">
        <v>265</v>
      </c>
      <c r="F453" s="12" t="s">
        <v>328</v>
      </c>
      <c r="G453" s="12"/>
      <c r="H453" s="30">
        <f>H454+H455</f>
        <v>2767.92</v>
      </c>
      <c r="I453" s="23"/>
      <c r="J453" s="23"/>
      <c r="K453" s="23"/>
      <c r="L453" s="44">
        <f>L454+L455</f>
        <v>2767.92</v>
      </c>
      <c r="M453" s="13">
        <v>2767.92</v>
      </c>
      <c r="N453" s="37"/>
    </row>
    <row r="454" spans="1:14" ht="25.5" outlineLevel="5">
      <c r="A454" s="11" t="s">
        <v>232</v>
      </c>
      <c r="B454" s="12"/>
      <c r="C454" s="12" t="s">
        <v>10</v>
      </c>
      <c r="D454" s="12" t="s">
        <v>55</v>
      </c>
      <c r="E454" s="12" t="s">
        <v>265</v>
      </c>
      <c r="F454" s="12" t="s">
        <v>328</v>
      </c>
      <c r="G454" s="12" t="s">
        <v>233</v>
      </c>
      <c r="H454" s="30">
        <v>2039.76</v>
      </c>
      <c r="I454" s="23"/>
      <c r="J454" s="23"/>
      <c r="K454" s="23"/>
      <c r="L454" s="44">
        <f>SUM(H454:K454)</f>
        <v>2039.76</v>
      </c>
      <c r="M454" s="13">
        <v>2039.7629999999999</v>
      </c>
      <c r="N454" s="37"/>
    </row>
    <row r="455" spans="1:14" ht="38.25" outlineLevel="5">
      <c r="A455" s="11" t="s">
        <v>19</v>
      </c>
      <c r="B455" s="12"/>
      <c r="C455" s="12" t="s">
        <v>10</v>
      </c>
      <c r="D455" s="12" t="s">
        <v>55</v>
      </c>
      <c r="E455" s="12" t="s">
        <v>265</v>
      </c>
      <c r="F455" s="12" t="s">
        <v>328</v>
      </c>
      <c r="G455" s="12" t="s">
        <v>20</v>
      </c>
      <c r="H455" s="30">
        <v>728.16</v>
      </c>
      <c r="I455" s="23"/>
      <c r="J455" s="23"/>
      <c r="K455" s="23"/>
      <c r="L455" s="44">
        <f>SUM(H455:K455)</f>
        <v>728.16</v>
      </c>
      <c r="M455" s="13">
        <v>728.15700000000004</v>
      </c>
      <c r="N455" s="37"/>
    </row>
    <row r="456" spans="1:14" ht="76.5" outlineLevel="2">
      <c r="A456" s="11" t="s">
        <v>320</v>
      </c>
      <c r="B456" s="12"/>
      <c r="C456" s="12" t="s">
        <v>10</v>
      </c>
      <c r="D456" s="12"/>
      <c r="E456" s="12"/>
      <c r="F456" s="12" t="s">
        <v>329</v>
      </c>
      <c r="G456" s="12"/>
      <c r="H456" s="30">
        <f>H457</f>
        <v>2958</v>
      </c>
      <c r="I456" s="23"/>
      <c r="J456" s="23"/>
      <c r="K456" s="23"/>
      <c r="L456" s="44">
        <f>L457</f>
        <v>2958</v>
      </c>
      <c r="M456" s="13">
        <v>2958</v>
      </c>
      <c r="N456" s="37"/>
    </row>
    <row r="457" spans="1:14" outlineLevel="3">
      <c r="A457" s="11" t="s">
        <v>221</v>
      </c>
      <c r="B457" s="12"/>
      <c r="C457" s="12" t="s">
        <v>10</v>
      </c>
      <c r="D457" s="12" t="s">
        <v>55</v>
      </c>
      <c r="E457" s="12"/>
      <c r="F457" s="12" t="s">
        <v>329</v>
      </c>
      <c r="G457" s="12"/>
      <c r="H457" s="30">
        <f>H458</f>
        <v>2958</v>
      </c>
      <c r="I457" s="23"/>
      <c r="J457" s="23"/>
      <c r="K457" s="23"/>
      <c r="L457" s="44">
        <f>L458</f>
        <v>2958</v>
      </c>
      <c r="M457" s="13">
        <v>2958</v>
      </c>
      <c r="N457" s="37"/>
    </row>
    <row r="458" spans="1:14" outlineLevel="4">
      <c r="A458" s="11" t="s">
        <v>264</v>
      </c>
      <c r="B458" s="12"/>
      <c r="C458" s="12" t="s">
        <v>10</v>
      </c>
      <c r="D458" s="12" t="s">
        <v>55</v>
      </c>
      <c r="E458" s="12" t="s">
        <v>265</v>
      </c>
      <c r="F458" s="12" t="s">
        <v>329</v>
      </c>
      <c r="G458" s="12"/>
      <c r="H458" s="30">
        <f>H459</f>
        <v>2958</v>
      </c>
      <c r="I458" s="23"/>
      <c r="J458" s="23"/>
      <c r="K458" s="23"/>
      <c r="L458" s="44">
        <f>L459</f>
        <v>2958</v>
      </c>
      <c r="M458" s="13">
        <v>2958</v>
      </c>
      <c r="N458" s="37"/>
    </row>
    <row r="459" spans="1:14" ht="25.5" outlineLevel="5">
      <c r="A459" s="11" t="s">
        <v>232</v>
      </c>
      <c r="B459" s="12"/>
      <c r="C459" s="12" t="s">
        <v>10</v>
      </c>
      <c r="D459" s="12" t="s">
        <v>55</v>
      </c>
      <c r="E459" s="12" t="s">
        <v>265</v>
      </c>
      <c r="F459" s="12" t="s">
        <v>329</v>
      </c>
      <c r="G459" s="12" t="s">
        <v>233</v>
      </c>
      <c r="H459" s="30">
        <v>2958</v>
      </c>
      <c r="I459" s="23"/>
      <c r="J459" s="23"/>
      <c r="K459" s="23"/>
      <c r="L459" s="44">
        <f>SUM(H459:K459)</f>
        <v>2958</v>
      </c>
      <c r="M459" s="13">
        <v>2958</v>
      </c>
      <c r="N459" s="37"/>
    </row>
    <row r="460" spans="1:14" outlineLevel="2">
      <c r="A460" s="11" t="s">
        <v>330</v>
      </c>
      <c r="B460" s="12"/>
      <c r="C460" s="12" t="s">
        <v>10</v>
      </c>
      <c r="D460" s="12"/>
      <c r="E460" s="12"/>
      <c r="F460" s="12" t="s">
        <v>331</v>
      </c>
      <c r="G460" s="12"/>
      <c r="H460" s="30">
        <f>H461</f>
        <v>508.6</v>
      </c>
      <c r="I460" s="23"/>
      <c r="J460" s="23"/>
      <c r="K460" s="23"/>
      <c r="L460" s="44">
        <f>L461</f>
        <v>508.6</v>
      </c>
      <c r="M460" s="13">
        <v>508.6</v>
      </c>
      <c r="N460" s="37"/>
    </row>
    <row r="461" spans="1:14" ht="25.5" outlineLevel="3">
      <c r="A461" s="11" t="s">
        <v>324</v>
      </c>
      <c r="B461" s="12"/>
      <c r="C461" s="12" t="s">
        <v>10</v>
      </c>
      <c r="D461" s="12" t="s">
        <v>212</v>
      </c>
      <c r="E461" s="12"/>
      <c r="F461" s="12" t="s">
        <v>331</v>
      </c>
      <c r="G461" s="12"/>
      <c r="H461" s="30">
        <f>H462</f>
        <v>508.6</v>
      </c>
      <c r="I461" s="23"/>
      <c r="J461" s="23"/>
      <c r="K461" s="23"/>
      <c r="L461" s="44">
        <f>L462</f>
        <v>508.6</v>
      </c>
      <c r="M461" s="13">
        <v>508.6</v>
      </c>
      <c r="N461" s="37"/>
    </row>
    <row r="462" spans="1:14" outlineLevel="4">
      <c r="A462" s="11" t="s">
        <v>325</v>
      </c>
      <c r="B462" s="12"/>
      <c r="C462" s="12" t="s">
        <v>10</v>
      </c>
      <c r="D462" s="12" t="s">
        <v>212</v>
      </c>
      <c r="E462" s="12" t="s">
        <v>28</v>
      </c>
      <c r="F462" s="12" t="s">
        <v>331</v>
      </c>
      <c r="G462" s="12"/>
      <c r="H462" s="30">
        <f>H463</f>
        <v>508.6</v>
      </c>
      <c r="I462" s="23"/>
      <c r="J462" s="23"/>
      <c r="K462" s="23"/>
      <c r="L462" s="44">
        <f>L463</f>
        <v>508.6</v>
      </c>
      <c r="M462" s="13">
        <v>508.6</v>
      </c>
      <c r="N462" s="37"/>
    </row>
    <row r="463" spans="1:14" ht="63.75" outlineLevel="5">
      <c r="A463" s="11" t="s">
        <v>70</v>
      </c>
      <c r="B463" s="12"/>
      <c r="C463" s="12" t="s">
        <v>10</v>
      </c>
      <c r="D463" s="12" t="s">
        <v>212</v>
      </c>
      <c r="E463" s="12" t="s">
        <v>28</v>
      </c>
      <c r="F463" s="12" t="s">
        <v>331</v>
      </c>
      <c r="G463" s="12" t="s">
        <v>71</v>
      </c>
      <c r="H463" s="30">
        <v>508.6</v>
      </c>
      <c r="I463" s="23"/>
      <c r="J463" s="23"/>
      <c r="K463" s="23"/>
      <c r="L463" s="44">
        <f>SUM(H463:K463)</f>
        <v>508.6</v>
      </c>
      <c r="M463" s="13">
        <v>508.6</v>
      </c>
      <c r="N463" s="37"/>
    </row>
    <row r="464" spans="1:14" ht="25.5" outlineLevel="1">
      <c r="A464" s="11" t="s">
        <v>332</v>
      </c>
      <c r="B464" s="12"/>
      <c r="C464" s="12" t="s">
        <v>10</v>
      </c>
      <c r="D464" s="12"/>
      <c r="E464" s="12"/>
      <c r="F464" s="12" t="s">
        <v>333</v>
      </c>
      <c r="G464" s="12"/>
      <c r="H464" s="30">
        <f>H465</f>
        <v>1716.79</v>
      </c>
      <c r="I464" s="23"/>
      <c r="J464" s="23"/>
      <c r="K464" s="23"/>
      <c r="L464" s="44">
        <f>L465</f>
        <v>1716.79</v>
      </c>
      <c r="M464" s="13">
        <v>1716.79</v>
      </c>
      <c r="N464" s="37"/>
    </row>
    <row r="465" spans="1:14" ht="25.5" outlineLevel="2">
      <c r="A465" s="11" t="s">
        <v>311</v>
      </c>
      <c r="B465" s="12"/>
      <c r="C465" s="12" t="s">
        <v>10</v>
      </c>
      <c r="D465" s="12"/>
      <c r="E465" s="12"/>
      <c r="F465" s="12" t="s">
        <v>334</v>
      </c>
      <c r="G465" s="12"/>
      <c r="H465" s="30">
        <f>H466</f>
        <v>1716.79</v>
      </c>
      <c r="I465" s="23"/>
      <c r="J465" s="23"/>
      <c r="K465" s="23"/>
      <c r="L465" s="44">
        <f>L466</f>
        <v>1716.79</v>
      </c>
      <c r="M465" s="13">
        <v>1716.79</v>
      </c>
      <c r="N465" s="37"/>
    </row>
    <row r="466" spans="1:14" outlineLevel="3">
      <c r="A466" s="11" t="s">
        <v>221</v>
      </c>
      <c r="B466" s="12"/>
      <c r="C466" s="12" t="s">
        <v>10</v>
      </c>
      <c r="D466" s="12" t="s">
        <v>55</v>
      </c>
      <c r="E466" s="12"/>
      <c r="F466" s="12" t="s">
        <v>334</v>
      </c>
      <c r="G466" s="12"/>
      <c r="H466" s="30">
        <f>H467</f>
        <v>1716.79</v>
      </c>
      <c r="I466" s="23"/>
      <c r="J466" s="23"/>
      <c r="K466" s="23"/>
      <c r="L466" s="44">
        <f>L467</f>
        <v>1716.79</v>
      </c>
      <c r="M466" s="13">
        <v>1716.79</v>
      </c>
      <c r="N466" s="37"/>
    </row>
    <row r="467" spans="1:14" outlineLevel="4">
      <c r="A467" s="11" t="s">
        <v>264</v>
      </c>
      <c r="B467" s="12"/>
      <c r="C467" s="12" t="s">
        <v>10</v>
      </c>
      <c r="D467" s="12" t="s">
        <v>55</v>
      </c>
      <c r="E467" s="12" t="s">
        <v>265</v>
      </c>
      <c r="F467" s="12" t="s">
        <v>334</v>
      </c>
      <c r="G467" s="12"/>
      <c r="H467" s="30">
        <f>H468+H469+H470</f>
        <v>1716.79</v>
      </c>
      <c r="I467" s="23"/>
      <c r="J467" s="23"/>
      <c r="K467" s="23"/>
      <c r="L467" s="44">
        <f>L468+L469+L470</f>
        <v>1716.79</v>
      </c>
      <c r="M467" s="13">
        <v>1716.79</v>
      </c>
      <c r="N467" s="37"/>
    </row>
    <row r="468" spans="1:14" ht="25.5" outlineLevel="5">
      <c r="A468" s="11" t="s">
        <v>232</v>
      </c>
      <c r="B468" s="12"/>
      <c r="C468" s="12" t="s">
        <v>10</v>
      </c>
      <c r="D468" s="12" t="s">
        <v>55</v>
      </c>
      <c r="E468" s="12" t="s">
        <v>265</v>
      </c>
      <c r="F468" s="12" t="s">
        <v>334</v>
      </c>
      <c r="G468" s="12" t="s">
        <v>233</v>
      </c>
      <c r="H468" s="30">
        <v>1448.83</v>
      </c>
      <c r="I468" s="23"/>
      <c r="J468" s="23"/>
      <c r="K468" s="23"/>
      <c r="L468" s="44">
        <f>SUM(H468:K468)</f>
        <v>1448.83</v>
      </c>
      <c r="M468" s="13">
        <v>1448.83</v>
      </c>
      <c r="N468" s="37"/>
    </row>
    <row r="469" spans="1:14" ht="38.25" outlineLevel="5">
      <c r="A469" s="11" t="s">
        <v>19</v>
      </c>
      <c r="B469" s="12"/>
      <c r="C469" s="12" t="s">
        <v>10</v>
      </c>
      <c r="D469" s="12" t="s">
        <v>55</v>
      </c>
      <c r="E469" s="12" t="s">
        <v>265</v>
      </c>
      <c r="F469" s="12" t="s">
        <v>334</v>
      </c>
      <c r="G469" s="12" t="s">
        <v>20</v>
      </c>
      <c r="H469" s="30">
        <v>260.56</v>
      </c>
      <c r="I469" s="23"/>
      <c r="J469" s="23"/>
      <c r="K469" s="23"/>
      <c r="L469" s="44">
        <f>SUM(H469:K469)</f>
        <v>260.56</v>
      </c>
      <c r="M469" s="13">
        <v>260.56</v>
      </c>
      <c r="N469" s="37"/>
    </row>
    <row r="470" spans="1:14" outlineLevel="5">
      <c r="A470" s="11" t="s">
        <v>238</v>
      </c>
      <c r="B470" s="12"/>
      <c r="C470" s="12" t="s">
        <v>10</v>
      </c>
      <c r="D470" s="12" t="s">
        <v>55</v>
      </c>
      <c r="E470" s="12" t="s">
        <v>265</v>
      </c>
      <c r="F470" s="12" t="s">
        <v>334</v>
      </c>
      <c r="G470" s="12" t="s">
        <v>239</v>
      </c>
      <c r="H470" s="30">
        <v>7.4</v>
      </c>
      <c r="I470" s="23"/>
      <c r="J470" s="23"/>
      <c r="K470" s="23"/>
      <c r="L470" s="44">
        <f>SUM(H470:K470)</f>
        <v>7.4</v>
      </c>
      <c r="M470" s="13">
        <v>7.4</v>
      </c>
      <c r="N470" s="37"/>
    </row>
    <row r="471" spans="1:14" ht="51">
      <c r="A471" s="15" t="s">
        <v>335</v>
      </c>
      <c r="B471" s="16"/>
      <c r="C471" s="16" t="s">
        <v>10</v>
      </c>
      <c r="D471" s="16"/>
      <c r="E471" s="16"/>
      <c r="F471" s="16" t="s">
        <v>336</v>
      </c>
      <c r="G471" s="16"/>
      <c r="H471" s="29">
        <f>H472+H478+H487+H492+H501+H510+H516+H521+H531+H536</f>
        <v>10622.240000000002</v>
      </c>
      <c r="I471" s="22"/>
      <c r="J471" s="22"/>
      <c r="K471" s="22"/>
      <c r="L471" s="43">
        <f>L472+L478+L487+L492+L501+L510+L516+L521+L531+L536</f>
        <v>10622.240000000002</v>
      </c>
      <c r="M471" s="13">
        <v>10622.236000000001</v>
      </c>
      <c r="N471" s="37"/>
    </row>
    <row r="472" spans="1:14" ht="25.5" outlineLevel="1">
      <c r="A472" s="11" t="s">
        <v>342</v>
      </c>
      <c r="B472" s="12"/>
      <c r="C472" s="12" t="s">
        <v>10</v>
      </c>
      <c r="D472" s="12"/>
      <c r="E472" s="12"/>
      <c r="F472" s="12" t="s">
        <v>343</v>
      </c>
      <c r="G472" s="12"/>
      <c r="H472" s="30">
        <f>H473</f>
        <v>940</v>
      </c>
      <c r="I472" s="23"/>
      <c r="J472" s="23"/>
      <c r="K472" s="23"/>
      <c r="L472" s="44">
        <f>L473</f>
        <v>940</v>
      </c>
      <c r="M472" s="13">
        <v>940</v>
      </c>
      <c r="N472" s="37"/>
    </row>
    <row r="473" spans="1:14" ht="25.5" outlineLevel="2">
      <c r="A473" s="11" t="s">
        <v>344</v>
      </c>
      <c r="B473" s="12"/>
      <c r="C473" s="12" t="s">
        <v>10</v>
      </c>
      <c r="D473" s="12"/>
      <c r="E473" s="12"/>
      <c r="F473" s="12" t="s">
        <v>345</v>
      </c>
      <c r="G473" s="12"/>
      <c r="H473" s="30">
        <f>H474</f>
        <v>940</v>
      </c>
      <c r="I473" s="23"/>
      <c r="J473" s="23"/>
      <c r="K473" s="23"/>
      <c r="L473" s="44">
        <f>L474</f>
        <v>940</v>
      </c>
      <c r="M473" s="13">
        <v>940</v>
      </c>
      <c r="N473" s="37"/>
    </row>
    <row r="474" spans="1:14" outlineLevel="3">
      <c r="A474" s="11" t="s">
        <v>337</v>
      </c>
      <c r="B474" s="12"/>
      <c r="C474" s="12" t="s">
        <v>10</v>
      </c>
      <c r="D474" s="12" t="s">
        <v>223</v>
      </c>
      <c r="E474" s="12"/>
      <c r="F474" s="12" t="s">
        <v>345</v>
      </c>
      <c r="G474" s="12"/>
      <c r="H474" s="30">
        <f>H475</f>
        <v>940</v>
      </c>
      <c r="I474" s="23"/>
      <c r="J474" s="23"/>
      <c r="K474" s="23"/>
      <c r="L474" s="44">
        <f>L475</f>
        <v>940</v>
      </c>
      <c r="M474" s="13">
        <v>940</v>
      </c>
      <c r="N474" s="37"/>
    </row>
    <row r="475" spans="1:14" outlineLevel="4">
      <c r="A475" s="11" t="s">
        <v>338</v>
      </c>
      <c r="B475" s="12"/>
      <c r="C475" s="12" t="s">
        <v>10</v>
      </c>
      <c r="D475" s="12" t="s">
        <v>223</v>
      </c>
      <c r="E475" s="12" t="s">
        <v>55</v>
      </c>
      <c r="F475" s="12" t="s">
        <v>345</v>
      </c>
      <c r="G475" s="12"/>
      <c r="H475" s="30">
        <f>H476+H477</f>
        <v>940</v>
      </c>
      <c r="I475" s="23"/>
      <c r="J475" s="23"/>
      <c r="K475" s="23"/>
      <c r="L475" s="44">
        <f>L476+L477</f>
        <v>940</v>
      </c>
      <c r="M475" s="13">
        <v>940</v>
      </c>
      <c r="N475" s="37"/>
    </row>
    <row r="476" spans="1:14" ht="38.25" outlineLevel="5">
      <c r="A476" s="11" t="s">
        <v>19</v>
      </c>
      <c r="B476" s="12"/>
      <c r="C476" s="12" t="s">
        <v>10</v>
      </c>
      <c r="D476" s="12" t="s">
        <v>223</v>
      </c>
      <c r="E476" s="12" t="s">
        <v>55</v>
      </c>
      <c r="F476" s="12" t="s">
        <v>345</v>
      </c>
      <c r="G476" s="12" t="s">
        <v>20</v>
      </c>
      <c r="H476" s="30">
        <v>309.97000000000003</v>
      </c>
      <c r="I476" s="23"/>
      <c r="J476" s="23"/>
      <c r="K476" s="23"/>
      <c r="L476" s="44">
        <f>SUM(H476:K476)</f>
        <v>309.97000000000003</v>
      </c>
      <c r="M476" s="13">
        <v>309.97000000000003</v>
      </c>
      <c r="N476" s="37"/>
    </row>
    <row r="477" spans="1:14" outlineLevel="5">
      <c r="A477" s="11" t="s">
        <v>29</v>
      </c>
      <c r="B477" s="12"/>
      <c r="C477" s="12" t="s">
        <v>10</v>
      </c>
      <c r="D477" s="12" t="s">
        <v>223</v>
      </c>
      <c r="E477" s="12" t="s">
        <v>55</v>
      </c>
      <c r="F477" s="12" t="s">
        <v>345</v>
      </c>
      <c r="G477" s="12" t="s">
        <v>30</v>
      </c>
      <c r="H477" s="30">
        <v>630.03</v>
      </c>
      <c r="I477" s="23"/>
      <c r="J477" s="23"/>
      <c r="K477" s="23"/>
      <c r="L477" s="44">
        <f>SUM(H477:K477)</f>
        <v>630.03</v>
      </c>
      <c r="M477" s="13">
        <v>630.03</v>
      </c>
      <c r="N477" s="37"/>
    </row>
    <row r="478" spans="1:14" ht="25.5" outlineLevel="1">
      <c r="A478" s="11" t="s">
        <v>346</v>
      </c>
      <c r="B478" s="12"/>
      <c r="C478" s="12" t="s">
        <v>10</v>
      </c>
      <c r="D478" s="12"/>
      <c r="E478" s="12"/>
      <c r="F478" s="12" t="s">
        <v>347</v>
      </c>
      <c r="G478" s="12"/>
      <c r="H478" s="30">
        <f>H479+H483</f>
        <v>0</v>
      </c>
      <c r="I478" s="23"/>
      <c r="J478" s="23"/>
      <c r="K478" s="23"/>
      <c r="L478" s="44">
        <f>L479+L483</f>
        <v>0</v>
      </c>
      <c r="M478" s="13">
        <v>0</v>
      </c>
      <c r="N478" s="37"/>
    </row>
    <row r="479" spans="1:14" ht="51" outlineLevel="2">
      <c r="A479" s="11" t="s">
        <v>348</v>
      </c>
      <c r="B479" s="12"/>
      <c r="C479" s="12" t="s">
        <v>10</v>
      </c>
      <c r="D479" s="12"/>
      <c r="E479" s="12"/>
      <c r="F479" s="12" t="s">
        <v>349</v>
      </c>
      <c r="G479" s="12"/>
      <c r="H479" s="30">
        <f>H480</f>
        <v>0</v>
      </c>
      <c r="I479" s="23"/>
      <c r="J479" s="23"/>
      <c r="K479" s="23"/>
      <c r="L479" s="44">
        <f>L480</f>
        <v>0</v>
      </c>
      <c r="M479" s="13">
        <v>0</v>
      </c>
      <c r="N479" s="37"/>
    </row>
    <row r="480" spans="1:14" outlineLevel="3">
      <c r="A480" s="11" t="s">
        <v>337</v>
      </c>
      <c r="B480" s="12"/>
      <c r="C480" s="12" t="s">
        <v>10</v>
      </c>
      <c r="D480" s="12" t="s">
        <v>223</v>
      </c>
      <c r="E480" s="12"/>
      <c r="F480" s="12" t="s">
        <v>349</v>
      </c>
      <c r="G480" s="12"/>
      <c r="H480" s="30">
        <f>H481</f>
        <v>0</v>
      </c>
      <c r="I480" s="23"/>
      <c r="J480" s="23"/>
      <c r="K480" s="23"/>
      <c r="L480" s="44">
        <f>L481</f>
        <v>0</v>
      </c>
      <c r="M480" s="13">
        <v>0</v>
      </c>
      <c r="N480" s="37"/>
    </row>
    <row r="481" spans="1:14" outlineLevel="4">
      <c r="A481" s="11" t="s">
        <v>350</v>
      </c>
      <c r="B481" s="12"/>
      <c r="C481" s="12" t="s">
        <v>10</v>
      </c>
      <c r="D481" s="12" t="s">
        <v>223</v>
      </c>
      <c r="E481" s="12" t="s">
        <v>28</v>
      </c>
      <c r="F481" s="12" t="s">
        <v>349</v>
      </c>
      <c r="G481" s="12"/>
      <c r="H481" s="30">
        <f>H482</f>
        <v>0</v>
      </c>
      <c r="I481" s="23"/>
      <c r="J481" s="23"/>
      <c r="K481" s="23"/>
      <c r="L481" s="44">
        <f>L482</f>
        <v>0</v>
      </c>
      <c r="M481" s="13">
        <v>0</v>
      </c>
      <c r="N481" s="37"/>
    </row>
    <row r="482" spans="1:14" outlineLevel="5">
      <c r="A482" s="11" t="s">
        <v>351</v>
      </c>
      <c r="B482" s="12"/>
      <c r="C482" s="12" t="s">
        <v>10</v>
      </c>
      <c r="D482" s="12" t="s">
        <v>223</v>
      </c>
      <c r="E482" s="12" t="s">
        <v>28</v>
      </c>
      <c r="F482" s="12" t="s">
        <v>349</v>
      </c>
      <c r="G482" s="12" t="s">
        <v>352</v>
      </c>
      <c r="H482" s="30"/>
      <c r="I482" s="23"/>
      <c r="J482" s="23"/>
      <c r="K482" s="23"/>
      <c r="L482" s="44">
        <f>SUM(H482:K482)</f>
        <v>0</v>
      </c>
      <c r="M482" s="13">
        <v>0</v>
      </c>
      <c r="N482" s="37"/>
    </row>
    <row r="483" spans="1:14" ht="38.25" outlineLevel="2">
      <c r="A483" s="11" t="s">
        <v>353</v>
      </c>
      <c r="B483" s="12"/>
      <c r="C483" s="12" t="s">
        <v>10</v>
      </c>
      <c r="D483" s="12"/>
      <c r="E483" s="12"/>
      <c r="F483" s="12" t="s">
        <v>354</v>
      </c>
      <c r="G483" s="12"/>
      <c r="H483" s="30">
        <f>H484</f>
        <v>0</v>
      </c>
      <c r="I483" s="23"/>
      <c r="J483" s="23"/>
      <c r="K483" s="23"/>
      <c r="L483" s="44">
        <f>L484</f>
        <v>0</v>
      </c>
      <c r="M483" s="13">
        <v>0</v>
      </c>
      <c r="N483" s="37"/>
    </row>
    <row r="484" spans="1:14" outlineLevel="3">
      <c r="A484" s="11" t="s">
        <v>337</v>
      </c>
      <c r="B484" s="12"/>
      <c r="C484" s="12" t="s">
        <v>10</v>
      </c>
      <c r="D484" s="12" t="s">
        <v>223</v>
      </c>
      <c r="E484" s="12"/>
      <c r="F484" s="12" t="s">
        <v>354</v>
      </c>
      <c r="G484" s="12"/>
      <c r="H484" s="30">
        <f>H485</f>
        <v>0</v>
      </c>
      <c r="I484" s="23"/>
      <c r="J484" s="23"/>
      <c r="K484" s="23"/>
      <c r="L484" s="44">
        <f>L485</f>
        <v>0</v>
      </c>
      <c r="M484" s="13">
        <v>0</v>
      </c>
      <c r="N484" s="37"/>
    </row>
    <row r="485" spans="1:14" outlineLevel="4">
      <c r="A485" s="11" t="s">
        <v>350</v>
      </c>
      <c r="B485" s="12"/>
      <c r="C485" s="12" t="s">
        <v>10</v>
      </c>
      <c r="D485" s="12" t="s">
        <v>223</v>
      </c>
      <c r="E485" s="12" t="s">
        <v>28</v>
      </c>
      <c r="F485" s="12" t="s">
        <v>354</v>
      </c>
      <c r="G485" s="12"/>
      <c r="H485" s="30">
        <f>H486</f>
        <v>0</v>
      </c>
      <c r="I485" s="23"/>
      <c r="J485" s="23"/>
      <c r="K485" s="23"/>
      <c r="L485" s="44">
        <f>L486</f>
        <v>0</v>
      </c>
      <c r="M485" s="13">
        <v>0</v>
      </c>
      <c r="N485" s="37"/>
    </row>
    <row r="486" spans="1:14" outlineLevel="5">
      <c r="A486" s="11" t="s">
        <v>351</v>
      </c>
      <c r="B486" s="12"/>
      <c r="C486" s="12" t="s">
        <v>10</v>
      </c>
      <c r="D486" s="12" t="s">
        <v>223</v>
      </c>
      <c r="E486" s="12" t="s">
        <v>28</v>
      </c>
      <c r="F486" s="12" t="s">
        <v>354</v>
      </c>
      <c r="G486" s="12" t="s">
        <v>352</v>
      </c>
      <c r="H486" s="30"/>
      <c r="I486" s="23"/>
      <c r="J486" s="23"/>
      <c r="K486" s="23"/>
      <c r="L486" s="44">
        <f>SUM(H486:K486)</f>
        <v>0</v>
      </c>
      <c r="M486" s="13">
        <v>0</v>
      </c>
      <c r="N486" s="37"/>
    </row>
    <row r="487" spans="1:14" ht="25.5" outlineLevel="1">
      <c r="A487" s="11" t="s">
        <v>346</v>
      </c>
      <c r="B487" s="12"/>
      <c r="C487" s="12" t="s">
        <v>10</v>
      </c>
      <c r="D487" s="12"/>
      <c r="E487" s="12"/>
      <c r="F487" s="12" t="s">
        <v>355</v>
      </c>
      <c r="G487" s="12"/>
      <c r="H487" s="30">
        <f>H488</f>
        <v>277.67</v>
      </c>
      <c r="I487" s="23"/>
      <c r="J487" s="23"/>
      <c r="K487" s="23"/>
      <c r="L487" s="44">
        <f>L488</f>
        <v>277.67</v>
      </c>
      <c r="M487" s="13">
        <v>277.67</v>
      </c>
      <c r="N487" s="37"/>
    </row>
    <row r="488" spans="1:14" ht="38.25" outlineLevel="2">
      <c r="A488" s="11" t="s">
        <v>356</v>
      </c>
      <c r="B488" s="12"/>
      <c r="C488" s="12" t="s">
        <v>10</v>
      </c>
      <c r="D488" s="12"/>
      <c r="E488" s="12"/>
      <c r="F488" s="12" t="s">
        <v>357</v>
      </c>
      <c r="G488" s="12"/>
      <c r="H488" s="30">
        <f>H489</f>
        <v>277.67</v>
      </c>
      <c r="I488" s="23"/>
      <c r="J488" s="23"/>
      <c r="K488" s="23"/>
      <c r="L488" s="44">
        <f>L489</f>
        <v>277.67</v>
      </c>
      <c r="M488" s="13">
        <v>277.67</v>
      </c>
      <c r="N488" s="37"/>
    </row>
    <row r="489" spans="1:14" outlineLevel="3">
      <c r="A489" s="11" t="s">
        <v>337</v>
      </c>
      <c r="B489" s="12"/>
      <c r="C489" s="12" t="s">
        <v>10</v>
      </c>
      <c r="D489" s="12" t="s">
        <v>223</v>
      </c>
      <c r="E489" s="12"/>
      <c r="F489" s="12" t="s">
        <v>357</v>
      </c>
      <c r="G489" s="12"/>
      <c r="H489" s="30">
        <f>H490</f>
        <v>277.67</v>
      </c>
      <c r="I489" s="23"/>
      <c r="J489" s="23"/>
      <c r="K489" s="23"/>
      <c r="L489" s="44">
        <f>L490</f>
        <v>277.67</v>
      </c>
      <c r="M489" s="13">
        <v>277.67</v>
      </c>
      <c r="N489" s="37"/>
    </row>
    <row r="490" spans="1:14" outlineLevel="4">
      <c r="A490" s="11" t="s">
        <v>338</v>
      </c>
      <c r="B490" s="12"/>
      <c r="C490" s="12" t="s">
        <v>10</v>
      </c>
      <c r="D490" s="12" t="s">
        <v>223</v>
      </c>
      <c r="E490" s="12" t="s">
        <v>55</v>
      </c>
      <c r="F490" s="12" t="s">
        <v>357</v>
      </c>
      <c r="G490" s="12"/>
      <c r="H490" s="30">
        <f>H491</f>
        <v>277.67</v>
      </c>
      <c r="I490" s="23"/>
      <c r="J490" s="23"/>
      <c r="K490" s="23"/>
      <c r="L490" s="44">
        <f>L491</f>
        <v>277.67</v>
      </c>
      <c r="M490" s="13">
        <v>277.67</v>
      </c>
      <c r="N490" s="37"/>
    </row>
    <row r="491" spans="1:14" outlineLevel="5">
      <c r="A491" s="11" t="s">
        <v>29</v>
      </c>
      <c r="B491" s="12"/>
      <c r="C491" s="12" t="s">
        <v>10</v>
      </c>
      <c r="D491" s="12" t="s">
        <v>223</v>
      </c>
      <c r="E491" s="12" t="s">
        <v>55</v>
      </c>
      <c r="F491" s="12" t="s">
        <v>357</v>
      </c>
      <c r="G491" s="12" t="s">
        <v>30</v>
      </c>
      <c r="H491" s="30">
        <v>277.67</v>
      </c>
      <c r="I491" s="23"/>
      <c r="J491" s="23"/>
      <c r="K491" s="23"/>
      <c r="L491" s="44">
        <f>SUM(H491:K491)</f>
        <v>277.67</v>
      </c>
      <c r="M491" s="13">
        <v>277.67</v>
      </c>
      <c r="N491" s="37"/>
    </row>
    <row r="492" spans="1:14" ht="25.5" outlineLevel="1">
      <c r="A492" s="11" t="s">
        <v>358</v>
      </c>
      <c r="B492" s="12"/>
      <c r="C492" s="12" t="s">
        <v>10</v>
      </c>
      <c r="D492" s="12"/>
      <c r="E492" s="12"/>
      <c r="F492" s="12" t="s">
        <v>359</v>
      </c>
      <c r="G492" s="12"/>
      <c r="H492" s="30">
        <f>H493+H497</f>
        <v>1043</v>
      </c>
      <c r="I492" s="23"/>
      <c r="J492" s="23"/>
      <c r="K492" s="23"/>
      <c r="L492" s="44">
        <f>L493+L497</f>
        <v>1043</v>
      </c>
      <c r="M492" s="13">
        <v>1042.9960000000001</v>
      </c>
      <c r="N492" s="37"/>
    </row>
    <row r="493" spans="1:14" ht="76.5" outlineLevel="2">
      <c r="A493" s="11" t="s">
        <v>360</v>
      </c>
      <c r="B493" s="12"/>
      <c r="C493" s="12" t="s">
        <v>10</v>
      </c>
      <c r="D493" s="12"/>
      <c r="E493" s="12"/>
      <c r="F493" s="12" t="s">
        <v>361</v>
      </c>
      <c r="G493" s="12"/>
      <c r="H493" s="30">
        <f>H494</f>
        <v>691.22</v>
      </c>
      <c r="I493" s="23"/>
      <c r="J493" s="23"/>
      <c r="K493" s="23"/>
      <c r="L493" s="44">
        <f>L494</f>
        <v>691.22</v>
      </c>
      <c r="M493" s="13">
        <v>691.22</v>
      </c>
      <c r="N493" s="37"/>
    </row>
    <row r="494" spans="1:14" outlineLevel="3">
      <c r="A494" s="11" t="s">
        <v>337</v>
      </c>
      <c r="B494" s="12"/>
      <c r="C494" s="12" t="s">
        <v>10</v>
      </c>
      <c r="D494" s="12" t="s">
        <v>223</v>
      </c>
      <c r="E494" s="12"/>
      <c r="F494" s="12" t="s">
        <v>361</v>
      </c>
      <c r="G494" s="12"/>
      <c r="H494" s="30">
        <f>H495</f>
        <v>691.22</v>
      </c>
      <c r="I494" s="23"/>
      <c r="J494" s="23"/>
      <c r="K494" s="23"/>
      <c r="L494" s="44">
        <f>L495</f>
        <v>691.22</v>
      </c>
      <c r="M494" s="13">
        <v>691.22</v>
      </c>
      <c r="N494" s="37"/>
    </row>
    <row r="495" spans="1:14" outlineLevel="4">
      <c r="A495" s="11" t="s">
        <v>338</v>
      </c>
      <c r="B495" s="12"/>
      <c r="C495" s="12" t="s">
        <v>10</v>
      </c>
      <c r="D495" s="12" t="s">
        <v>223</v>
      </c>
      <c r="E495" s="12" t="s">
        <v>55</v>
      </c>
      <c r="F495" s="12" t="s">
        <v>361</v>
      </c>
      <c r="G495" s="12"/>
      <c r="H495" s="30">
        <f>H496</f>
        <v>691.22</v>
      </c>
      <c r="I495" s="23"/>
      <c r="J495" s="23"/>
      <c r="K495" s="23"/>
      <c r="L495" s="44">
        <f>L496</f>
        <v>691.22</v>
      </c>
      <c r="M495" s="13">
        <v>691.22</v>
      </c>
      <c r="N495" s="37"/>
    </row>
    <row r="496" spans="1:14" ht="38.25" outlineLevel="5">
      <c r="A496" s="11" t="s">
        <v>19</v>
      </c>
      <c r="B496" s="12"/>
      <c r="C496" s="12" t="s">
        <v>10</v>
      </c>
      <c r="D496" s="12" t="s">
        <v>223</v>
      </c>
      <c r="E496" s="12" t="s">
        <v>55</v>
      </c>
      <c r="F496" s="12" t="s">
        <v>361</v>
      </c>
      <c r="G496" s="12" t="s">
        <v>20</v>
      </c>
      <c r="H496" s="30">
        <v>691.22</v>
      </c>
      <c r="I496" s="23"/>
      <c r="J496" s="23"/>
      <c r="K496" s="23"/>
      <c r="L496" s="44">
        <f>SUM(H496:K496)</f>
        <v>691.22</v>
      </c>
      <c r="M496" s="13">
        <v>691.22</v>
      </c>
      <c r="N496" s="37"/>
    </row>
    <row r="497" spans="1:14" ht="38.25" outlineLevel="2">
      <c r="A497" s="11" t="s">
        <v>362</v>
      </c>
      <c r="B497" s="12"/>
      <c r="C497" s="12" t="s">
        <v>10</v>
      </c>
      <c r="D497" s="12"/>
      <c r="E497" s="12"/>
      <c r="F497" s="12" t="s">
        <v>363</v>
      </c>
      <c r="G497" s="12"/>
      <c r="H497" s="30">
        <f>H498</f>
        <v>351.78</v>
      </c>
      <c r="I497" s="23"/>
      <c r="J497" s="23"/>
      <c r="K497" s="23"/>
      <c r="L497" s="44">
        <f>L498</f>
        <v>351.78</v>
      </c>
      <c r="M497" s="13">
        <v>351.77600000000001</v>
      </c>
      <c r="N497" s="37"/>
    </row>
    <row r="498" spans="1:14" outlineLevel="3">
      <c r="A498" s="11" t="s">
        <v>337</v>
      </c>
      <c r="B498" s="12"/>
      <c r="C498" s="12" t="s">
        <v>10</v>
      </c>
      <c r="D498" s="12" t="s">
        <v>223</v>
      </c>
      <c r="E498" s="12"/>
      <c r="F498" s="12" t="s">
        <v>363</v>
      </c>
      <c r="G498" s="12"/>
      <c r="H498" s="30">
        <f>H499</f>
        <v>351.78</v>
      </c>
      <c r="I498" s="23"/>
      <c r="J498" s="23"/>
      <c r="K498" s="23"/>
      <c r="L498" s="44">
        <f>L499</f>
        <v>351.78</v>
      </c>
      <c r="M498" s="13">
        <v>351.77600000000001</v>
      </c>
      <c r="N498" s="37"/>
    </row>
    <row r="499" spans="1:14" outlineLevel="4">
      <c r="A499" s="11" t="s">
        <v>338</v>
      </c>
      <c r="B499" s="12"/>
      <c r="C499" s="12" t="s">
        <v>10</v>
      </c>
      <c r="D499" s="12" t="s">
        <v>223</v>
      </c>
      <c r="E499" s="12" t="s">
        <v>55</v>
      </c>
      <c r="F499" s="12" t="s">
        <v>363</v>
      </c>
      <c r="G499" s="12"/>
      <c r="H499" s="30">
        <f>H500</f>
        <v>351.78</v>
      </c>
      <c r="I499" s="23"/>
      <c r="J499" s="23"/>
      <c r="K499" s="23"/>
      <c r="L499" s="44">
        <f>L500</f>
        <v>351.78</v>
      </c>
      <c r="M499" s="13">
        <v>351.77600000000001</v>
      </c>
      <c r="N499" s="37"/>
    </row>
    <row r="500" spans="1:14" outlineLevel="5">
      <c r="A500" s="11" t="s">
        <v>29</v>
      </c>
      <c r="B500" s="12"/>
      <c r="C500" s="12" t="s">
        <v>10</v>
      </c>
      <c r="D500" s="12" t="s">
        <v>223</v>
      </c>
      <c r="E500" s="12" t="s">
        <v>55</v>
      </c>
      <c r="F500" s="12" t="s">
        <v>363</v>
      </c>
      <c r="G500" s="12" t="s">
        <v>30</v>
      </c>
      <c r="H500" s="30">
        <v>351.78</v>
      </c>
      <c r="I500" s="23"/>
      <c r="J500" s="23"/>
      <c r="K500" s="23"/>
      <c r="L500" s="44">
        <f>SUM(H500:K500)</f>
        <v>351.78</v>
      </c>
      <c r="M500" s="13">
        <v>351.77600000000001</v>
      </c>
      <c r="N500" s="37"/>
    </row>
    <row r="501" spans="1:14" ht="51" outlineLevel="1">
      <c r="A501" s="11" t="s">
        <v>364</v>
      </c>
      <c r="B501" s="12"/>
      <c r="C501" s="12" t="s">
        <v>10</v>
      </c>
      <c r="D501" s="12"/>
      <c r="E501" s="12"/>
      <c r="F501" s="12" t="s">
        <v>365</v>
      </c>
      <c r="G501" s="12"/>
      <c r="H501" s="30">
        <f>H502+H506</f>
        <v>151.4</v>
      </c>
      <c r="I501" s="23"/>
      <c r="J501" s="23"/>
      <c r="K501" s="23"/>
      <c r="L501" s="44">
        <f>L502+L506</f>
        <v>151.4</v>
      </c>
      <c r="M501" s="13">
        <v>151.4</v>
      </c>
      <c r="N501" s="37"/>
    </row>
    <row r="502" spans="1:14" ht="38.25" outlineLevel="2">
      <c r="A502" s="11" t="s">
        <v>340</v>
      </c>
      <c r="B502" s="12"/>
      <c r="C502" s="12" t="s">
        <v>10</v>
      </c>
      <c r="D502" s="12"/>
      <c r="E502" s="12"/>
      <c r="F502" s="12" t="s">
        <v>366</v>
      </c>
      <c r="G502" s="12"/>
      <c r="H502" s="30">
        <f>H503</f>
        <v>151.4</v>
      </c>
      <c r="I502" s="23"/>
      <c r="J502" s="23"/>
      <c r="K502" s="23"/>
      <c r="L502" s="44">
        <f>L503</f>
        <v>151.4</v>
      </c>
      <c r="M502" s="13">
        <v>151.4</v>
      </c>
      <c r="N502" s="37"/>
    </row>
    <row r="503" spans="1:14" outlineLevel="3">
      <c r="A503" s="11" t="s">
        <v>337</v>
      </c>
      <c r="B503" s="12"/>
      <c r="C503" s="12" t="s">
        <v>10</v>
      </c>
      <c r="D503" s="12" t="s">
        <v>223</v>
      </c>
      <c r="E503" s="12"/>
      <c r="F503" s="12" t="s">
        <v>366</v>
      </c>
      <c r="G503" s="12"/>
      <c r="H503" s="30">
        <f>H504</f>
        <v>151.4</v>
      </c>
      <c r="I503" s="23"/>
      <c r="J503" s="23"/>
      <c r="K503" s="23"/>
      <c r="L503" s="44">
        <f>L504</f>
        <v>151.4</v>
      </c>
      <c r="M503" s="13">
        <v>151.4</v>
      </c>
      <c r="N503" s="37"/>
    </row>
    <row r="504" spans="1:14" outlineLevel="4">
      <c r="A504" s="11" t="s">
        <v>338</v>
      </c>
      <c r="B504" s="12"/>
      <c r="C504" s="12" t="s">
        <v>10</v>
      </c>
      <c r="D504" s="12" t="s">
        <v>223</v>
      </c>
      <c r="E504" s="12" t="s">
        <v>55</v>
      </c>
      <c r="F504" s="12" t="s">
        <v>366</v>
      </c>
      <c r="G504" s="12"/>
      <c r="H504" s="30">
        <f>H505</f>
        <v>151.4</v>
      </c>
      <c r="I504" s="23"/>
      <c r="J504" s="23"/>
      <c r="K504" s="23"/>
      <c r="L504" s="44">
        <f>L505</f>
        <v>151.4</v>
      </c>
      <c r="M504" s="13">
        <v>151.4</v>
      </c>
      <c r="N504" s="37"/>
    </row>
    <row r="505" spans="1:14" ht="38.25" outlineLevel="5">
      <c r="A505" s="11" t="s">
        <v>19</v>
      </c>
      <c r="B505" s="12"/>
      <c r="C505" s="12" t="s">
        <v>10</v>
      </c>
      <c r="D505" s="12" t="s">
        <v>223</v>
      </c>
      <c r="E505" s="12" t="s">
        <v>55</v>
      </c>
      <c r="F505" s="12" t="s">
        <v>366</v>
      </c>
      <c r="G505" s="12" t="s">
        <v>20</v>
      </c>
      <c r="H505" s="30">
        <v>151.4</v>
      </c>
      <c r="I505" s="23"/>
      <c r="J505" s="23"/>
      <c r="K505" s="23"/>
      <c r="L505" s="44">
        <f>SUM(H505:K505)</f>
        <v>151.4</v>
      </c>
      <c r="M505" s="13">
        <v>151.4</v>
      </c>
      <c r="N505" s="37"/>
    </row>
    <row r="506" spans="1:14" ht="38.25" outlineLevel="2">
      <c r="A506" s="11" t="s">
        <v>367</v>
      </c>
      <c r="B506" s="12"/>
      <c r="C506" s="12" t="s">
        <v>10</v>
      </c>
      <c r="D506" s="12"/>
      <c r="E506" s="12"/>
      <c r="F506" s="12" t="s">
        <v>368</v>
      </c>
      <c r="G506" s="12"/>
      <c r="H506" s="30">
        <f>H507</f>
        <v>0</v>
      </c>
      <c r="I506" s="23"/>
      <c r="J506" s="23"/>
      <c r="K506" s="23"/>
      <c r="L506" s="44">
        <f>L507</f>
        <v>0</v>
      </c>
      <c r="M506" s="13">
        <v>0</v>
      </c>
      <c r="N506" s="37"/>
    </row>
    <row r="507" spans="1:14" outlineLevel="3">
      <c r="A507" s="11" t="s">
        <v>337</v>
      </c>
      <c r="B507" s="12"/>
      <c r="C507" s="12" t="s">
        <v>10</v>
      </c>
      <c r="D507" s="12" t="s">
        <v>223</v>
      </c>
      <c r="E507" s="12"/>
      <c r="F507" s="12" t="s">
        <v>368</v>
      </c>
      <c r="G507" s="12"/>
      <c r="H507" s="30">
        <f>H508</f>
        <v>0</v>
      </c>
      <c r="I507" s="23"/>
      <c r="J507" s="23"/>
      <c r="K507" s="23"/>
      <c r="L507" s="44">
        <f>L508</f>
        <v>0</v>
      </c>
      <c r="M507" s="13">
        <v>0</v>
      </c>
      <c r="N507" s="37"/>
    </row>
    <row r="508" spans="1:14" outlineLevel="4">
      <c r="A508" s="11" t="s">
        <v>338</v>
      </c>
      <c r="B508" s="12"/>
      <c r="C508" s="12" t="s">
        <v>10</v>
      </c>
      <c r="D508" s="12" t="s">
        <v>223</v>
      </c>
      <c r="E508" s="12" t="s">
        <v>55</v>
      </c>
      <c r="F508" s="12" t="s">
        <v>368</v>
      </c>
      <c r="G508" s="12"/>
      <c r="H508" s="30">
        <f>H509</f>
        <v>0</v>
      </c>
      <c r="I508" s="23"/>
      <c r="J508" s="23"/>
      <c r="K508" s="23"/>
      <c r="L508" s="44">
        <f>L509</f>
        <v>0</v>
      </c>
      <c r="M508" s="13">
        <v>0</v>
      </c>
      <c r="N508" s="37"/>
    </row>
    <row r="509" spans="1:14" outlineLevel="5">
      <c r="A509" s="11" t="s">
        <v>29</v>
      </c>
      <c r="B509" s="12"/>
      <c r="C509" s="12" t="s">
        <v>10</v>
      </c>
      <c r="D509" s="12" t="s">
        <v>223</v>
      </c>
      <c r="E509" s="12" t="s">
        <v>55</v>
      </c>
      <c r="F509" s="12" t="s">
        <v>368</v>
      </c>
      <c r="G509" s="12" t="s">
        <v>30</v>
      </c>
      <c r="H509" s="30">
        <v>0</v>
      </c>
      <c r="I509" s="23"/>
      <c r="J509" s="23"/>
      <c r="K509" s="23"/>
      <c r="L509" s="44">
        <f>SUM(H509:K509)</f>
        <v>0</v>
      </c>
      <c r="M509" s="13">
        <v>0</v>
      </c>
      <c r="N509" s="37"/>
    </row>
    <row r="510" spans="1:14" ht="51" outlineLevel="1">
      <c r="A510" s="11" t="s">
        <v>369</v>
      </c>
      <c r="B510" s="12"/>
      <c r="C510" s="12" t="s">
        <v>10</v>
      </c>
      <c r="D510" s="12"/>
      <c r="E510" s="12"/>
      <c r="F510" s="12" t="s">
        <v>370</v>
      </c>
      <c r="G510" s="12"/>
      <c r="H510" s="30">
        <f>H511</f>
        <v>565</v>
      </c>
      <c r="I510" s="23"/>
      <c r="J510" s="23"/>
      <c r="K510" s="23"/>
      <c r="L510" s="44">
        <f>L511</f>
        <v>565</v>
      </c>
      <c r="M510" s="13">
        <v>565</v>
      </c>
      <c r="N510" s="37"/>
    </row>
    <row r="511" spans="1:14" ht="51" outlineLevel="2">
      <c r="A511" s="11" t="s">
        <v>371</v>
      </c>
      <c r="B511" s="12"/>
      <c r="C511" s="12" t="s">
        <v>10</v>
      </c>
      <c r="D511" s="12"/>
      <c r="E511" s="12"/>
      <c r="F511" s="12" t="s">
        <v>372</v>
      </c>
      <c r="G511" s="12"/>
      <c r="H511" s="30">
        <f>H512</f>
        <v>565</v>
      </c>
      <c r="I511" s="23"/>
      <c r="J511" s="23"/>
      <c r="K511" s="23"/>
      <c r="L511" s="44">
        <f>L512</f>
        <v>565</v>
      </c>
      <c r="M511" s="13">
        <v>565</v>
      </c>
      <c r="N511" s="37"/>
    </row>
    <row r="512" spans="1:14" outlineLevel="3">
      <c r="A512" s="11" t="s">
        <v>337</v>
      </c>
      <c r="B512" s="12"/>
      <c r="C512" s="12" t="s">
        <v>10</v>
      </c>
      <c r="D512" s="12" t="s">
        <v>223</v>
      </c>
      <c r="E512" s="12"/>
      <c r="F512" s="12" t="s">
        <v>372</v>
      </c>
      <c r="G512" s="12"/>
      <c r="H512" s="30">
        <f>H513</f>
        <v>565</v>
      </c>
      <c r="I512" s="23"/>
      <c r="J512" s="23"/>
      <c r="K512" s="23"/>
      <c r="L512" s="44">
        <f>L513</f>
        <v>565</v>
      </c>
      <c r="M512" s="13">
        <v>565</v>
      </c>
      <c r="N512" s="37"/>
    </row>
    <row r="513" spans="1:14" outlineLevel="4">
      <c r="A513" s="11" t="s">
        <v>338</v>
      </c>
      <c r="B513" s="12"/>
      <c r="C513" s="12" t="s">
        <v>10</v>
      </c>
      <c r="D513" s="12" t="s">
        <v>223</v>
      </c>
      <c r="E513" s="12" t="s">
        <v>55</v>
      </c>
      <c r="F513" s="12" t="s">
        <v>372</v>
      </c>
      <c r="G513" s="12"/>
      <c r="H513" s="30">
        <f>H514+H515</f>
        <v>565</v>
      </c>
      <c r="I513" s="23"/>
      <c r="J513" s="23"/>
      <c r="K513" s="23"/>
      <c r="L513" s="44">
        <f>L514+L515</f>
        <v>565</v>
      </c>
      <c r="M513" s="13">
        <v>565</v>
      </c>
      <c r="N513" s="37"/>
    </row>
    <row r="514" spans="1:14" ht="38.25" outlineLevel="5">
      <c r="A514" s="11" t="s">
        <v>19</v>
      </c>
      <c r="B514" s="12"/>
      <c r="C514" s="12" t="s">
        <v>10</v>
      </c>
      <c r="D514" s="12" t="s">
        <v>223</v>
      </c>
      <c r="E514" s="12" t="s">
        <v>55</v>
      </c>
      <c r="F514" s="12" t="s">
        <v>372</v>
      </c>
      <c r="G514" s="12" t="s">
        <v>20</v>
      </c>
      <c r="H514" s="30">
        <v>101.66</v>
      </c>
      <c r="I514" s="23">
        <v>-13.57</v>
      </c>
      <c r="J514" s="23"/>
      <c r="K514" s="23"/>
      <c r="L514" s="44">
        <f>SUM(H514:K514)</f>
        <v>88.09</v>
      </c>
      <c r="M514" s="13">
        <v>88.092079999999996</v>
      </c>
      <c r="N514" s="37"/>
    </row>
    <row r="515" spans="1:14" outlineLevel="5">
      <c r="A515" s="11" t="s">
        <v>180</v>
      </c>
      <c r="B515" s="12"/>
      <c r="C515" s="12" t="s">
        <v>10</v>
      </c>
      <c r="D515" s="12" t="s">
        <v>223</v>
      </c>
      <c r="E515" s="12" t="s">
        <v>55</v>
      </c>
      <c r="F515" s="12" t="s">
        <v>372</v>
      </c>
      <c r="G515" s="12" t="s">
        <v>181</v>
      </c>
      <c r="H515" s="30">
        <v>463.34</v>
      </c>
      <c r="I515" s="23">
        <v>13.57</v>
      </c>
      <c r="J515" s="23"/>
      <c r="K515" s="23"/>
      <c r="L515" s="44">
        <f>SUM(H515:K515)</f>
        <v>476.90999999999997</v>
      </c>
      <c r="M515" s="13">
        <v>476.90791999999999</v>
      </c>
      <c r="N515" s="37"/>
    </row>
    <row r="516" spans="1:14" ht="51" outlineLevel="1">
      <c r="A516" s="11" t="s">
        <v>373</v>
      </c>
      <c r="B516" s="12"/>
      <c r="C516" s="12" t="s">
        <v>10</v>
      </c>
      <c r="D516" s="12"/>
      <c r="E516" s="12"/>
      <c r="F516" s="12" t="s">
        <v>374</v>
      </c>
      <c r="G516" s="12"/>
      <c r="H516" s="30">
        <f>H517</f>
        <v>650</v>
      </c>
      <c r="I516" s="23"/>
      <c r="J516" s="23"/>
      <c r="K516" s="23"/>
      <c r="L516" s="44">
        <f>L517</f>
        <v>650</v>
      </c>
      <c r="M516" s="13">
        <v>650</v>
      </c>
      <c r="N516" s="37"/>
    </row>
    <row r="517" spans="1:14" ht="25.5" outlineLevel="2">
      <c r="A517" s="11" t="s">
        <v>339</v>
      </c>
      <c r="B517" s="12"/>
      <c r="C517" s="12" t="s">
        <v>10</v>
      </c>
      <c r="D517" s="12"/>
      <c r="E517" s="12"/>
      <c r="F517" s="12" t="s">
        <v>375</v>
      </c>
      <c r="G517" s="12"/>
      <c r="H517" s="30">
        <f>H518</f>
        <v>650</v>
      </c>
      <c r="I517" s="23"/>
      <c r="J517" s="23"/>
      <c r="K517" s="23"/>
      <c r="L517" s="44">
        <f>L518</f>
        <v>650</v>
      </c>
      <c r="M517" s="13">
        <v>650</v>
      </c>
      <c r="N517" s="37"/>
    </row>
    <row r="518" spans="1:14" outlineLevel="3">
      <c r="A518" s="11" t="s">
        <v>337</v>
      </c>
      <c r="B518" s="12"/>
      <c r="C518" s="12" t="s">
        <v>10</v>
      </c>
      <c r="D518" s="12" t="s">
        <v>223</v>
      </c>
      <c r="E518" s="12"/>
      <c r="F518" s="12" t="s">
        <v>375</v>
      </c>
      <c r="G518" s="12"/>
      <c r="H518" s="30">
        <f>H519</f>
        <v>650</v>
      </c>
      <c r="I518" s="23"/>
      <c r="J518" s="23"/>
      <c r="K518" s="23"/>
      <c r="L518" s="44">
        <f>L519</f>
        <v>650</v>
      </c>
      <c r="M518" s="13">
        <v>650</v>
      </c>
      <c r="N518" s="37"/>
    </row>
    <row r="519" spans="1:14" outlineLevel="4">
      <c r="A519" s="11" t="s">
        <v>338</v>
      </c>
      <c r="B519" s="12"/>
      <c r="C519" s="12" t="s">
        <v>10</v>
      </c>
      <c r="D519" s="12" t="s">
        <v>223</v>
      </c>
      <c r="E519" s="12" t="s">
        <v>55</v>
      </c>
      <c r="F519" s="12" t="s">
        <v>375</v>
      </c>
      <c r="G519" s="12"/>
      <c r="H519" s="30">
        <f>H520</f>
        <v>650</v>
      </c>
      <c r="I519" s="23"/>
      <c r="J519" s="23"/>
      <c r="K519" s="23"/>
      <c r="L519" s="44">
        <f>L520</f>
        <v>650</v>
      </c>
      <c r="M519" s="13">
        <v>650</v>
      </c>
      <c r="N519" s="37"/>
    </row>
    <row r="520" spans="1:14" outlineLevel="5">
      <c r="A520" s="11" t="s">
        <v>29</v>
      </c>
      <c r="B520" s="12"/>
      <c r="C520" s="12" t="s">
        <v>10</v>
      </c>
      <c r="D520" s="12" t="s">
        <v>223</v>
      </c>
      <c r="E520" s="12" t="s">
        <v>55</v>
      </c>
      <c r="F520" s="12" t="s">
        <v>375</v>
      </c>
      <c r="G520" s="12" t="s">
        <v>30</v>
      </c>
      <c r="H520" s="30">
        <v>650</v>
      </c>
      <c r="I520" s="23"/>
      <c r="J520" s="23"/>
      <c r="K520" s="23"/>
      <c r="L520" s="44">
        <f>SUM(H520:K520)</f>
        <v>650</v>
      </c>
      <c r="M520" s="13">
        <v>650</v>
      </c>
      <c r="N520" s="37"/>
    </row>
    <row r="521" spans="1:14" ht="63.75" outlineLevel="1">
      <c r="A521" s="11" t="s">
        <v>376</v>
      </c>
      <c r="B521" s="12"/>
      <c r="C521" s="12" t="s">
        <v>10</v>
      </c>
      <c r="D521" s="12"/>
      <c r="E521" s="12"/>
      <c r="F521" s="12" t="s">
        <v>377</v>
      </c>
      <c r="G521" s="12"/>
      <c r="H521" s="30">
        <f>H522+H527</f>
        <v>400</v>
      </c>
      <c r="I521" s="23"/>
      <c r="J521" s="23"/>
      <c r="K521" s="23"/>
      <c r="L521" s="44">
        <f>L522+L527</f>
        <v>400</v>
      </c>
      <c r="M521" s="13">
        <v>400</v>
      </c>
      <c r="N521" s="37"/>
    </row>
    <row r="522" spans="1:14" ht="38.25" outlineLevel="2">
      <c r="A522" s="11" t="s">
        <v>340</v>
      </c>
      <c r="B522" s="12"/>
      <c r="C522" s="12" t="s">
        <v>10</v>
      </c>
      <c r="D522" s="12"/>
      <c r="E522" s="12"/>
      <c r="F522" s="12" t="s">
        <v>378</v>
      </c>
      <c r="G522" s="12"/>
      <c r="H522" s="30">
        <f>H523</f>
        <v>300</v>
      </c>
      <c r="I522" s="23"/>
      <c r="J522" s="23"/>
      <c r="K522" s="23"/>
      <c r="L522" s="44">
        <f>L523</f>
        <v>300</v>
      </c>
      <c r="M522" s="13">
        <v>300</v>
      </c>
      <c r="N522" s="37"/>
    </row>
    <row r="523" spans="1:14" outlineLevel="3">
      <c r="A523" s="11" t="s">
        <v>337</v>
      </c>
      <c r="B523" s="12"/>
      <c r="C523" s="12" t="s">
        <v>10</v>
      </c>
      <c r="D523" s="12" t="s">
        <v>223</v>
      </c>
      <c r="E523" s="12"/>
      <c r="F523" s="12" t="s">
        <v>378</v>
      </c>
      <c r="G523" s="12"/>
      <c r="H523" s="30">
        <f>H524</f>
        <v>300</v>
      </c>
      <c r="I523" s="23"/>
      <c r="J523" s="23"/>
      <c r="K523" s="23"/>
      <c r="L523" s="44">
        <f>L524</f>
        <v>300</v>
      </c>
      <c r="M523" s="13">
        <v>300</v>
      </c>
      <c r="N523" s="37"/>
    </row>
    <row r="524" spans="1:14" outlineLevel="4">
      <c r="A524" s="11" t="s">
        <v>338</v>
      </c>
      <c r="B524" s="12"/>
      <c r="C524" s="12" t="s">
        <v>10</v>
      </c>
      <c r="D524" s="12" t="s">
        <v>223</v>
      </c>
      <c r="E524" s="12" t="s">
        <v>55</v>
      </c>
      <c r="F524" s="12" t="s">
        <v>378</v>
      </c>
      <c r="G524" s="12"/>
      <c r="H524" s="30">
        <f>H525+H526</f>
        <v>300</v>
      </c>
      <c r="I524" s="23"/>
      <c r="J524" s="23"/>
      <c r="K524" s="23"/>
      <c r="L524" s="44">
        <f>L525+L526</f>
        <v>300</v>
      </c>
      <c r="M524" s="13">
        <v>300</v>
      </c>
      <c r="N524" s="37"/>
    </row>
    <row r="525" spans="1:14" ht="38.25" outlineLevel="5">
      <c r="A525" s="11" t="s">
        <v>19</v>
      </c>
      <c r="B525" s="12"/>
      <c r="C525" s="12" t="s">
        <v>10</v>
      </c>
      <c r="D525" s="12" t="s">
        <v>223</v>
      </c>
      <c r="E525" s="12" t="s">
        <v>55</v>
      </c>
      <c r="F525" s="12" t="s">
        <v>378</v>
      </c>
      <c r="G525" s="12" t="s">
        <v>20</v>
      </c>
      <c r="H525" s="30">
        <v>150</v>
      </c>
      <c r="I525" s="23"/>
      <c r="J525" s="23"/>
      <c r="K525" s="23"/>
      <c r="L525" s="44">
        <f>SUM(H525:K525)</f>
        <v>150</v>
      </c>
      <c r="M525" s="13">
        <v>150</v>
      </c>
      <c r="N525" s="37"/>
    </row>
    <row r="526" spans="1:14" outlineLevel="5">
      <c r="A526" s="11" t="s">
        <v>29</v>
      </c>
      <c r="B526" s="12"/>
      <c r="C526" s="12" t="s">
        <v>10</v>
      </c>
      <c r="D526" s="12" t="s">
        <v>223</v>
      </c>
      <c r="E526" s="12" t="s">
        <v>55</v>
      </c>
      <c r="F526" s="12" t="s">
        <v>378</v>
      </c>
      <c r="G526" s="12" t="s">
        <v>30</v>
      </c>
      <c r="H526" s="30">
        <v>150</v>
      </c>
      <c r="I526" s="23"/>
      <c r="J526" s="23"/>
      <c r="K526" s="23"/>
      <c r="L526" s="44">
        <f>SUM(H526:K526)</f>
        <v>150</v>
      </c>
      <c r="M526" s="13">
        <v>150</v>
      </c>
      <c r="N526" s="37"/>
    </row>
    <row r="527" spans="1:14" ht="25.5" outlineLevel="2">
      <c r="A527" s="11" t="s">
        <v>341</v>
      </c>
      <c r="B527" s="12"/>
      <c r="C527" s="12" t="s">
        <v>10</v>
      </c>
      <c r="D527" s="12"/>
      <c r="E527" s="12"/>
      <c r="F527" s="12" t="s">
        <v>379</v>
      </c>
      <c r="G527" s="12"/>
      <c r="H527" s="30">
        <f>H528</f>
        <v>100</v>
      </c>
      <c r="I527" s="23"/>
      <c r="J527" s="23"/>
      <c r="K527" s="23"/>
      <c r="L527" s="44">
        <f>L528</f>
        <v>100</v>
      </c>
      <c r="M527" s="13">
        <v>100</v>
      </c>
      <c r="N527" s="37"/>
    </row>
    <row r="528" spans="1:14" outlineLevel="3">
      <c r="A528" s="11" t="s">
        <v>337</v>
      </c>
      <c r="B528" s="12"/>
      <c r="C528" s="12" t="s">
        <v>10</v>
      </c>
      <c r="D528" s="12" t="s">
        <v>223</v>
      </c>
      <c r="E528" s="12"/>
      <c r="F528" s="12" t="s">
        <v>379</v>
      </c>
      <c r="G528" s="12"/>
      <c r="H528" s="30">
        <f>H529</f>
        <v>100</v>
      </c>
      <c r="I528" s="23"/>
      <c r="J528" s="23"/>
      <c r="K528" s="23"/>
      <c r="L528" s="44">
        <f>L529</f>
        <v>100</v>
      </c>
      <c r="M528" s="13">
        <v>100</v>
      </c>
      <c r="N528" s="37"/>
    </row>
    <row r="529" spans="1:14" outlineLevel="4">
      <c r="A529" s="11" t="s">
        <v>338</v>
      </c>
      <c r="B529" s="12"/>
      <c r="C529" s="12" t="s">
        <v>10</v>
      </c>
      <c r="D529" s="12" t="s">
        <v>223</v>
      </c>
      <c r="E529" s="12" t="s">
        <v>55</v>
      </c>
      <c r="F529" s="12" t="s">
        <v>379</v>
      </c>
      <c r="G529" s="12"/>
      <c r="H529" s="30">
        <f>H530</f>
        <v>100</v>
      </c>
      <c r="I529" s="23"/>
      <c r="J529" s="23"/>
      <c r="K529" s="23"/>
      <c r="L529" s="44">
        <f>L530</f>
        <v>100</v>
      </c>
      <c r="M529" s="13">
        <v>100</v>
      </c>
      <c r="N529" s="37"/>
    </row>
    <row r="530" spans="1:14" outlineLevel="5">
      <c r="A530" s="11" t="s">
        <v>29</v>
      </c>
      <c r="B530" s="12"/>
      <c r="C530" s="12" t="s">
        <v>10</v>
      </c>
      <c r="D530" s="12" t="s">
        <v>223</v>
      </c>
      <c r="E530" s="12" t="s">
        <v>55</v>
      </c>
      <c r="F530" s="12" t="s">
        <v>379</v>
      </c>
      <c r="G530" s="12" t="s">
        <v>30</v>
      </c>
      <c r="H530" s="30">
        <v>100</v>
      </c>
      <c r="I530" s="23"/>
      <c r="J530" s="23"/>
      <c r="K530" s="23"/>
      <c r="L530" s="44">
        <f>SUM(H530:K530)</f>
        <v>100</v>
      </c>
      <c r="M530" s="13">
        <v>100</v>
      </c>
      <c r="N530" s="37"/>
    </row>
    <row r="531" spans="1:14" ht="51" outlineLevel="1">
      <c r="A531" s="11" t="s">
        <v>380</v>
      </c>
      <c r="B531" s="12"/>
      <c r="C531" s="12" t="s">
        <v>10</v>
      </c>
      <c r="D531" s="12"/>
      <c r="E531" s="12"/>
      <c r="F531" s="12" t="s">
        <v>381</v>
      </c>
      <c r="G531" s="12"/>
      <c r="H531" s="30">
        <f>H532</f>
        <v>824.07</v>
      </c>
      <c r="I531" s="23"/>
      <c r="J531" s="23"/>
      <c r="K531" s="23"/>
      <c r="L531" s="44">
        <f>L532</f>
        <v>824.07</v>
      </c>
      <c r="M531" s="13">
        <v>824.07</v>
      </c>
      <c r="N531" s="37"/>
    </row>
    <row r="532" spans="1:14" ht="25.5" outlineLevel="2">
      <c r="A532" s="11" t="s">
        <v>382</v>
      </c>
      <c r="B532" s="12"/>
      <c r="C532" s="12" t="s">
        <v>10</v>
      </c>
      <c r="D532" s="12"/>
      <c r="E532" s="12"/>
      <c r="F532" s="12" t="s">
        <v>383</v>
      </c>
      <c r="G532" s="12"/>
      <c r="H532" s="30">
        <f>H533</f>
        <v>824.07</v>
      </c>
      <c r="I532" s="23"/>
      <c r="J532" s="23"/>
      <c r="K532" s="23"/>
      <c r="L532" s="44">
        <f>L533</f>
        <v>824.07</v>
      </c>
      <c r="M532" s="13">
        <v>824.07</v>
      </c>
      <c r="N532" s="37"/>
    </row>
    <row r="533" spans="1:14" outlineLevel="3">
      <c r="A533" s="11" t="s">
        <v>337</v>
      </c>
      <c r="B533" s="12"/>
      <c r="C533" s="12" t="s">
        <v>10</v>
      </c>
      <c r="D533" s="12" t="s">
        <v>223</v>
      </c>
      <c r="E533" s="12"/>
      <c r="F533" s="12" t="s">
        <v>383</v>
      </c>
      <c r="G533" s="12"/>
      <c r="H533" s="30">
        <f>H534</f>
        <v>824.07</v>
      </c>
      <c r="I533" s="23"/>
      <c r="J533" s="23"/>
      <c r="K533" s="23"/>
      <c r="L533" s="44">
        <f>L534</f>
        <v>824.07</v>
      </c>
      <c r="M533" s="13">
        <v>824.07</v>
      </c>
      <c r="N533" s="37"/>
    </row>
    <row r="534" spans="1:14" outlineLevel="4">
      <c r="A534" s="11" t="s">
        <v>338</v>
      </c>
      <c r="B534" s="12"/>
      <c r="C534" s="12" t="s">
        <v>10</v>
      </c>
      <c r="D534" s="12" t="s">
        <v>223</v>
      </c>
      <c r="E534" s="12" t="s">
        <v>55</v>
      </c>
      <c r="F534" s="12" t="s">
        <v>383</v>
      </c>
      <c r="G534" s="12"/>
      <c r="H534" s="30">
        <f>H535</f>
        <v>824.07</v>
      </c>
      <c r="I534" s="23"/>
      <c r="J534" s="23"/>
      <c r="K534" s="23"/>
      <c r="L534" s="44">
        <f>L535</f>
        <v>824.07</v>
      </c>
      <c r="M534" s="13">
        <v>824.07</v>
      </c>
      <c r="N534" s="37"/>
    </row>
    <row r="535" spans="1:14" outlineLevel="5">
      <c r="A535" s="11" t="s">
        <v>29</v>
      </c>
      <c r="B535" s="12"/>
      <c r="C535" s="12" t="s">
        <v>10</v>
      </c>
      <c r="D535" s="12" t="s">
        <v>223</v>
      </c>
      <c r="E535" s="12" t="s">
        <v>55</v>
      </c>
      <c r="F535" s="12" t="s">
        <v>383</v>
      </c>
      <c r="G535" s="12" t="s">
        <v>30</v>
      </c>
      <c r="H535" s="30">
        <v>824.07</v>
      </c>
      <c r="I535" s="23"/>
      <c r="J535" s="23"/>
      <c r="K535" s="23"/>
      <c r="L535" s="44">
        <f>SUM(H535:K535)</f>
        <v>824.07</v>
      </c>
      <c r="M535" s="13">
        <v>824.07</v>
      </c>
      <c r="N535" s="37"/>
    </row>
    <row r="536" spans="1:14" ht="25.5" outlineLevel="1">
      <c r="A536" s="11" t="s">
        <v>384</v>
      </c>
      <c r="B536" s="12"/>
      <c r="C536" s="12" t="s">
        <v>10</v>
      </c>
      <c r="D536" s="12"/>
      <c r="E536" s="12"/>
      <c r="F536" s="12" t="s">
        <v>385</v>
      </c>
      <c r="G536" s="12"/>
      <c r="H536" s="30">
        <f>H537</f>
        <v>5771.1</v>
      </c>
      <c r="I536" s="23"/>
      <c r="J536" s="23"/>
      <c r="K536" s="23"/>
      <c r="L536" s="44">
        <f>L537</f>
        <v>5771.1</v>
      </c>
      <c r="M536" s="13">
        <v>5771.1</v>
      </c>
      <c r="N536" s="37"/>
    </row>
    <row r="537" spans="1:14" ht="25.5" outlineLevel="2">
      <c r="A537" s="11" t="s">
        <v>33</v>
      </c>
      <c r="B537" s="12"/>
      <c r="C537" s="12" t="s">
        <v>10</v>
      </c>
      <c r="D537" s="12"/>
      <c r="E537" s="12"/>
      <c r="F537" s="12" t="s">
        <v>386</v>
      </c>
      <c r="G537" s="12"/>
      <c r="H537" s="30">
        <f>H538</f>
        <v>5771.1</v>
      </c>
      <c r="I537" s="23"/>
      <c r="J537" s="23"/>
      <c r="K537" s="23"/>
      <c r="L537" s="44">
        <f>L538</f>
        <v>5771.1</v>
      </c>
      <c r="M537" s="13">
        <v>5771.1</v>
      </c>
      <c r="N537" s="37"/>
    </row>
    <row r="538" spans="1:14" outlineLevel="3">
      <c r="A538" s="11" t="s">
        <v>337</v>
      </c>
      <c r="B538" s="12"/>
      <c r="C538" s="12" t="s">
        <v>10</v>
      </c>
      <c r="D538" s="12" t="s">
        <v>223</v>
      </c>
      <c r="E538" s="12"/>
      <c r="F538" s="12" t="s">
        <v>386</v>
      </c>
      <c r="G538" s="12"/>
      <c r="H538" s="30">
        <f>H539</f>
        <v>5771.1</v>
      </c>
      <c r="I538" s="23"/>
      <c r="J538" s="23"/>
      <c r="K538" s="23"/>
      <c r="L538" s="44">
        <f>L539</f>
        <v>5771.1</v>
      </c>
      <c r="M538" s="13">
        <v>5771.1</v>
      </c>
      <c r="N538" s="37"/>
    </row>
    <row r="539" spans="1:14" outlineLevel="4">
      <c r="A539" s="11" t="s">
        <v>338</v>
      </c>
      <c r="B539" s="12"/>
      <c r="C539" s="12" t="s">
        <v>10</v>
      </c>
      <c r="D539" s="12" t="s">
        <v>223</v>
      </c>
      <c r="E539" s="12" t="s">
        <v>55</v>
      </c>
      <c r="F539" s="12" t="s">
        <v>386</v>
      </c>
      <c r="G539" s="12"/>
      <c r="H539" s="30">
        <f>H540</f>
        <v>5771.1</v>
      </c>
      <c r="I539" s="23"/>
      <c r="J539" s="23"/>
      <c r="K539" s="23"/>
      <c r="L539" s="44">
        <f>L540</f>
        <v>5771.1</v>
      </c>
      <c r="M539" s="13">
        <v>5771.1</v>
      </c>
      <c r="N539" s="37"/>
    </row>
    <row r="540" spans="1:14" outlineLevel="5">
      <c r="A540" s="11" t="s">
        <v>29</v>
      </c>
      <c r="B540" s="12"/>
      <c r="C540" s="12" t="s">
        <v>10</v>
      </c>
      <c r="D540" s="12" t="s">
        <v>223</v>
      </c>
      <c r="E540" s="12" t="s">
        <v>55</v>
      </c>
      <c r="F540" s="12" t="s">
        <v>386</v>
      </c>
      <c r="G540" s="12" t="s">
        <v>30</v>
      </c>
      <c r="H540" s="30">
        <v>5771.1</v>
      </c>
      <c r="I540" s="23"/>
      <c r="J540" s="23"/>
      <c r="K540" s="23"/>
      <c r="L540" s="44">
        <f>SUM(H540:K540)</f>
        <v>5771.1</v>
      </c>
      <c r="M540" s="13">
        <v>5771.1</v>
      </c>
      <c r="N540" s="37"/>
    </row>
    <row r="541" spans="1:14" ht="38.25">
      <c r="A541" s="15" t="s">
        <v>387</v>
      </c>
      <c r="B541" s="16"/>
      <c r="C541" s="16" t="s">
        <v>10</v>
      </c>
      <c r="D541" s="16"/>
      <c r="E541" s="16"/>
      <c r="F541" s="16" t="s">
        <v>388</v>
      </c>
      <c r="G541" s="16"/>
      <c r="H541" s="29">
        <f>H542+H547</f>
        <v>901289.67</v>
      </c>
      <c r="I541" s="22"/>
      <c r="J541" s="22"/>
      <c r="K541" s="22"/>
      <c r="L541" s="43">
        <f>L542+L547</f>
        <v>901289.67</v>
      </c>
      <c r="M541" s="13">
        <v>901289.67</v>
      </c>
      <c r="N541" s="37"/>
    </row>
    <row r="542" spans="1:14" ht="38.25" outlineLevel="1">
      <c r="A542" s="11" t="s">
        <v>389</v>
      </c>
      <c r="B542" s="12"/>
      <c r="C542" s="12" t="s">
        <v>10</v>
      </c>
      <c r="D542" s="12"/>
      <c r="E542" s="12"/>
      <c r="F542" s="12" t="s">
        <v>390</v>
      </c>
      <c r="G542" s="12"/>
      <c r="H542" s="30">
        <f>H543</f>
        <v>20231.990000000002</v>
      </c>
      <c r="I542" s="23"/>
      <c r="J542" s="23"/>
      <c r="K542" s="23"/>
      <c r="L542" s="44">
        <f>L543</f>
        <v>20231.990000000002</v>
      </c>
      <c r="M542" s="13">
        <v>20231.990000000002</v>
      </c>
      <c r="N542" s="37"/>
    </row>
    <row r="543" spans="1:14" ht="25.5" outlineLevel="2">
      <c r="A543" s="11" t="s">
        <v>391</v>
      </c>
      <c r="B543" s="12"/>
      <c r="C543" s="12" t="s">
        <v>10</v>
      </c>
      <c r="D543" s="12"/>
      <c r="E543" s="12"/>
      <c r="F543" s="12" t="s">
        <v>392</v>
      </c>
      <c r="G543" s="12"/>
      <c r="H543" s="30">
        <f>H544</f>
        <v>20231.990000000002</v>
      </c>
      <c r="I543" s="23"/>
      <c r="J543" s="23"/>
      <c r="K543" s="23"/>
      <c r="L543" s="44">
        <f>L544</f>
        <v>20231.990000000002</v>
      </c>
      <c r="M543" s="13">
        <v>20231.990000000002</v>
      </c>
      <c r="N543" s="37"/>
    </row>
    <row r="544" spans="1:14" outlineLevel="3">
      <c r="A544" s="11" t="s">
        <v>210</v>
      </c>
      <c r="B544" s="12"/>
      <c r="C544" s="12" t="s">
        <v>10</v>
      </c>
      <c r="D544" s="12" t="s">
        <v>113</v>
      </c>
      <c r="E544" s="12"/>
      <c r="F544" s="12" t="s">
        <v>392</v>
      </c>
      <c r="G544" s="12"/>
      <c r="H544" s="30">
        <f>H545</f>
        <v>20231.990000000002</v>
      </c>
      <c r="I544" s="23"/>
      <c r="J544" s="23"/>
      <c r="K544" s="23"/>
      <c r="L544" s="44">
        <f>L545</f>
        <v>20231.990000000002</v>
      </c>
      <c r="M544" s="13">
        <v>20231.990000000002</v>
      </c>
      <c r="N544" s="37"/>
    </row>
    <row r="545" spans="1:14" outlineLevel="4">
      <c r="A545" s="11" t="s">
        <v>393</v>
      </c>
      <c r="B545" s="12"/>
      <c r="C545" s="12" t="s">
        <v>10</v>
      </c>
      <c r="D545" s="12" t="s">
        <v>113</v>
      </c>
      <c r="E545" s="12" t="s">
        <v>18</v>
      </c>
      <c r="F545" s="12" t="s">
        <v>392</v>
      </c>
      <c r="G545" s="12"/>
      <c r="H545" s="30">
        <f>H546</f>
        <v>20231.990000000002</v>
      </c>
      <c r="I545" s="23"/>
      <c r="J545" s="23"/>
      <c r="K545" s="23"/>
      <c r="L545" s="44">
        <f>L546</f>
        <v>20231.990000000002</v>
      </c>
      <c r="M545" s="13">
        <v>20231.990000000002</v>
      </c>
      <c r="N545" s="37"/>
    </row>
    <row r="546" spans="1:14" ht="38.25" outlineLevel="5">
      <c r="A546" s="11" t="s">
        <v>19</v>
      </c>
      <c r="B546" s="12"/>
      <c r="C546" s="12" t="s">
        <v>10</v>
      </c>
      <c r="D546" s="12" t="s">
        <v>113</v>
      </c>
      <c r="E546" s="12" t="s">
        <v>18</v>
      </c>
      <c r="F546" s="12" t="s">
        <v>392</v>
      </c>
      <c r="G546" s="12" t="s">
        <v>20</v>
      </c>
      <c r="H546" s="30">
        <v>20231.990000000002</v>
      </c>
      <c r="I546" s="23"/>
      <c r="J546" s="23"/>
      <c r="K546" s="23"/>
      <c r="L546" s="44">
        <f>SUM(H546:K546)</f>
        <v>20231.990000000002</v>
      </c>
      <c r="M546" s="13">
        <v>20231.990000000002</v>
      </c>
      <c r="N546" s="37"/>
    </row>
    <row r="547" spans="1:14" ht="38.25" outlineLevel="1">
      <c r="A547" s="11" t="s">
        <v>394</v>
      </c>
      <c r="B547" s="12"/>
      <c r="C547" s="12" t="s">
        <v>10</v>
      </c>
      <c r="D547" s="12"/>
      <c r="E547" s="12"/>
      <c r="F547" s="12" t="s">
        <v>395</v>
      </c>
      <c r="G547" s="12"/>
      <c r="H547" s="30">
        <f>H548</f>
        <v>881057.68</v>
      </c>
      <c r="I547" s="23"/>
      <c r="J547" s="23"/>
      <c r="K547" s="23"/>
      <c r="L547" s="44">
        <f>L548</f>
        <v>881057.68</v>
      </c>
      <c r="M547" s="13">
        <v>881057.68</v>
      </c>
      <c r="N547" s="37"/>
    </row>
    <row r="548" spans="1:14" ht="51" outlineLevel="2">
      <c r="A548" s="11" t="s">
        <v>396</v>
      </c>
      <c r="B548" s="12"/>
      <c r="C548" s="12" t="s">
        <v>10</v>
      </c>
      <c r="D548" s="12"/>
      <c r="E548" s="12"/>
      <c r="F548" s="12" t="s">
        <v>397</v>
      </c>
      <c r="G548" s="12"/>
      <c r="H548" s="30">
        <f>H549</f>
        <v>881057.68</v>
      </c>
      <c r="I548" s="23"/>
      <c r="J548" s="23"/>
      <c r="K548" s="23"/>
      <c r="L548" s="44">
        <f>L549</f>
        <v>881057.68</v>
      </c>
      <c r="M548" s="13">
        <v>881057.68</v>
      </c>
      <c r="N548" s="37"/>
    </row>
    <row r="549" spans="1:14" outlineLevel="3">
      <c r="A549" s="11" t="s">
        <v>210</v>
      </c>
      <c r="B549" s="12"/>
      <c r="C549" s="12" t="s">
        <v>10</v>
      </c>
      <c r="D549" s="12" t="s">
        <v>113</v>
      </c>
      <c r="E549" s="12"/>
      <c r="F549" s="12" t="s">
        <v>397</v>
      </c>
      <c r="G549" s="12"/>
      <c r="H549" s="30">
        <f>H550</f>
        <v>881057.68</v>
      </c>
      <c r="I549" s="23"/>
      <c r="J549" s="23"/>
      <c r="K549" s="23"/>
      <c r="L549" s="44">
        <f>L550</f>
        <v>881057.68</v>
      </c>
      <c r="M549" s="13">
        <v>881057.68</v>
      </c>
      <c r="N549" s="37"/>
    </row>
    <row r="550" spans="1:14" outlineLevel="4">
      <c r="A550" s="11" t="s">
        <v>393</v>
      </c>
      <c r="B550" s="12"/>
      <c r="C550" s="12" t="s">
        <v>10</v>
      </c>
      <c r="D550" s="12" t="s">
        <v>113</v>
      </c>
      <c r="E550" s="12" t="s">
        <v>18</v>
      </c>
      <c r="F550" s="12" t="s">
        <v>397</v>
      </c>
      <c r="G550" s="12"/>
      <c r="H550" s="30">
        <f>H551</f>
        <v>881057.68</v>
      </c>
      <c r="I550" s="23"/>
      <c r="J550" s="23"/>
      <c r="K550" s="23"/>
      <c r="L550" s="44">
        <f>L551</f>
        <v>881057.68</v>
      </c>
      <c r="M550" s="13">
        <v>881057.68</v>
      </c>
      <c r="N550" s="37"/>
    </row>
    <row r="551" spans="1:14" outlineLevel="5">
      <c r="A551" s="11" t="s">
        <v>351</v>
      </c>
      <c r="B551" s="12"/>
      <c r="C551" s="12" t="s">
        <v>10</v>
      </c>
      <c r="D551" s="12" t="s">
        <v>113</v>
      </c>
      <c r="E551" s="12" t="s">
        <v>18</v>
      </c>
      <c r="F551" s="12" t="s">
        <v>397</v>
      </c>
      <c r="G551" s="12" t="s">
        <v>352</v>
      </c>
      <c r="H551" s="30">
        <v>881057.68</v>
      </c>
      <c r="I551" s="23"/>
      <c r="J551" s="23"/>
      <c r="K551" s="23"/>
      <c r="L551" s="44">
        <f>SUM(H551:K551)</f>
        <v>881057.68</v>
      </c>
      <c r="M551" s="13">
        <v>881057.68</v>
      </c>
      <c r="N551" s="37"/>
    </row>
    <row r="552" spans="1:14" ht="63.75">
      <c r="A552" s="15" t="s">
        <v>398</v>
      </c>
      <c r="B552" s="16"/>
      <c r="C552" s="16" t="s">
        <v>10</v>
      </c>
      <c r="D552" s="16"/>
      <c r="E552" s="16"/>
      <c r="F552" s="16" t="s">
        <v>399</v>
      </c>
      <c r="G552" s="16"/>
      <c r="H552" s="29">
        <f>H553</f>
        <v>1797.6</v>
      </c>
      <c r="I552" s="22"/>
      <c r="J552" s="22"/>
      <c r="K552" s="22"/>
      <c r="L552" s="43">
        <f>L553</f>
        <v>1797.6</v>
      </c>
      <c r="M552" s="13">
        <v>1797.6</v>
      </c>
      <c r="N552" s="37"/>
    </row>
    <row r="553" spans="1:14" ht="51" outlineLevel="1">
      <c r="A553" s="11" t="s">
        <v>400</v>
      </c>
      <c r="B553" s="12"/>
      <c r="C553" s="12" t="s">
        <v>10</v>
      </c>
      <c r="D553" s="12"/>
      <c r="E553" s="12"/>
      <c r="F553" s="12" t="s">
        <v>401</v>
      </c>
      <c r="G553" s="12"/>
      <c r="H553" s="30">
        <f>H554+H560+H565</f>
        <v>1797.6</v>
      </c>
      <c r="I553" s="23"/>
      <c r="J553" s="23"/>
      <c r="K553" s="23"/>
      <c r="L553" s="44">
        <f>L554+L560+L565</f>
        <v>1797.6</v>
      </c>
      <c r="M553" s="13">
        <v>1797.6</v>
      </c>
      <c r="N553" s="37"/>
    </row>
    <row r="554" spans="1:14" ht="63.75" outlineLevel="2">
      <c r="A554" s="11" t="s">
        <v>402</v>
      </c>
      <c r="B554" s="12"/>
      <c r="C554" s="12" t="s">
        <v>10</v>
      </c>
      <c r="D554" s="12"/>
      <c r="E554" s="12"/>
      <c r="F554" s="12" t="s">
        <v>403</v>
      </c>
      <c r="G554" s="12"/>
      <c r="H554" s="30">
        <f>H555</f>
        <v>580</v>
      </c>
      <c r="I554" s="23"/>
      <c r="J554" s="23"/>
      <c r="K554" s="23"/>
      <c r="L554" s="44">
        <f>L555</f>
        <v>580</v>
      </c>
      <c r="M554" s="13">
        <v>580</v>
      </c>
      <c r="N554" s="37"/>
    </row>
    <row r="555" spans="1:14" outlineLevel="3">
      <c r="A555" s="11" t="s">
        <v>221</v>
      </c>
      <c r="B555" s="12"/>
      <c r="C555" s="12" t="s">
        <v>10</v>
      </c>
      <c r="D555" s="12" t="s">
        <v>55</v>
      </c>
      <c r="E555" s="12"/>
      <c r="F555" s="12" t="s">
        <v>403</v>
      </c>
      <c r="G555" s="12"/>
      <c r="H555" s="30">
        <f>H556</f>
        <v>580</v>
      </c>
      <c r="I555" s="23"/>
      <c r="J555" s="23"/>
      <c r="K555" s="23"/>
      <c r="L555" s="44">
        <f>L556</f>
        <v>580</v>
      </c>
      <c r="M555" s="13">
        <v>580</v>
      </c>
      <c r="N555" s="37"/>
    </row>
    <row r="556" spans="1:14" outlineLevel="4">
      <c r="A556" s="11" t="s">
        <v>264</v>
      </c>
      <c r="B556" s="12"/>
      <c r="C556" s="12" t="s">
        <v>10</v>
      </c>
      <c r="D556" s="12" t="s">
        <v>55</v>
      </c>
      <c r="E556" s="12" t="s">
        <v>265</v>
      </c>
      <c r="F556" s="12" t="s">
        <v>403</v>
      </c>
      <c r="G556" s="12"/>
      <c r="H556" s="30">
        <f>H557+H558+H559</f>
        <v>580</v>
      </c>
      <c r="I556" s="23"/>
      <c r="J556" s="23"/>
      <c r="K556" s="23"/>
      <c r="L556" s="44">
        <f>L557+L558+L559</f>
        <v>580</v>
      </c>
      <c r="M556" s="13">
        <v>580</v>
      </c>
      <c r="N556" s="37"/>
    </row>
    <row r="557" spans="1:14" ht="25.5" outlineLevel="5">
      <c r="A557" s="11" t="s">
        <v>232</v>
      </c>
      <c r="B557" s="12"/>
      <c r="C557" s="12" t="s">
        <v>10</v>
      </c>
      <c r="D557" s="12" t="s">
        <v>55</v>
      </c>
      <c r="E557" s="12" t="s">
        <v>265</v>
      </c>
      <c r="F557" s="12" t="s">
        <v>403</v>
      </c>
      <c r="G557" s="12" t="s">
        <v>233</v>
      </c>
      <c r="H557" s="30"/>
      <c r="I557" s="23">
        <v>0.27</v>
      </c>
      <c r="J557" s="23"/>
      <c r="K557" s="23"/>
      <c r="L557" s="44">
        <f>SUM(H557:K557)</f>
        <v>0.27</v>
      </c>
      <c r="M557" s="13">
        <v>0.27300000000000002</v>
      </c>
      <c r="N557" s="37"/>
    </row>
    <row r="558" spans="1:14" ht="38.25" outlineLevel="5">
      <c r="A558" s="11" t="s">
        <v>122</v>
      </c>
      <c r="B558" s="12"/>
      <c r="C558" s="12" t="s">
        <v>10</v>
      </c>
      <c r="D558" s="12" t="s">
        <v>55</v>
      </c>
      <c r="E558" s="12" t="s">
        <v>265</v>
      </c>
      <c r="F558" s="12" t="s">
        <v>403</v>
      </c>
      <c r="G558" s="12" t="s">
        <v>123</v>
      </c>
      <c r="H558" s="30">
        <v>567.49</v>
      </c>
      <c r="I558" s="23">
        <v>-0.15</v>
      </c>
      <c r="J558" s="23"/>
      <c r="K558" s="23"/>
      <c r="L558" s="44">
        <f>SUM(H558:K558)</f>
        <v>567.34</v>
      </c>
      <c r="M558" s="13">
        <v>567.33619999999996</v>
      </c>
      <c r="N558" s="37"/>
    </row>
    <row r="559" spans="1:14" ht="38.25" outlineLevel="5">
      <c r="A559" s="11" t="s">
        <v>19</v>
      </c>
      <c r="B559" s="12"/>
      <c r="C559" s="12" t="s">
        <v>10</v>
      </c>
      <c r="D559" s="12" t="s">
        <v>55</v>
      </c>
      <c r="E559" s="12" t="s">
        <v>265</v>
      </c>
      <c r="F559" s="12" t="s">
        <v>403</v>
      </c>
      <c r="G559" s="12" t="s">
        <v>20</v>
      </c>
      <c r="H559" s="30">
        <v>12.51</v>
      </c>
      <c r="I559" s="23">
        <v>-0.12</v>
      </c>
      <c r="J559" s="23"/>
      <c r="K559" s="23"/>
      <c r="L559" s="44">
        <f>SUM(H559:K559)</f>
        <v>12.39</v>
      </c>
      <c r="M559" s="13">
        <v>12.3908</v>
      </c>
      <c r="N559" s="37"/>
    </row>
    <row r="560" spans="1:14" ht="51" outlineLevel="2">
      <c r="A560" s="11" t="s">
        <v>404</v>
      </c>
      <c r="B560" s="12"/>
      <c r="C560" s="12" t="s">
        <v>10</v>
      </c>
      <c r="D560" s="12"/>
      <c r="E560" s="12"/>
      <c r="F560" s="12" t="s">
        <v>405</v>
      </c>
      <c r="G560" s="12"/>
      <c r="H560" s="30">
        <f>H561</f>
        <v>847.6</v>
      </c>
      <c r="I560" s="23"/>
      <c r="J560" s="23"/>
      <c r="K560" s="23"/>
      <c r="L560" s="44">
        <f>L561</f>
        <v>847.6</v>
      </c>
      <c r="M560" s="13">
        <v>847.6</v>
      </c>
      <c r="N560" s="37"/>
    </row>
    <row r="561" spans="1:14" outlineLevel="3">
      <c r="A561" s="11" t="s">
        <v>15</v>
      </c>
      <c r="B561" s="12"/>
      <c r="C561" s="12" t="s">
        <v>10</v>
      </c>
      <c r="D561" s="12" t="s">
        <v>16</v>
      </c>
      <c r="E561" s="12"/>
      <c r="F561" s="12" t="s">
        <v>405</v>
      </c>
      <c r="G561" s="12"/>
      <c r="H561" s="30">
        <f>H562</f>
        <v>847.6</v>
      </c>
      <c r="I561" s="23"/>
      <c r="J561" s="23"/>
      <c r="K561" s="23"/>
      <c r="L561" s="44">
        <f>L562</f>
        <v>847.6</v>
      </c>
      <c r="M561" s="13">
        <v>847.6</v>
      </c>
      <c r="N561" s="37"/>
    </row>
    <row r="562" spans="1:14" outlineLevel="4">
      <c r="A562" s="11" t="s">
        <v>133</v>
      </c>
      <c r="B562" s="12"/>
      <c r="C562" s="12" t="s">
        <v>10</v>
      </c>
      <c r="D562" s="12" t="s">
        <v>16</v>
      </c>
      <c r="E562" s="12" t="s">
        <v>16</v>
      </c>
      <c r="F562" s="12" t="s">
        <v>405</v>
      </c>
      <c r="G562" s="12"/>
      <c r="H562" s="30">
        <f>H563+H564</f>
        <v>847.6</v>
      </c>
      <c r="I562" s="23"/>
      <c r="J562" s="23"/>
      <c r="K562" s="23"/>
      <c r="L562" s="44">
        <f>L563+L564</f>
        <v>847.6</v>
      </c>
      <c r="M562" s="13">
        <v>847.6</v>
      </c>
      <c r="N562" s="37"/>
    </row>
    <row r="563" spans="1:14" outlineLevel="5">
      <c r="A563" s="11" t="s">
        <v>37</v>
      </c>
      <c r="B563" s="12"/>
      <c r="C563" s="12" t="s">
        <v>10</v>
      </c>
      <c r="D563" s="12" t="s">
        <v>16</v>
      </c>
      <c r="E563" s="12" t="s">
        <v>16</v>
      </c>
      <c r="F563" s="12" t="s">
        <v>405</v>
      </c>
      <c r="G563" s="12" t="s">
        <v>38</v>
      </c>
      <c r="H563" s="30">
        <v>341.3</v>
      </c>
      <c r="I563" s="23"/>
      <c r="J563" s="23"/>
      <c r="K563" s="23"/>
      <c r="L563" s="44">
        <f>SUM(H563:K563)</f>
        <v>341.3</v>
      </c>
      <c r="M563" s="13">
        <v>341.3</v>
      </c>
      <c r="N563" s="37"/>
    </row>
    <row r="564" spans="1:14" outlineLevel="5">
      <c r="A564" s="11" t="s">
        <v>29</v>
      </c>
      <c r="B564" s="12"/>
      <c r="C564" s="12" t="s">
        <v>10</v>
      </c>
      <c r="D564" s="12" t="s">
        <v>16</v>
      </c>
      <c r="E564" s="12" t="s">
        <v>16</v>
      </c>
      <c r="F564" s="12" t="s">
        <v>405</v>
      </c>
      <c r="G564" s="12" t="s">
        <v>30</v>
      </c>
      <c r="H564" s="30">
        <v>506.3</v>
      </c>
      <c r="I564" s="23"/>
      <c r="J564" s="23"/>
      <c r="K564" s="23"/>
      <c r="L564" s="44">
        <f>SUM(H564:K564)</f>
        <v>506.3</v>
      </c>
      <c r="M564" s="13">
        <v>506.3</v>
      </c>
      <c r="N564" s="37"/>
    </row>
    <row r="565" spans="1:14" ht="38.25" outlineLevel="2">
      <c r="A565" s="11" t="s">
        <v>406</v>
      </c>
      <c r="B565" s="12"/>
      <c r="C565" s="12" t="s">
        <v>10</v>
      </c>
      <c r="D565" s="12"/>
      <c r="E565" s="12"/>
      <c r="F565" s="12" t="s">
        <v>407</v>
      </c>
      <c r="G565" s="12"/>
      <c r="H565" s="30">
        <f>H566</f>
        <v>370</v>
      </c>
      <c r="I565" s="23"/>
      <c r="J565" s="23"/>
      <c r="K565" s="23"/>
      <c r="L565" s="44">
        <f>L566</f>
        <v>370</v>
      </c>
      <c r="M565" s="13">
        <v>370</v>
      </c>
      <c r="N565" s="37"/>
    </row>
    <row r="566" spans="1:14" outlineLevel="3">
      <c r="A566" s="11" t="s">
        <v>15</v>
      </c>
      <c r="B566" s="12"/>
      <c r="C566" s="12" t="s">
        <v>10</v>
      </c>
      <c r="D566" s="12" t="s">
        <v>16</v>
      </c>
      <c r="E566" s="12"/>
      <c r="F566" s="12" t="s">
        <v>407</v>
      </c>
      <c r="G566" s="12"/>
      <c r="H566" s="30">
        <f>H567</f>
        <v>370</v>
      </c>
      <c r="I566" s="23"/>
      <c r="J566" s="23"/>
      <c r="K566" s="23"/>
      <c r="L566" s="44">
        <f>L567</f>
        <v>370</v>
      </c>
      <c r="M566" s="13">
        <v>370</v>
      </c>
      <c r="N566" s="37"/>
    </row>
    <row r="567" spans="1:14" outlineLevel="4">
      <c r="A567" s="11" t="s">
        <v>133</v>
      </c>
      <c r="B567" s="12"/>
      <c r="C567" s="12" t="s">
        <v>10</v>
      </c>
      <c r="D567" s="12" t="s">
        <v>16</v>
      </c>
      <c r="E567" s="12" t="s">
        <v>16</v>
      </c>
      <c r="F567" s="12" t="s">
        <v>407</v>
      </c>
      <c r="G567" s="12"/>
      <c r="H567" s="30">
        <f>H568+H569</f>
        <v>370</v>
      </c>
      <c r="I567" s="23"/>
      <c r="J567" s="23"/>
      <c r="K567" s="23"/>
      <c r="L567" s="44">
        <f>L568+L569</f>
        <v>370</v>
      </c>
      <c r="M567" s="13">
        <v>370</v>
      </c>
      <c r="N567" s="37"/>
    </row>
    <row r="568" spans="1:14" outlineLevel="5">
      <c r="A568" s="11" t="s">
        <v>37</v>
      </c>
      <c r="B568" s="12"/>
      <c r="C568" s="12" t="s">
        <v>10</v>
      </c>
      <c r="D568" s="12" t="s">
        <v>16</v>
      </c>
      <c r="E568" s="12" t="s">
        <v>16</v>
      </c>
      <c r="F568" s="12" t="s">
        <v>407</v>
      </c>
      <c r="G568" s="12" t="s">
        <v>38</v>
      </c>
      <c r="H568" s="30">
        <v>220</v>
      </c>
      <c r="I568" s="23"/>
      <c r="J568" s="23"/>
      <c r="K568" s="23"/>
      <c r="L568" s="44">
        <f>SUM(H568:K568)</f>
        <v>220</v>
      </c>
      <c r="M568" s="13">
        <v>220</v>
      </c>
      <c r="N568" s="37"/>
    </row>
    <row r="569" spans="1:14" outlineLevel="5">
      <c r="A569" s="11" t="s">
        <v>29</v>
      </c>
      <c r="B569" s="12"/>
      <c r="C569" s="12" t="s">
        <v>10</v>
      </c>
      <c r="D569" s="12" t="s">
        <v>16</v>
      </c>
      <c r="E569" s="12" t="s">
        <v>16</v>
      </c>
      <c r="F569" s="12" t="s">
        <v>407</v>
      </c>
      <c r="G569" s="12" t="s">
        <v>30</v>
      </c>
      <c r="H569" s="30">
        <v>150</v>
      </c>
      <c r="I569" s="23"/>
      <c r="J569" s="23"/>
      <c r="K569" s="23"/>
      <c r="L569" s="44">
        <f>SUM(H569:K569)</f>
        <v>150</v>
      </c>
      <c r="M569" s="13">
        <v>150</v>
      </c>
      <c r="N569" s="37"/>
    </row>
    <row r="570" spans="1:14" ht="51">
      <c r="A570" s="15" t="s">
        <v>408</v>
      </c>
      <c r="B570" s="16"/>
      <c r="C570" s="16" t="s">
        <v>10</v>
      </c>
      <c r="D570" s="16"/>
      <c r="E570" s="16"/>
      <c r="F570" s="16" t="s">
        <v>409</v>
      </c>
      <c r="G570" s="16"/>
      <c r="H570" s="29">
        <f>H571</f>
        <v>100</v>
      </c>
      <c r="I570" s="22"/>
      <c r="J570" s="22"/>
      <c r="K570" s="22"/>
      <c r="L570" s="43">
        <f>L571</f>
        <v>100</v>
      </c>
      <c r="M570" s="13">
        <v>100</v>
      </c>
      <c r="N570" s="37"/>
    </row>
    <row r="571" spans="1:14" ht="76.5" outlineLevel="1">
      <c r="A571" s="11" t="s">
        <v>410</v>
      </c>
      <c r="B571" s="12"/>
      <c r="C571" s="12" t="s">
        <v>10</v>
      </c>
      <c r="D571" s="12"/>
      <c r="E571" s="12"/>
      <c r="F571" s="12" t="s">
        <v>411</v>
      </c>
      <c r="G571" s="12"/>
      <c r="H571" s="30">
        <f>H572</f>
        <v>100</v>
      </c>
      <c r="I571" s="23"/>
      <c r="J571" s="23"/>
      <c r="K571" s="23"/>
      <c r="L571" s="44">
        <f>L572</f>
        <v>100</v>
      </c>
      <c r="M571" s="13">
        <v>100</v>
      </c>
      <c r="N571" s="37"/>
    </row>
    <row r="572" spans="1:14" ht="76.5" outlineLevel="2">
      <c r="A572" s="11" t="s">
        <v>412</v>
      </c>
      <c r="B572" s="12"/>
      <c r="C572" s="12" t="s">
        <v>10</v>
      </c>
      <c r="D572" s="12"/>
      <c r="E572" s="12"/>
      <c r="F572" s="12" t="s">
        <v>413</v>
      </c>
      <c r="G572" s="12"/>
      <c r="H572" s="30">
        <f>H573</f>
        <v>100</v>
      </c>
      <c r="I572" s="23"/>
      <c r="J572" s="23"/>
      <c r="K572" s="23"/>
      <c r="L572" s="44">
        <f>L573</f>
        <v>100</v>
      </c>
      <c r="M572" s="13">
        <v>100</v>
      </c>
      <c r="N572" s="37"/>
    </row>
    <row r="573" spans="1:14" outlineLevel="3">
      <c r="A573" s="11" t="s">
        <v>210</v>
      </c>
      <c r="B573" s="12"/>
      <c r="C573" s="12" t="s">
        <v>10</v>
      </c>
      <c r="D573" s="12" t="s">
        <v>113</v>
      </c>
      <c r="E573" s="12"/>
      <c r="F573" s="12" t="s">
        <v>413</v>
      </c>
      <c r="G573" s="12"/>
      <c r="H573" s="30">
        <f>H574</f>
        <v>100</v>
      </c>
      <c r="I573" s="23"/>
      <c r="J573" s="23"/>
      <c r="K573" s="23"/>
      <c r="L573" s="44">
        <f>L574</f>
        <v>100</v>
      </c>
      <c r="M573" s="13">
        <v>100</v>
      </c>
      <c r="N573" s="37"/>
    </row>
    <row r="574" spans="1:14" ht="25.5" outlineLevel="4">
      <c r="A574" s="11" t="s">
        <v>211</v>
      </c>
      <c r="B574" s="12"/>
      <c r="C574" s="12" t="s">
        <v>10</v>
      </c>
      <c r="D574" s="12" t="s">
        <v>113</v>
      </c>
      <c r="E574" s="12" t="s">
        <v>212</v>
      </c>
      <c r="F574" s="12" t="s">
        <v>413</v>
      </c>
      <c r="G574" s="12"/>
      <c r="H574" s="30">
        <f>H575+H576</f>
        <v>100</v>
      </c>
      <c r="I574" s="23"/>
      <c r="J574" s="23"/>
      <c r="K574" s="23"/>
      <c r="L574" s="44">
        <f>L575+L576</f>
        <v>100</v>
      </c>
      <c r="M574" s="13">
        <v>100</v>
      </c>
      <c r="N574" s="37"/>
    </row>
    <row r="575" spans="1:14" ht="38.25" outlineLevel="5">
      <c r="A575" s="11" t="s">
        <v>19</v>
      </c>
      <c r="B575" s="12"/>
      <c r="C575" s="12" t="s">
        <v>10</v>
      </c>
      <c r="D575" s="12" t="s">
        <v>113</v>
      </c>
      <c r="E575" s="12" t="s">
        <v>212</v>
      </c>
      <c r="F575" s="12" t="s">
        <v>413</v>
      </c>
      <c r="G575" s="12" t="s">
        <v>20</v>
      </c>
      <c r="H575" s="30">
        <v>100</v>
      </c>
      <c r="I575" s="23"/>
      <c r="J575" s="23"/>
      <c r="K575" s="23"/>
      <c r="L575" s="44">
        <f>SUM(H575:K575)</f>
        <v>100</v>
      </c>
      <c r="M575" s="13">
        <v>100</v>
      </c>
      <c r="N575" s="37"/>
    </row>
    <row r="576" spans="1:14" ht="63.75" outlineLevel="5">
      <c r="A576" s="11" t="s">
        <v>70</v>
      </c>
      <c r="B576" s="12"/>
      <c r="C576" s="12" t="s">
        <v>10</v>
      </c>
      <c r="D576" s="12" t="s">
        <v>113</v>
      </c>
      <c r="E576" s="12" t="s">
        <v>212</v>
      </c>
      <c r="F576" s="12" t="s">
        <v>413</v>
      </c>
      <c r="G576" s="12" t="s">
        <v>71</v>
      </c>
      <c r="H576" s="30">
        <v>0</v>
      </c>
      <c r="I576" s="23"/>
      <c r="J576" s="23"/>
      <c r="K576" s="23"/>
      <c r="L576" s="44">
        <f>SUM(H576:K576)</f>
        <v>0</v>
      </c>
      <c r="M576" s="13">
        <v>0</v>
      </c>
      <c r="N576" s="37"/>
    </row>
    <row r="577" spans="1:14" ht="76.5">
      <c r="A577" s="15" t="s">
        <v>414</v>
      </c>
      <c r="B577" s="16"/>
      <c r="C577" s="16" t="s">
        <v>10</v>
      </c>
      <c r="D577" s="16"/>
      <c r="E577" s="16"/>
      <c r="F577" s="16" t="s">
        <v>415</v>
      </c>
      <c r="G577" s="16"/>
      <c r="H577" s="29">
        <f>H578</f>
        <v>3211.71</v>
      </c>
      <c r="I577" s="22"/>
      <c r="J577" s="22"/>
      <c r="K577" s="22"/>
      <c r="L577" s="43">
        <f>L578</f>
        <v>3211.71</v>
      </c>
      <c r="M577" s="13">
        <v>3211.7060000000001</v>
      </c>
      <c r="N577" s="37"/>
    </row>
    <row r="578" spans="1:14" ht="63.75" outlineLevel="1">
      <c r="A578" s="11" t="s">
        <v>416</v>
      </c>
      <c r="B578" s="12"/>
      <c r="C578" s="12" t="s">
        <v>10</v>
      </c>
      <c r="D578" s="12"/>
      <c r="E578" s="12"/>
      <c r="F578" s="12" t="s">
        <v>417</v>
      </c>
      <c r="G578" s="12"/>
      <c r="H578" s="30">
        <f>H579+H583+H587+H591+H595</f>
        <v>3211.71</v>
      </c>
      <c r="I578" s="23"/>
      <c r="J578" s="23"/>
      <c r="K578" s="23"/>
      <c r="L578" s="44">
        <f>L579+L583+L587+L591+L595</f>
        <v>3211.71</v>
      </c>
      <c r="M578" s="13">
        <v>3211.7060000000001</v>
      </c>
      <c r="N578" s="37"/>
    </row>
    <row r="579" spans="1:14" ht="51" outlineLevel="2">
      <c r="A579" s="11" t="s">
        <v>418</v>
      </c>
      <c r="B579" s="12"/>
      <c r="C579" s="12" t="s">
        <v>10</v>
      </c>
      <c r="D579" s="12"/>
      <c r="E579" s="12"/>
      <c r="F579" s="12" t="s">
        <v>419</v>
      </c>
      <c r="G579" s="12"/>
      <c r="H579" s="30">
        <f>H580</f>
        <v>89.5</v>
      </c>
      <c r="I579" s="23"/>
      <c r="J579" s="23"/>
      <c r="K579" s="23"/>
      <c r="L579" s="44">
        <f>L580</f>
        <v>89.5</v>
      </c>
      <c r="M579" s="13">
        <v>89.5</v>
      </c>
      <c r="N579" s="37"/>
    </row>
    <row r="580" spans="1:14" ht="25.5" outlineLevel="3">
      <c r="A580" s="11" t="s">
        <v>420</v>
      </c>
      <c r="B580" s="12"/>
      <c r="C580" s="12" t="s">
        <v>10</v>
      </c>
      <c r="D580" s="12" t="s">
        <v>44</v>
      </c>
      <c r="E580" s="12"/>
      <c r="F580" s="12" t="s">
        <v>419</v>
      </c>
      <c r="G580" s="12"/>
      <c r="H580" s="30">
        <f>H581</f>
        <v>89.5</v>
      </c>
      <c r="I580" s="23"/>
      <c r="J580" s="23"/>
      <c r="K580" s="23"/>
      <c r="L580" s="44">
        <f>L581</f>
        <v>89.5</v>
      </c>
      <c r="M580" s="13">
        <v>89.5</v>
      </c>
      <c r="N580" s="37"/>
    </row>
    <row r="581" spans="1:14" outlineLevel="4">
      <c r="A581" s="11" t="s">
        <v>421</v>
      </c>
      <c r="B581" s="12"/>
      <c r="C581" s="12" t="s">
        <v>10</v>
      </c>
      <c r="D581" s="12" t="s">
        <v>44</v>
      </c>
      <c r="E581" s="12" t="s">
        <v>55</v>
      </c>
      <c r="F581" s="12" t="s">
        <v>419</v>
      </c>
      <c r="G581" s="12"/>
      <c r="H581" s="30">
        <f>H582</f>
        <v>89.5</v>
      </c>
      <c r="I581" s="23"/>
      <c r="J581" s="23"/>
      <c r="K581" s="23"/>
      <c r="L581" s="44">
        <f>L582</f>
        <v>89.5</v>
      </c>
      <c r="M581" s="13">
        <v>89.5</v>
      </c>
      <c r="N581" s="37"/>
    </row>
    <row r="582" spans="1:14" ht="38.25" outlineLevel="5">
      <c r="A582" s="11" t="s">
        <v>19</v>
      </c>
      <c r="B582" s="12"/>
      <c r="C582" s="12" t="s">
        <v>10</v>
      </c>
      <c r="D582" s="12" t="s">
        <v>44</v>
      </c>
      <c r="E582" s="12" t="s">
        <v>55</v>
      </c>
      <c r="F582" s="12" t="s">
        <v>419</v>
      </c>
      <c r="G582" s="12" t="s">
        <v>20</v>
      </c>
      <c r="H582" s="30">
        <v>89.5</v>
      </c>
      <c r="I582" s="23"/>
      <c r="J582" s="23"/>
      <c r="K582" s="23"/>
      <c r="L582" s="44">
        <f>SUM(H582:K582)</f>
        <v>89.5</v>
      </c>
      <c r="M582" s="13">
        <v>89.5</v>
      </c>
      <c r="N582" s="37"/>
    </row>
    <row r="583" spans="1:14" ht="51" outlineLevel="2">
      <c r="A583" s="11" t="s">
        <v>422</v>
      </c>
      <c r="B583" s="12"/>
      <c r="C583" s="12" t="s">
        <v>10</v>
      </c>
      <c r="D583" s="12"/>
      <c r="E583" s="12"/>
      <c r="F583" s="12" t="s">
        <v>423</v>
      </c>
      <c r="G583" s="12"/>
      <c r="H583" s="30">
        <f>H584</f>
        <v>865.35</v>
      </c>
      <c r="I583" s="23"/>
      <c r="J583" s="23"/>
      <c r="K583" s="23"/>
      <c r="L583" s="44">
        <f>L584</f>
        <v>865.35</v>
      </c>
      <c r="M583" s="13">
        <v>865.346</v>
      </c>
      <c r="N583" s="37"/>
    </row>
    <row r="584" spans="1:14" ht="25.5" outlineLevel="3">
      <c r="A584" s="11" t="s">
        <v>420</v>
      </c>
      <c r="B584" s="12"/>
      <c r="C584" s="12" t="s">
        <v>10</v>
      </c>
      <c r="D584" s="12" t="s">
        <v>44</v>
      </c>
      <c r="E584" s="12"/>
      <c r="F584" s="12" t="s">
        <v>423</v>
      </c>
      <c r="G584" s="12"/>
      <c r="H584" s="30">
        <f>H585</f>
        <v>865.35</v>
      </c>
      <c r="I584" s="23"/>
      <c r="J584" s="23"/>
      <c r="K584" s="23"/>
      <c r="L584" s="44">
        <f>L585</f>
        <v>865.35</v>
      </c>
      <c r="M584" s="13">
        <v>865.346</v>
      </c>
      <c r="N584" s="37"/>
    </row>
    <row r="585" spans="1:14" outlineLevel="4">
      <c r="A585" s="11" t="s">
        <v>421</v>
      </c>
      <c r="B585" s="12"/>
      <c r="C585" s="12" t="s">
        <v>10</v>
      </c>
      <c r="D585" s="12" t="s">
        <v>44</v>
      </c>
      <c r="E585" s="12" t="s">
        <v>55</v>
      </c>
      <c r="F585" s="12" t="s">
        <v>423</v>
      </c>
      <c r="G585" s="12"/>
      <c r="H585" s="30">
        <f>H586</f>
        <v>865.35</v>
      </c>
      <c r="I585" s="23"/>
      <c r="J585" s="23"/>
      <c r="K585" s="23"/>
      <c r="L585" s="44">
        <f>L586</f>
        <v>865.35</v>
      </c>
      <c r="M585" s="13">
        <v>865.346</v>
      </c>
      <c r="N585" s="37"/>
    </row>
    <row r="586" spans="1:14" ht="38.25" outlineLevel="5">
      <c r="A586" s="11" t="s">
        <v>19</v>
      </c>
      <c r="B586" s="12"/>
      <c r="C586" s="12" t="s">
        <v>10</v>
      </c>
      <c r="D586" s="12" t="s">
        <v>44</v>
      </c>
      <c r="E586" s="12" t="s">
        <v>55</v>
      </c>
      <c r="F586" s="12" t="s">
        <v>423</v>
      </c>
      <c r="G586" s="12" t="s">
        <v>20</v>
      </c>
      <c r="H586" s="30">
        <v>865.35</v>
      </c>
      <c r="I586" s="23"/>
      <c r="J586" s="23"/>
      <c r="K586" s="23"/>
      <c r="L586" s="44">
        <f>SUM(H586:K586)</f>
        <v>865.35</v>
      </c>
      <c r="M586" s="13">
        <v>865.346</v>
      </c>
      <c r="N586" s="37"/>
    </row>
    <row r="587" spans="1:14" ht="38.25" outlineLevel="2">
      <c r="A587" s="11" t="s">
        <v>424</v>
      </c>
      <c r="B587" s="12"/>
      <c r="C587" s="12" t="s">
        <v>10</v>
      </c>
      <c r="D587" s="12"/>
      <c r="E587" s="12"/>
      <c r="F587" s="12" t="s">
        <v>425</v>
      </c>
      <c r="G587" s="12"/>
      <c r="H587" s="30">
        <f>H588</f>
        <v>510.5</v>
      </c>
      <c r="I587" s="23"/>
      <c r="J587" s="23"/>
      <c r="K587" s="23"/>
      <c r="L587" s="44">
        <f>L588</f>
        <v>510.5</v>
      </c>
      <c r="M587" s="13">
        <v>510.5</v>
      </c>
      <c r="N587" s="37"/>
    </row>
    <row r="588" spans="1:14" ht="25.5" outlineLevel="3">
      <c r="A588" s="11" t="s">
        <v>420</v>
      </c>
      <c r="B588" s="12"/>
      <c r="C588" s="12" t="s">
        <v>10</v>
      </c>
      <c r="D588" s="12" t="s">
        <v>44</v>
      </c>
      <c r="E588" s="12"/>
      <c r="F588" s="12" t="s">
        <v>425</v>
      </c>
      <c r="G588" s="12"/>
      <c r="H588" s="30">
        <f>H589</f>
        <v>510.5</v>
      </c>
      <c r="I588" s="23"/>
      <c r="J588" s="23"/>
      <c r="K588" s="23"/>
      <c r="L588" s="44">
        <f>L589</f>
        <v>510.5</v>
      </c>
      <c r="M588" s="13">
        <v>510.5</v>
      </c>
      <c r="N588" s="37"/>
    </row>
    <row r="589" spans="1:14" outlineLevel="4">
      <c r="A589" s="11" t="s">
        <v>421</v>
      </c>
      <c r="B589" s="12"/>
      <c r="C589" s="12" t="s">
        <v>10</v>
      </c>
      <c r="D589" s="12" t="s">
        <v>44</v>
      </c>
      <c r="E589" s="12" t="s">
        <v>55</v>
      </c>
      <c r="F589" s="12" t="s">
        <v>425</v>
      </c>
      <c r="G589" s="12"/>
      <c r="H589" s="30">
        <f>H590</f>
        <v>510.5</v>
      </c>
      <c r="I589" s="23"/>
      <c r="J589" s="23"/>
      <c r="K589" s="23"/>
      <c r="L589" s="44">
        <f>L590</f>
        <v>510.5</v>
      </c>
      <c r="M589" s="13">
        <v>510.5</v>
      </c>
      <c r="N589" s="37"/>
    </row>
    <row r="590" spans="1:14" ht="38.25" outlineLevel="5">
      <c r="A590" s="11" t="s">
        <v>19</v>
      </c>
      <c r="B590" s="12"/>
      <c r="C590" s="12" t="s">
        <v>10</v>
      </c>
      <c r="D590" s="12" t="s">
        <v>44</v>
      </c>
      <c r="E590" s="12" t="s">
        <v>55</v>
      </c>
      <c r="F590" s="12" t="s">
        <v>425</v>
      </c>
      <c r="G590" s="12" t="s">
        <v>20</v>
      </c>
      <c r="H590" s="30">
        <v>510.5</v>
      </c>
      <c r="I590" s="23"/>
      <c r="J590" s="23"/>
      <c r="K590" s="23"/>
      <c r="L590" s="44">
        <f>SUM(H590:K590)</f>
        <v>510.5</v>
      </c>
      <c r="M590" s="13">
        <v>510.5</v>
      </c>
      <c r="N590" s="37"/>
    </row>
    <row r="591" spans="1:14" ht="63.75" outlineLevel="2">
      <c r="A591" s="11" t="s">
        <v>426</v>
      </c>
      <c r="B591" s="12"/>
      <c r="C591" s="12" t="s">
        <v>10</v>
      </c>
      <c r="D591" s="12"/>
      <c r="E591" s="12"/>
      <c r="F591" s="12" t="s">
        <v>427</v>
      </c>
      <c r="G591" s="12"/>
      <c r="H591" s="30">
        <f>H592</f>
        <v>246.36</v>
      </c>
      <c r="I591" s="23"/>
      <c r="J591" s="23"/>
      <c r="K591" s="23"/>
      <c r="L591" s="44">
        <f>L592</f>
        <v>246.36</v>
      </c>
      <c r="M591" s="13">
        <v>246.36</v>
      </c>
      <c r="N591" s="37"/>
    </row>
    <row r="592" spans="1:14" ht="25.5" outlineLevel="3">
      <c r="A592" s="11" t="s">
        <v>420</v>
      </c>
      <c r="B592" s="12"/>
      <c r="C592" s="12" t="s">
        <v>10</v>
      </c>
      <c r="D592" s="12" t="s">
        <v>44</v>
      </c>
      <c r="E592" s="12"/>
      <c r="F592" s="12" t="s">
        <v>427</v>
      </c>
      <c r="G592" s="12"/>
      <c r="H592" s="30">
        <f>H593</f>
        <v>246.36</v>
      </c>
      <c r="I592" s="23"/>
      <c r="J592" s="23"/>
      <c r="K592" s="23"/>
      <c r="L592" s="44">
        <f>L593</f>
        <v>246.36</v>
      </c>
      <c r="M592" s="13">
        <v>246.36</v>
      </c>
      <c r="N592" s="37"/>
    </row>
    <row r="593" spans="1:14" outlineLevel="4">
      <c r="A593" s="11" t="s">
        <v>421</v>
      </c>
      <c r="B593" s="12"/>
      <c r="C593" s="12" t="s">
        <v>10</v>
      </c>
      <c r="D593" s="12" t="s">
        <v>44</v>
      </c>
      <c r="E593" s="12" t="s">
        <v>55</v>
      </c>
      <c r="F593" s="12" t="s">
        <v>427</v>
      </c>
      <c r="G593" s="12"/>
      <c r="H593" s="30">
        <f>H594</f>
        <v>246.36</v>
      </c>
      <c r="I593" s="23"/>
      <c r="J593" s="23"/>
      <c r="K593" s="23"/>
      <c r="L593" s="44">
        <f>L594</f>
        <v>246.36</v>
      </c>
      <c r="M593" s="13">
        <v>246.36</v>
      </c>
      <c r="N593" s="37"/>
    </row>
    <row r="594" spans="1:14" ht="38.25" outlineLevel="5">
      <c r="A594" s="11" t="s">
        <v>19</v>
      </c>
      <c r="B594" s="12"/>
      <c r="C594" s="12" t="s">
        <v>10</v>
      </c>
      <c r="D594" s="12" t="s">
        <v>44</v>
      </c>
      <c r="E594" s="12" t="s">
        <v>55</v>
      </c>
      <c r="F594" s="12" t="s">
        <v>427</v>
      </c>
      <c r="G594" s="12" t="s">
        <v>20</v>
      </c>
      <c r="H594" s="30">
        <v>246.36</v>
      </c>
      <c r="I594" s="23"/>
      <c r="J594" s="23"/>
      <c r="K594" s="23"/>
      <c r="L594" s="44">
        <f>SUM(H594:K594)</f>
        <v>246.36</v>
      </c>
      <c r="M594" s="13">
        <v>246.36</v>
      </c>
      <c r="N594" s="37"/>
    </row>
    <row r="595" spans="1:14" ht="63.75" outlineLevel="2">
      <c r="A595" s="11" t="s">
        <v>428</v>
      </c>
      <c r="B595" s="12"/>
      <c r="C595" s="12" t="s">
        <v>10</v>
      </c>
      <c r="D595" s="12"/>
      <c r="E595" s="12"/>
      <c r="F595" s="12" t="s">
        <v>429</v>
      </c>
      <c r="G595" s="12"/>
      <c r="H595" s="30">
        <f>H596</f>
        <v>1500</v>
      </c>
      <c r="I595" s="23"/>
      <c r="J595" s="23"/>
      <c r="K595" s="23"/>
      <c r="L595" s="44">
        <f>L596</f>
        <v>1500</v>
      </c>
      <c r="M595" s="13">
        <v>1500</v>
      </c>
      <c r="N595" s="37"/>
    </row>
    <row r="596" spans="1:14" ht="25.5" outlineLevel="3">
      <c r="A596" s="11" t="s">
        <v>420</v>
      </c>
      <c r="B596" s="12"/>
      <c r="C596" s="12" t="s">
        <v>10</v>
      </c>
      <c r="D596" s="12" t="s">
        <v>44</v>
      </c>
      <c r="E596" s="12"/>
      <c r="F596" s="12" t="s">
        <v>429</v>
      </c>
      <c r="G596" s="12"/>
      <c r="H596" s="30">
        <f>H597</f>
        <v>1500</v>
      </c>
      <c r="I596" s="23"/>
      <c r="J596" s="23"/>
      <c r="K596" s="23"/>
      <c r="L596" s="44">
        <f>L597</f>
        <v>1500</v>
      </c>
      <c r="M596" s="13">
        <v>1500</v>
      </c>
      <c r="N596" s="37"/>
    </row>
    <row r="597" spans="1:14" outlineLevel="4">
      <c r="A597" s="11" t="s">
        <v>421</v>
      </c>
      <c r="B597" s="12"/>
      <c r="C597" s="12" t="s">
        <v>10</v>
      </c>
      <c r="D597" s="12" t="s">
        <v>44</v>
      </c>
      <c r="E597" s="12" t="s">
        <v>55</v>
      </c>
      <c r="F597" s="12" t="s">
        <v>429</v>
      </c>
      <c r="G597" s="12"/>
      <c r="H597" s="30">
        <f>H598</f>
        <v>1500</v>
      </c>
      <c r="I597" s="23"/>
      <c r="J597" s="23"/>
      <c r="K597" s="23"/>
      <c r="L597" s="44">
        <f>L598</f>
        <v>1500</v>
      </c>
      <c r="M597" s="13">
        <v>1500</v>
      </c>
      <c r="N597" s="37"/>
    </row>
    <row r="598" spans="1:14" ht="38.25" outlineLevel="5">
      <c r="A598" s="11" t="s">
        <v>19</v>
      </c>
      <c r="B598" s="12"/>
      <c r="C598" s="12" t="s">
        <v>10</v>
      </c>
      <c r="D598" s="12" t="s">
        <v>44</v>
      </c>
      <c r="E598" s="12" t="s">
        <v>55</v>
      </c>
      <c r="F598" s="12" t="s">
        <v>429</v>
      </c>
      <c r="G598" s="12" t="s">
        <v>20</v>
      </c>
      <c r="H598" s="30">
        <v>1500</v>
      </c>
      <c r="I598" s="23"/>
      <c r="J598" s="23"/>
      <c r="K598" s="23"/>
      <c r="L598" s="44">
        <f>SUM(H598:K598)</f>
        <v>1500</v>
      </c>
      <c r="M598" s="13">
        <v>1500</v>
      </c>
      <c r="N598" s="37"/>
    </row>
    <row r="599" spans="1:14" ht="38.25">
      <c r="A599" s="15" t="s">
        <v>430</v>
      </c>
      <c r="B599" s="16"/>
      <c r="C599" s="16" t="s">
        <v>10</v>
      </c>
      <c r="D599" s="16"/>
      <c r="E599" s="16"/>
      <c r="F599" s="16" t="s">
        <v>431</v>
      </c>
      <c r="G599" s="16"/>
      <c r="H599" s="29">
        <f>H600</f>
        <v>2895.9700000000003</v>
      </c>
      <c r="I599" s="22"/>
      <c r="J599" s="22"/>
      <c r="K599" s="22"/>
      <c r="L599" s="43">
        <f>L600</f>
        <v>2895.9700000000003</v>
      </c>
      <c r="M599" s="13">
        <v>2895.97</v>
      </c>
      <c r="N599" s="37"/>
    </row>
    <row r="600" spans="1:14" ht="38.25" outlineLevel="1">
      <c r="A600" s="11" t="s">
        <v>432</v>
      </c>
      <c r="B600" s="12"/>
      <c r="C600" s="12" t="s">
        <v>10</v>
      </c>
      <c r="D600" s="12"/>
      <c r="E600" s="12"/>
      <c r="F600" s="12" t="s">
        <v>433</v>
      </c>
      <c r="G600" s="12"/>
      <c r="H600" s="30">
        <f>H601+H605+H610</f>
        <v>2895.9700000000003</v>
      </c>
      <c r="I600" s="23"/>
      <c r="J600" s="23"/>
      <c r="K600" s="23"/>
      <c r="L600" s="44">
        <f>L601+L605+L610</f>
        <v>2895.9700000000003</v>
      </c>
      <c r="M600" s="13">
        <v>2895.97</v>
      </c>
      <c r="N600" s="37"/>
    </row>
    <row r="601" spans="1:14" ht="38.25" outlineLevel="2">
      <c r="A601" s="11" t="s">
        <v>435</v>
      </c>
      <c r="B601" s="12"/>
      <c r="C601" s="12" t="s">
        <v>10</v>
      </c>
      <c r="D601" s="12"/>
      <c r="E601" s="12"/>
      <c r="F601" s="12" t="s">
        <v>436</v>
      </c>
      <c r="G601" s="12"/>
      <c r="H601" s="30">
        <f>H602</f>
        <v>755.72</v>
      </c>
      <c r="I601" s="23"/>
      <c r="J601" s="23"/>
      <c r="K601" s="23"/>
      <c r="L601" s="44">
        <f>L602</f>
        <v>755.72</v>
      </c>
      <c r="M601" s="13">
        <v>755.72</v>
      </c>
      <c r="N601" s="37"/>
    </row>
    <row r="602" spans="1:14" ht="25.5" outlineLevel="3">
      <c r="A602" s="11" t="s">
        <v>420</v>
      </c>
      <c r="B602" s="12"/>
      <c r="C602" s="12" t="s">
        <v>10</v>
      </c>
      <c r="D602" s="12" t="s">
        <v>44</v>
      </c>
      <c r="E602" s="12"/>
      <c r="F602" s="12" t="s">
        <v>436</v>
      </c>
      <c r="G602" s="12"/>
      <c r="H602" s="30">
        <f>H603</f>
        <v>755.72</v>
      </c>
      <c r="I602" s="23"/>
      <c r="J602" s="23"/>
      <c r="K602" s="23"/>
      <c r="L602" s="44">
        <f>L603</f>
        <v>755.72</v>
      </c>
      <c r="M602" s="13">
        <v>755.72</v>
      </c>
      <c r="N602" s="37"/>
    </row>
    <row r="603" spans="1:14" outlineLevel="4">
      <c r="A603" s="11" t="s">
        <v>434</v>
      </c>
      <c r="B603" s="12"/>
      <c r="C603" s="12" t="s">
        <v>10</v>
      </c>
      <c r="D603" s="12" t="s">
        <v>44</v>
      </c>
      <c r="E603" s="12" t="s">
        <v>28</v>
      </c>
      <c r="F603" s="12" t="s">
        <v>436</v>
      </c>
      <c r="G603" s="12"/>
      <c r="H603" s="30">
        <f>H604</f>
        <v>755.72</v>
      </c>
      <c r="I603" s="23"/>
      <c r="J603" s="23"/>
      <c r="K603" s="23"/>
      <c r="L603" s="44">
        <f>L604</f>
        <v>755.72</v>
      </c>
      <c r="M603" s="13">
        <v>755.72</v>
      </c>
      <c r="N603" s="37"/>
    </row>
    <row r="604" spans="1:14" ht="38.25" outlineLevel="5">
      <c r="A604" s="11" t="s">
        <v>19</v>
      </c>
      <c r="B604" s="12"/>
      <c r="C604" s="12" t="s">
        <v>10</v>
      </c>
      <c r="D604" s="12" t="s">
        <v>44</v>
      </c>
      <c r="E604" s="12" t="s">
        <v>28</v>
      </c>
      <c r="F604" s="12" t="s">
        <v>436</v>
      </c>
      <c r="G604" s="12" t="s">
        <v>20</v>
      </c>
      <c r="H604" s="30">
        <v>755.72</v>
      </c>
      <c r="I604" s="23"/>
      <c r="J604" s="23"/>
      <c r="K604" s="23"/>
      <c r="L604" s="44">
        <f>SUM(H604:K604)</f>
        <v>755.72</v>
      </c>
      <c r="M604" s="13">
        <v>755.72</v>
      </c>
      <c r="N604" s="37"/>
    </row>
    <row r="605" spans="1:14" ht="38.25" outlineLevel="2">
      <c r="A605" s="11" t="s">
        <v>437</v>
      </c>
      <c r="B605" s="12"/>
      <c r="C605" s="12" t="s">
        <v>10</v>
      </c>
      <c r="D605" s="12"/>
      <c r="E605" s="12"/>
      <c r="F605" s="12" t="s">
        <v>438</v>
      </c>
      <c r="G605" s="12"/>
      <c r="H605" s="30">
        <f>H606</f>
        <v>1683.95</v>
      </c>
      <c r="I605" s="23"/>
      <c r="J605" s="23"/>
      <c r="K605" s="23"/>
      <c r="L605" s="44">
        <f>L606</f>
        <v>1683.95</v>
      </c>
      <c r="M605" s="13">
        <v>1683.953</v>
      </c>
      <c r="N605" s="37"/>
    </row>
    <row r="606" spans="1:14" ht="25.5" outlineLevel="3">
      <c r="A606" s="11" t="s">
        <v>420</v>
      </c>
      <c r="B606" s="12"/>
      <c r="C606" s="12" t="s">
        <v>10</v>
      </c>
      <c r="D606" s="12" t="s">
        <v>44</v>
      </c>
      <c r="E606" s="12"/>
      <c r="F606" s="12" t="s">
        <v>438</v>
      </c>
      <c r="G606" s="12"/>
      <c r="H606" s="30">
        <f>H607</f>
        <v>1683.95</v>
      </c>
      <c r="I606" s="23"/>
      <c r="J606" s="23"/>
      <c r="K606" s="23"/>
      <c r="L606" s="44">
        <f>L607</f>
        <v>1683.95</v>
      </c>
      <c r="M606" s="13">
        <v>1683.953</v>
      </c>
      <c r="N606" s="37"/>
    </row>
    <row r="607" spans="1:14" outlineLevel="4">
      <c r="A607" s="11" t="s">
        <v>434</v>
      </c>
      <c r="B607" s="12"/>
      <c r="C607" s="12" t="s">
        <v>10</v>
      </c>
      <c r="D607" s="12" t="s">
        <v>44</v>
      </c>
      <c r="E607" s="12" t="s">
        <v>28</v>
      </c>
      <c r="F607" s="12" t="s">
        <v>438</v>
      </c>
      <c r="G607" s="12"/>
      <c r="H607" s="30">
        <f>H608+H609</f>
        <v>1683.95</v>
      </c>
      <c r="I607" s="23"/>
      <c r="J607" s="23"/>
      <c r="K607" s="23"/>
      <c r="L607" s="44">
        <f>L608+L609</f>
        <v>1683.95</v>
      </c>
      <c r="M607" s="13">
        <v>1683.953</v>
      </c>
      <c r="N607" s="37"/>
    </row>
    <row r="608" spans="1:14" ht="38.25" outlineLevel="5">
      <c r="A608" s="11" t="s">
        <v>19</v>
      </c>
      <c r="B608" s="12"/>
      <c r="C608" s="12" t="s">
        <v>10</v>
      </c>
      <c r="D608" s="12" t="s">
        <v>44</v>
      </c>
      <c r="E608" s="12" t="s">
        <v>28</v>
      </c>
      <c r="F608" s="12" t="s">
        <v>438</v>
      </c>
      <c r="G608" s="12" t="s">
        <v>20</v>
      </c>
      <c r="H608" s="30">
        <v>137.69</v>
      </c>
      <c r="I608" s="23"/>
      <c r="J608" s="23"/>
      <c r="K608" s="23"/>
      <c r="L608" s="44">
        <f>SUM(H608:K608)</f>
        <v>137.69</v>
      </c>
      <c r="M608" s="13">
        <v>137.69300000000001</v>
      </c>
      <c r="N608" s="37"/>
    </row>
    <row r="609" spans="1:15" outlineLevel="5">
      <c r="A609" s="11" t="s">
        <v>351</v>
      </c>
      <c r="B609" s="12"/>
      <c r="C609" s="12" t="s">
        <v>10</v>
      </c>
      <c r="D609" s="12" t="s">
        <v>44</v>
      </c>
      <c r="E609" s="12" t="s">
        <v>28</v>
      </c>
      <c r="F609" s="12" t="s">
        <v>438</v>
      </c>
      <c r="G609" s="12" t="s">
        <v>352</v>
      </c>
      <c r="H609" s="30">
        <v>1546.26</v>
      </c>
      <c r="I609" s="23"/>
      <c r="J609" s="23"/>
      <c r="K609" s="23"/>
      <c r="L609" s="44">
        <f>SUM(H609:K609)</f>
        <v>1546.26</v>
      </c>
      <c r="M609" s="13">
        <v>1546.26</v>
      </c>
      <c r="N609" s="37"/>
    </row>
    <row r="610" spans="1:15" ht="25.5" outlineLevel="2">
      <c r="A610" s="11" t="s">
        <v>439</v>
      </c>
      <c r="B610" s="12"/>
      <c r="C610" s="12" t="s">
        <v>10</v>
      </c>
      <c r="D610" s="12"/>
      <c r="E610" s="12"/>
      <c r="F610" s="12" t="s">
        <v>440</v>
      </c>
      <c r="G610" s="12"/>
      <c r="H610" s="30">
        <f>H611</f>
        <v>456.3</v>
      </c>
      <c r="I610" s="23"/>
      <c r="J610" s="23"/>
      <c r="K610" s="23"/>
      <c r="L610" s="44">
        <f>L611</f>
        <v>456.3</v>
      </c>
      <c r="M610" s="13">
        <v>456.29700000000003</v>
      </c>
      <c r="N610" s="37"/>
    </row>
    <row r="611" spans="1:15" ht="25.5" outlineLevel="3">
      <c r="A611" s="11" t="s">
        <v>420</v>
      </c>
      <c r="B611" s="12"/>
      <c r="C611" s="12" t="s">
        <v>10</v>
      </c>
      <c r="D611" s="12" t="s">
        <v>44</v>
      </c>
      <c r="E611" s="12"/>
      <c r="F611" s="12" t="s">
        <v>440</v>
      </c>
      <c r="G611" s="12"/>
      <c r="H611" s="30">
        <f>H612</f>
        <v>456.3</v>
      </c>
      <c r="I611" s="23"/>
      <c r="J611" s="23"/>
      <c r="K611" s="23"/>
      <c r="L611" s="44">
        <f>L612</f>
        <v>456.3</v>
      </c>
      <c r="M611" s="13">
        <v>456.29700000000003</v>
      </c>
      <c r="N611" s="37"/>
    </row>
    <row r="612" spans="1:15" outlineLevel="4">
      <c r="A612" s="11" t="s">
        <v>434</v>
      </c>
      <c r="B612" s="12"/>
      <c r="C612" s="12" t="s">
        <v>10</v>
      </c>
      <c r="D612" s="12" t="s">
        <v>44</v>
      </c>
      <c r="E612" s="12" t="s">
        <v>28</v>
      </c>
      <c r="F612" s="12" t="s">
        <v>440</v>
      </c>
      <c r="G612" s="12"/>
      <c r="H612" s="30">
        <f>H613</f>
        <v>456.3</v>
      </c>
      <c r="I612" s="23"/>
      <c r="J612" s="23"/>
      <c r="K612" s="23"/>
      <c r="L612" s="44">
        <f>L613</f>
        <v>456.3</v>
      </c>
      <c r="M612" s="13">
        <v>456.29700000000003</v>
      </c>
      <c r="N612" s="37"/>
    </row>
    <row r="613" spans="1:15" ht="38.25" outlineLevel="5">
      <c r="A613" s="11" t="s">
        <v>19</v>
      </c>
      <c r="B613" s="12"/>
      <c r="C613" s="12" t="s">
        <v>10</v>
      </c>
      <c r="D613" s="12" t="s">
        <v>44</v>
      </c>
      <c r="E613" s="12" t="s">
        <v>28</v>
      </c>
      <c r="F613" s="12" t="s">
        <v>440</v>
      </c>
      <c r="G613" s="12" t="s">
        <v>20</v>
      </c>
      <c r="H613" s="30">
        <v>456.3</v>
      </c>
      <c r="I613" s="23"/>
      <c r="J613" s="23"/>
      <c r="K613" s="23"/>
      <c r="L613" s="44">
        <f>SUM(H613:K613)</f>
        <v>456.3</v>
      </c>
      <c r="M613" s="13">
        <v>456.29700000000003</v>
      </c>
      <c r="N613" s="37"/>
    </row>
    <row r="614" spans="1:15" ht="51">
      <c r="A614" s="15" t="s">
        <v>441</v>
      </c>
      <c r="B614" s="16"/>
      <c r="C614" s="16" t="s">
        <v>10</v>
      </c>
      <c r="D614" s="16"/>
      <c r="E614" s="16"/>
      <c r="F614" s="16" t="s">
        <v>442</v>
      </c>
      <c r="G614" s="16"/>
      <c r="H614" s="29">
        <f>H615</f>
        <v>2232.34</v>
      </c>
      <c r="I614" s="22"/>
      <c r="J614" s="22"/>
      <c r="K614" s="22"/>
      <c r="L614" s="43">
        <f>L615</f>
        <v>2232.34</v>
      </c>
      <c r="M614" s="13">
        <v>2232.3404</v>
      </c>
      <c r="N614" s="37"/>
    </row>
    <row r="615" spans="1:15" ht="51" outlineLevel="1">
      <c r="A615" s="11" t="s">
        <v>443</v>
      </c>
      <c r="B615" s="12"/>
      <c r="C615" s="12" t="s">
        <v>10</v>
      </c>
      <c r="D615" s="12"/>
      <c r="E615" s="12"/>
      <c r="F615" s="12" t="s">
        <v>444</v>
      </c>
      <c r="G615" s="12"/>
      <c r="H615" s="30">
        <f>H616</f>
        <v>2232.34</v>
      </c>
      <c r="I615" s="23"/>
      <c r="J615" s="23"/>
      <c r="K615" s="23"/>
      <c r="L615" s="44">
        <f>L616</f>
        <v>2232.34</v>
      </c>
      <c r="M615" s="13">
        <v>2232.3404</v>
      </c>
      <c r="N615" s="37"/>
    </row>
    <row r="616" spans="1:15" ht="25.5" outlineLevel="2">
      <c r="A616" s="11" t="s">
        <v>445</v>
      </c>
      <c r="B616" s="12"/>
      <c r="C616" s="12" t="s">
        <v>10</v>
      </c>
      <c r="D616" s="12"/>
      <c r="E616" s="12"/>
      <c r="F616" s="12" t="s">
        <v>446</v>
      </c>
      <c r="G616" s="12"/>
      <c r="H616" s="30">
        <f>H617</f>
        <v>2232.34</v>
      </c>
      <c r="I616" s="23"/>
      <c r="J616" s="23"/>
      <c r="K616" s="23"/>
      <c r="L616" s="44">
        <f>L617</f>
        <v>2232.34</v>
      </c>
      <c r="M616" s="13">
        <v>2232.3404</v>
      </c>
      <c r="N616" s="37"/>
    </row>
    <row r="617" spans="1:15" outlineLevel="3">
      <c r="A617" s="11" t="s">
        <v>210</v>
      </c>
      <c r="B617" s="12"/>
      <c r="C617" s="12" t="s">
        <v>10</v>
      </c>
      <c r="D617" s="12" t="s">
        <v>113</v>
      </c>
      <c r="E617" s="12"/>
      <c r="F617" s="12" t="s">
        <v>446</v>
      </c>
      <c r="G617" s="12"/>
      <c r="H617" s="30">
        <f>H618</f>
        <v>2232.34</v>
      </c>
      <c r="I617" s="23"/>
      <c r="J617" s="23"/>
      <c r="K617" s="23"/>
      <c r="L617" s="44">
        <f>L618</f>
        <v>2232.34</v>
      </c>
      <c r="M617" s="13">
        <v>2232.3404</v>
      </c>
      <c r="N617" s="37"/>
    </row>
    <row r="618" spans="1:15" outlineLevel="4">
      <c r="A618" s="11" t="s">
        <v>393</v>
      </c>
      <c r="B618" s="12"/>
      <c r="C618" s="12" t="s">
        <v>10</v>
      </c>
      <c r="D618" s="12" t="s">
        <v>113</v>
      </c>
      <c r="E618" s="12" t="s">
        <v>18</v>
      </c>
      <c r="F618" s="12" t="s">
        <v>446</v>
      </c>
      <c r="G618" s="12"/>
      <c r="H618" s="30">
        <f>H619</f>
        <v>2232.34</v>
      </c>
      <c r="I618" s="23"/>
      <c r="J618" s="23"/>
      <c r="K618" s="23"/>
      <c r="L618" s="44">
        <f>L619</f>
        <v>2232.34</v>
      </c>
      <c r="M618" s="13">
        <v>2232.3404</v>
      </c>
      <c r="N618" s="37"/>
    </row>
    <row r="619" spans="1:15" ht="38.25" outlineLevel="5">
      <c r="A619" s="11" t="s">
        <v>19</v>
      </c>
      <c r="B619" s="12"/>
      <c r="C619" s="12" t="s">
        <v>10</v>
      </c>
      <c r="D619" s="12" t="s">
        <v>113</v>
      </c>
      <c r="E619" s="12" t="s">
        <v>18</v>
      </c>
      <c r="F619" s="12" t="s">
        <v>446</v>
      </c>
      <c r="G619" s="12" t="s">
        <v>20</v>
      </c>
      <c r="H619" s="30">
        <v>2232.34</v>
      </c>
      <c r="I619" s="23"/>
      <c r="J619" s="23"/>
      <c r="K619" s="23"/>
      <c r="L619" s="44">
        <f>SUM(H619:K619)</f>
        <v>2232.34</v>
      </c>
      <c r="M619" s="13">
        <v>2232.3404</v>
      </c>
      <c r="N619" s="37"/>
    </row>
    <row r="620" spans="1:15" ht="51">
      <c r="A620" s="15" t="s">
        <v>448</v>
      </c>
      <c r="B620" s="16"/>
      <c r="C620" s="16" t="s">
        <v>10</v>
      </c>
      <c r="D620" s="16"/>
      <c r="E620" s="16"/>
      <c r="F620" s="16" t="s">
        <v>449</v>
      </c>
      <c r="G620" s="16"/>
      <c r="H620" s="29">
        <f>H621+H630+H648+H653+H661+H670+H687+H692+H697</f>
        <v>72140.28</v>
      </c>
      <c r="I620" s="22"/>
      <c r="J620" s="22"/>
      <c r="K620" s="22"/>
      <c r="L620" s="43">
        <f>L621+L630+L648+L653+L661+L670+L687+L692+L697</f>
        <v>73591.100000000006</v>
      </c>
      <c r="M620" s="13">
        <v>72591.078859999994</v>
      </c>
      <c r="N620" s="37"/>
      <c r="O620" s="25"/>
    </row>
    <row r="621" spans="1:15" ht="38.25" outlineLevel="1">
      <c r="A621" s="11" t="s">
        <v>450</v>
      </c>
      <c r="B621" s="12"/>
      <c r="C621" s="12" t="s">
        <v>10</v>
      </c>
      <c r="D621" s="12"/>
      <c r="E621" s="12"/>
      <c r="F621" s="12" t="s">
        <v>451</v>
      </c>
      <c r="G621" s="12"/>
      <c r="H621" s="30">
        <f>H622+H626</f>
        <v>15905.1</v>
      </c>
      <c r="I621" s="23"/>
      <c r="J621" s="23"/>
      <c r="K621" s="23"/>
      <c r="L621" s="44">
        <f>L622+L626</f>
        <v>15905.1</v>
      </c>
      <c r="M621" s="13">
        <v>15905.1</v>
      </c>
      <c r="N621" s="37"/>
    </row>
    <row r="622" spans="1:15" ht="51" outlineLevel="2">
      <c r="A622" s="11" t="s">
        <v>452</v>
      </c>
      <c r="B622" s="12"/>
      <c r="C622" s="12" t="s">
        <v>10</v>
      </c>
      <c r="D622" s="12"/>
      <c r="E622" s="12"/>
      <c r="F622" s="12" t="s">
        <v>453</v>
      </c>
      <c r="G622" s="12"/>
      <c r="H622" s="30">
        <f>H623</f>
        <v>12918.6</v>
      </c>
      <c r="I622" s="23"/>
      <c r="J622" s="23"/>
      <c r="K622" s="23"/>
      <c r="L622" s="44">
        <f>L623</f>
        <v>12918.6</v>
      </c>
      <c r="M622" s="13">
        <v>12918.6</v>
      </c>
      <c r="N622" s="37"/>
    </row>
    <row r="623" spans="1:15" ht="25.5" outlineLevel="3">
      <c r="A623" s="11" t="s">
        <v>420</v>
      </c>
      <c r="B623" s="12"/>
      <c r="C623" s="12" t="s">
        <v>10</v>
      </c>
      <c r="D623" s="12" t="s">
        <v>44</v>
      </c>
      <c r="E623" s="12"/>
      <c r="F623" s="12" t="s">
        <v>453</v>
      </c>
      <c r="G623" s="12"/>
      <c r="H623" s="30">
        <f>H624</f>
        <v>12918.6</v>
      </c>
      <c r="I623" s="23"/>
      <c r="J623" s="23"/>
      <c r="K623" s="23"/>
      <c r="L623" s="44">
        <f>L624</f>
        <v>12918.6</v>
      </c>
      <c r="M623" s="13">
        <v>12918.6</v>
      </c>
      <c r="N623" s="37"/>
    </row>
    <row r="624" spans="1:15" outlineLevel="4">
      <c r="A624" s="11" t="s">
        <v>447</v>
      </c>
      <c r="B624" s="12"/>
      <c r="C624" s="12" t="s">
        <v>10</v>
      </c>
      <c r="D624" s="12" t="s">
        <v>44</v>
      </c>
      <c r="E624" s="12" t="s">
        <v>36</v>
      </c>
      <c r="F624" s="12" t="s">
        <v>453</v>
      </c>
      <c r="G624" s="12"/>
      <c r="H624" s="30">
        <f>H625</f>
        <v>12918.6</v>
      </c>
      <c r="I624" s="23"/>
      <c r="J624" s="23"/>
      <c r="K624" s="23"/>
      <c r="L624" s="44">
        <f>L625</f>
        <v>12918.6</v>
      </c>
      <c r="M624" s="13">
        <v>12918.6</v>
      </c>
      <c r="N624" s="37"/>
    </row>
    <row r="625" spans="1:14" ht="38.25" outlineLevel="5">
      <c r="A625" s="11" t="s">
        <v>19</v>
      </c>
      <c r="B625" s="12"/>
      <c r="C625" s="12" t="s">
        <v>10</v>
      </c>
      <c r="D625" s="12" t="s">
        <v>44</v>
      </c>
      <c r="E625" s="12" t="s">
        <v>36</v>
      </c>
      <c r="F625" s="12" t="s">
        <v>453</v>
      </c>
      <c r="G625" s="12" t="s">
        <v>20</v>
      </c>
      <c r="H625" s="30">
        <v>12918.6</v>
      </c>
      <c r="I625" s="23"/>
      <c r="J625" s="23"/>
      <c r="K625" s="23"/>
      <c r="L625" s="44">
        <f>SUM(H625:K625)</f>
        <v>12918.6</v>
      </c>
      <c r="M625" s="13">
        <v>12918.6</v>
      </c>
      <c r="N625" s="37"/>
    </row>
    <row r="626" spans="1:14" ht="38.25" outlineLevel="2">
      <c r="A626" s="11" t="s">
        <v>454</v>
      </c>
      <c r="B626" s="12"/>
      <c r="C626" s="12" t="s">
        <v>10</v>
      </c>
      <c r="D626" s="12"/>
      <c r="E626" s="12"/>
      <c r="F626" s="12" t="s">
        <v>455</v>
      </c>
      <c r="G626" s="12"/>
      <c r="H626" s="30">
        <f>H627</f>
        <v>2986.5</v>
      </c>
      <c r="I626" s="23"/>
      <c r="J626" s="23"/>
      <c r="K626" s="23"/>
      <c r="L626" s="44">
        <f>L627</f>
        <v>2986.5</v>
      </c>
      <c r="M626" s="13">
        <v>2986.5</v>
      </c>
      <c r="N626" s="37"/>
    </row>
    <row r="627" spans="1:14" ht="25.5" outlineLevel="3">
      <c r="A627" s="11" t="s">
        <v>420</v>
      </c>
      <c r="B627" s="12"/>
      <c r="C627" s="12" t="s">
        <v>10</v>
      </c>
      <c r="D627" s="12" t="s">
        <v>44</v>
      </c>
      <c r="E627" s="12"/>
      <c r="F627" s="12" t="s">
        <v>455</v>
      </c>
      <c r="G627" s="12"/>
      <c r="H627" s="30">
        <f>H628</f>
        <v>2986.5</v>
      </c>
      <c r="I627" s="23"/>
      <c r="J627" s="23"/>
      <c r="K627" s="23"/>
      <c r="L627" s="44">
        <f>L628</f>
        <v>2986.5</v>
      </c>
      <c r="M627" s="13">
        <v>2986.5</v>
      </c>
      <c r="N627" s="37"/>
    </row>
    <row r="628" spans="1:14" outlineLevel="4">
      <c r="A628" s="11" t="s">
        <v>447</v>
      </c>
      <c r="B628" s="12"/>
      <c r="C628" s="12" t="s">
        <v>10</v>
      </c>
      <c r="D628" s="12" t="s">
        <v>44</v>
      </c>
      <c r="E628" s="12" t="s">
        <v>36</v>
      </c>
      <c r="F628" s="12" t="s">
        <v>455</v>
      </c>
      <c r="G628" s="12"/>
      <c r="H628" s="30">
        <f>H629</f>
        <v>2986.5</v>
      </c>
      <c r="I628" s="23"/>
      <c r="J628" s="23"/>
      <c r="K628" s="23"/>
      <c r="L628" s="44">
        <f>L629</f>
        <v>2986.5</v>
      </c>
      <c r="M628" s="13">
        <v>2986.5</v>
      </c>
      <c r="N628" s="37"/>
    </row>
    <row r="629" spans="1:14" ht="38.25" outlineLevel="5">
      <c r="A629" s="11" t="s">
        <v>19</v>
      </c>
      <c r="B629" s="12"/>
      <c r="C629" s="12" t="s">
        <v>10</v>
      </c>
      <c r="D629" s="12" t="s">
        <v>44</v>
      </c>
      <c r="E629" s="12" t="s">
        <v>36</v>
      </c>
      <c r="F629" s="12" t="s">
        <v>455</v>
      </c>
      <c r="G629" s="12" t="s">
        <v>20</v>
      </c>
      <c r="H629" s="30">
        <v>2986.5</v>
      </c>
      <c r="I629" s="23"/>
      <c r="J629" s="23"/>
      <c r="K629" s="23"/>
      <c r="L629" s="44">
        <f>SUM(H629:K629)</f>
        <v>2986.5</v>
      </c>
      <c r="M629" s="13">
        <v>2986.5</v>
      </c>
      <c r="N629" s="37"/>
    </row>
    <row r="630" spans="1:14" ht="38.25" outlineLevel="1">
      <c r="A630" s="11" t="s">
        <v>456</v>
      </c>
      <c r="B630" s="12"/>
      <c r="C630" s="12" t="s">
        <v>10</v>
      </c>
      <c r="D630" s="12"/>
      <c r="E630" s="12"/>
      <c r="F630" s="12" t="s">
        <v>457</v>
      </c>
      <c r="G630" s="12"/>
      <c r="H630" s="30">
        <f>H631+H635+H640+H644</f>
        <v>6199.6399999999994</v>
      </c>
      <c r="I630" s="23"/>
      <c r="J630" s="23"/>
      <c r="K630" s="23"/>
      <c r="L630" s="44">
        <f>L631+L635+L640+L644</f>
        <v>6199.6399999999994</v>
      </c>
      <c r="M630" s="13">
        <v>6199.643</v>
      </c>
      <c r="N630" s="37"/>
    </row>
    <row r="631" spans="1:14" ht="38.25" outlineLevel="2">
      <c r="A631" s="11" t="s">
        <v>458</v>
      </c>
      <c r="B631" s="12"/>
      <c r="C631" s="12" t="s">
        <v>10</v>
      </c>
      <c r="D631" s="12"/>
      <c r="E631" s="12"/>
      <c r="F631" s="12" t="s">
        <v>459</v>
      </c>
      <c r="G631" s="12"/>
      <c r="H631" s="30">
        <f>H632</f>
        <v>1113.77</v>
      </c>
      <c r="I631" s="23"/>
      <c r="J631" s="23"/>
      <c r="K631" s="23"/>
      <c r="L631" s="44">
        <f>L632</f>
        <v>1113.77</v>
      </c>
      <c r="M631" s="13">
        <v>1113.7719999999999</v>
      </c>
      <c r="N631" s="37"/>
    </row>
    <row r="632" spans="1:14" ht="25.5" outlineLevel="3">
      <c r="A632" s="11" t="s">
        <v>420</v>
      </c>
      <c r="B632" s="12"/>
      <c r="C632" s="12" t="s">
        <v>10</v>
      </c>
      <c r="D632" s="12" t="s">
        <v>44</v>
      </c>
      <c r="E632" s="12"/>
      <c r="F632" s="12" t="s">
        <v>459</v>
      </c>
      <c r="G632" s="12"/>
      <c r="H632" s="30">
        <f>H633</f>
        <v>1113.77</v>
      </c>
      <c r="I632" s="23"/>
      <c r="J632" s="23"/>
      <c r="K632" s="23"/>
      <c r="L632" s="44">
        <f>L633</f>
        <v>1113.77</v>
      </c>
      <c r="M632" s="13">
        <v>1113.7719999999999</v>
      </c>
      <c r="N632" s="37"/>
    </row>
    <row r="633" spans="1:14" outlineLevel="4">
      <c r="A633" s="11" t="s">
        <v>447</v>
      </c>
      <c r="B633" s="12"/>
      <c r="C633" s="12" t="s">
        <v>10</v>
      </c>
      <c r="D633" s="12" t="s">
        <v>44</v>
      </c>
      <c r="E633" s="12" t="s">
        <v>36</v>
      </c>
      <c r="F633" s="12" t="s">
        <v>459</v>
      </c>
      <c r="G633" s="12"/>
      <c r="H633" s="30">
        <f>H634</f>
        <v>1113.77</v>
      </c>
      <c r="I633" s="23"/>
      <c r="J633" s="23"/>
      <c r="K633" s="23"/>
      <c r="L633" s="44">
        <f>L634</f>
        <v>1113.77</v>
      </c>
      <c r="M633" s="13">
        <v>1113.7719999999999</v>
      </c>
      <c r="N633" s="37"/>
    </row>
    <row r="634" spans="1:14" ht="38.25" outlineLevel="5">
      <c r="A634" s="11" t="s">
        <v>19</v>
      </c>
      <c r="B634" s="12"/>
      <c r="C634" s="12" t="s">
        <v>10</v>
      </c>
      <c r="D634" s="12" t="s">
        <v>44</v>
      </c>
      <c r="E634" s="12" t="s">
        <v>36</v>
      </c>
      <c r="F634" s="12" t="s">
        <v>459</v>
      </c>
      <c r="G634" s="12" t="s">
        <v>20</v>
      </c>
      <c r="H634" s="30">
        <v>1113.77</v>
      </c>
      <c r="I634" s="23"/>
      <c r="J634" s="23"/>
      <c r="K634" s="23"/>
      <c r="L634" s="44">
        <f>SUM(H634:K634)</f>
        <v>1113.77</v>
      </c>
      <c r="M634" s="13">
        <v>1113.7719999999999</v>
      </c>
      <c r="N634" s="37"/>
    </row>
    <row r="635" spans="1:14" ht="51" outlineLevel="2">
      <c r="A635" s="11" t="s">
        <v>460</v>
      </c>
      <c r="B635" s="12"/>
      <c r="C635" s="12" t="s">
        <v>10</v>
      </c>
      <c r="D635" s="12"/>
      <c r="E635" s="12"/>
      <c r="F635" s="12" t="s">
        <v>461</v>
      </c>
      <c r="G635" s="12"/>
      <c r="H635" s="30">
        <f>H636</f>
        <v>3794.35</v>
      </c>
      <c r="I635" s="23"/>
      <c r="J635" s="23"/>
      <c r="K635" s="23"/>
      <c r="L635" s="44">
        <f>L636</f>
        <v>3794.35</v>
      </c>
      <c r="M635" s="13">
        <v>3794.3510000000001</v>
      </c>
      <c r="N635" s="37"/>
    </row>
    <row r="636" spans="1:14" ht="25.5" outlineLevel="3">
      <c r="A636" s="11" t="s">
        <v>420</v>
      </c>
      <c r="B636" s="12"/>
      <c r="C636" s="12" t="s">
        <v>10</v>
      </c>
      <c r="D636" s="12" t="s">
        <v>44</v>
      </c>
      <c r="E636" s="12"/>
      <c r="F636" s="12" t="s">
        <v>461</v>
      </c>
      <c r="G636" s="12"/>
      <c r="H636" s="30">
        <f>H637</f>
        <v>3794.35</v>
      </c>
      <c r="I636" s="23"/>
      <c r="J636" s="23"/>
      <c r="K636" s="23"/>
      <c r="L636" s="44">
        <f>L637</f>
        <v>3794.35</v>
      </c>
      <c r="M636" s="13">
        <v>3794.3510000000001</v>
      </c>
      <c r="N636" s="37"/>
    </row>
    <row r="637" spans="1:14" outlineLevel="4">
      <c r="A637" s="11" t="s">
        <v>447</v>
      </c>
      <c r="B637" s="12"/>
      <c r="C637" s="12" t="s">
        <v>10</v>
      </c>
      <c r="D637" s="12" t="s">
        <v>44</v>
      </c>
      <c r="E637" s="12" t="s">
        <v>36</v>
      </c>
      <c r="F637" s="12" t="s">
        <v>461</v>
      </c>
      <c r="G637" s="12"/>
      <c r="H637" s="30">
        <f>H638+H639</f>
        <v>3794.35</v>
      </c>
      <c r="I637" s="23"/>
      <c r="J637" s="23"/>
      <c r="K637" s="23"/>
      <c r="L637" s="44">
        <f>L638+L639</f>
        <v>3794.35</v>
      </c>
      <c r="M637" s="13">
        <v>3794.3510000000001</v>
      </c>
      <c r="N637" s="37"/>
    </row>
    <row r="638" spans="1:14" ht="38.25" outlineLevel="5">
      <c r="A638" s="11" t="s">
        <v>19</v>
      </c>
      <c r="B638" s="12"/>
      <c r="C638" s="12" t="s">
        <v>10</v>
      </c>
      <c r="D638" s="12" t="s">
        <v>44</v>
      </c>
      <c r="E638" s="12" t="s">
        <v>36</v>
      </c>
      <c r="F638" s="12" t="s">
        <v>461</v>
      </c>
      <c r="G638" s="12" t="s">
        <v>20</v>
      </c>
      <c r="H638" s="30">
        <v>2281.77</v>
      </c>
      <c r="I638" s="23"/>
      <c r="J638" s="23"/>
      <c r="K638" s="23"/>
      <c r="L638" s="44">
        <f>SUM(H638:K638)</f>
        <v>2281.77</v>
      </c>
      <c r="M638" s="13">
        <v>2281.77</v>
      </c>
      <c r="N638" s="37"/>
    </row>
    <row r="639" spans="1:14" outlineLevel="5">
      <c r="A639" s="11" t="s">
        <v>351</v>
      </c>
      <c r="B639" s="12"/>
      <c r="C639" s="12" t="s">
        <v>10</v>
      </c>
      <c r="D639" s="12" t="s">
        <v>44</v>
      </c>
      <c r="E639" s="12" t="s">
        <v>36</v>
      </c>
      <c r="F639" s="12" t="s">
        <v>461</v>
      </c>
      <c r="G639" s="12" t="s">
        <v>352</v>
      </c>
      <c r="H639" s="30">
        <v>1512.58</v>
      </c>
      <c r="I639" s="23"/>
      <c r="J639" s="23"/>
      <c r="K639" s="23"/>
      <c r="L639" s="44">
        <f>SUM(H639:K639)</f>
        <v>1512.58</v>
      </c>
      <c r="M639" s="13">
        <v>1512.5809999999999</v>
      </c>
      <c r="N639" s="37"/>
    </row>
    <row r="640" spans="1:14" ht="38.25" outlineLevel="2">
      <c r="A640" s="11" t="s">
        <v>462</v>
      </c>
      <c r="B640" s="12"/>
      <c r="C640" s="12" t="s">
        <v>10</v>
      </c>
      <c r="D640" s="12"/>
      <c r="E640" s="12"/>
      <c r="F640" s="12" t="s">
        <v>463</v>
      </c>
      <c r="G640" s="12"/>
      <c r="H640" s="30">
        <f>H641</f>
        <v>491.52</v>
      </c>
      <c r="I640" s="23"/>
      <c r="J640" s="23"/>
      <c r="K640" s="23"/>
      <c r="L640" s="44">
        <f>L641</f>
        <v>491.52</v>
      </c>
      <c r="M640" s="13">
        <v>491.52</v>
      </c>
      <c r="N640" s="37"/>
    </row>
    <row r="641" spans="1:14" ht="25.5" outlineLevel="3">
      <c r="A641" s="11" t="s">
        <v>420</v>
      </c>
      <c r="B641" s="12"/>
      <c r="C641" s="12" t="s">
        <v>10</v>
      </c>
      <c r="D641" s="12" t="s">
        <v>44</v>
      </c>
      <c r="E641" s="12"/>
      <c r="F641" s="12" t="s">
        <v>463</v>
      </c>
      <c r="G641" s="12"/>
      <c r="H641" s="30">
        <f>H642</f>
        <v>491.52</v>
      </c>
      <c r="I641" s="23"/>
      <c r="J641" s="23"/>
      <c r="K641" s="23"/>
      <c r="L641" s="44">
        <f>L642</f>
        <v>491.52</v>
      </c>
      <c r="M641" s="13">
        <v>491.52</v>
      </c>
      <c r="N641" s="37"/>
    </row>
    <row r="642" spans="1:14" outlineLevel="4">
      <c r="A642" s="11" t="s">
        <v>447</v>
      </c>
      <c r="B642" s="12"/>
      <c r="C642" s="12" t="s">
        <v>10</v>
      </c>
      <c r="D642" s="12" t="s">
        <v>44</v>
      </c>
      <c r="E642" s="12" t="s">
        <v>36</v>
      </c>
      <c r="F642" s="12" t="s">
        <v>463</v>
      </c>
      <c r="G642" s="12"/>
      <c r="H642" s="30">
        <f>H643</f>
        <v>491.52</v>
      </c>
      <c r="I642" s="23"/>
      <c r="J642" s="23"/>
      <c r="K642" s="23"/>
      <c r="L642" s="44">
        <f>L643</f>
        <v>491.52</v>
      </c>
      <c r="M642" s="13">
        <v>491.52</v>
      </c>
      <c r="N642" s="37"/>
    </row>
    <row r="643" spans="1:14" ht="38.25" outlineLevel="5">
      <c r="A643" s="11" t="s">
        <v>19</v>
      </c>
      <c r="B643" s="12"/>
      <c r="C643" s="12" t="s">
        <v>10</v>
      </c>
      <c r="D643" s="12" t="s">
        <v>44</v>
      </c>
      <c r="E643" s="12" t="s">
        <v>36</v>
      </c>
      <c r="F643" s="12" t="s">
        <v>463</v>
      </c>
      <c r="G643" s="12" t="s">
        <v>20</v>
      </c>
      <c r="H643" s="30">
        <v>491.52</v>
      </c>
      <c r="I643" s="23"/>
      <c r="J643" s="23"/>
      <c r="K643" s="23"/>
      <c r="L643" s="44">
        <f>SUM(H643:K643)</f>
        <v>491.52</v>
      </c>
      <c r="M643" s="13">
        <v>491.52</v>
      </c>
      <c r="N643" s="37"/>
    </row>
    <row r="644" spans="1:14" ht="25.5" outlineLevel="2">
      <c r="A644" s="11" t="s">
        <v>464</v>
      </c>
      <c r="B644" s="12"/>
      <c r="C644" s="12" t="s">
        <v>10</v>
      </c>
      <c r="D644" s="12"/>
      <c r="E644" s="12"/>
      <c r="F644" s="12" t="s">
        <v>465</v>
      </c>
      <c r="G644" s="12"/>
      <c r="H644" s="30">
        <f>H645</f>
        <v>800</v>
      </c>
      <c r="I644" s="23"/>
      <c r="J644" s="23"/>
      <c r="K644" s="23"/>
      <c r="L644" s="44">
        <f>L645</f>
        <v>800</v>
      </c>
      <c r="M644" s="13">
        <v>800</v>
      </c>
      <c r="N644" s="37"/>
    </row>
    <row r="645" spans="1:14" ht="25.5" outlineLevel="3">
      <c r="A645" s="11" t="s">
        <v>420</v>
      </c>
      <c r="B645" s="12"/>
      <c r="C645" s="12" t="s">
        <v>10</v>
      </c>
      <c r="D645" s="12" t="s">
        <v>44</v>
      </c>
      <c r="E645" s="12"/>
      <c r="F645" s="12" t="s">
        <v>465</v>
      </c>
      <c r="G645" s="12"/>
      <c r="H645" s="30">
        <f>H646</f>
        <v>800</v>
      </c>
      <c r="I645" s="23"/>
      <c r="J645" s="23"/>
      <c r="K645" s="23"/>
      <c r="L645" s="44">
        <f>L646</f>
        <v>800</v>
      </c>
      <c r="M645" s="13">
        <v>800</v>
      </c>
      <c r="N645" s="37"/>
    </row>
    <row r="646" spans="1:14" outlineLevel="4">
      <c r="A646" s="11" t="s">
        <v>447</v>
      </c>
      <c r="B646" s="12"/>
      <c r="C646" s="12" t="s">
        <v>10</v>
      </c>
      <c r="D646" s="12" t="s">
        <v>44</v>
      </c>
      <c r="E646" s="12" t="s">
        <v>36</v>
      </c>
      <c r="F646" s="12" t="s">
        <v>465</v>
      </c>
      <c r="G646" s="12"/>
      <c r="H646" s="30">
        <f>H647</f>
        <v>800</v>
      </c>
      <c r="I646" s="23"/>
      <c r="J646" s="23"/>
      <c r="K646" s="23"/>
      <c r="L646" s="44">
        <f>L647</f>
        <v>800</v>
      </c>
      <c r="M646" s="13">
        <v>800</v>
      </c>
      <c r="N646" s="37"/>
    </row>
    <row r="647" spans="1:14" ht="38.25" outlineLevel="5">
      <c r="A647" s="11" t="s">
        <v>19</v>
      </c>
      <c r="B647" s="12"/>
      <c r="C647" s="12" t="s">
        <v>10</v>
      </c>
      <c r="D647" s="12" t="s">
        <v>44</v>
      </c>
      <c r="E647" s="12" t="s">
        <v>36</v>
      </c>
      <c r="F647" s="12" t="s">
        <v>465</v>
      </c>
      <c r="G647" s="12" t="s">
        <v>20</v>
      </c>
      <c r="H647" s="30">
        <v>800</v>
      </c>
      <c r="I647" s="23"/>
      <c r="J647" s="23"/>
      <c r="K647" s="23"/>
      <c r="L647" s="44">
        <f>SUM(H647:K647)</f>
        <v>800</v>
      </c>
      <c r="M647" s="13">
        <v>800</v>
      </c>
      <c r="N647" s="37"/>
    </row>
    <row r="648" spans="1:14" ht="51" outlineLevel="1">
      <c r="A648" s="11" t="s">
        <v>466</v>
      </c>
      <c r="B648" s="12"/>
      <c r="C648" s="12" t="s">
        <v>10</v>
      </c>
      <c r="D648" s="12"/>
      <c r="E648" s="12"/>
      <c r="F648" s="12" t="s">
        <v>467</v>
      </c>
      <c r="G648" s="12"/>
      <c r="H648" s="30">
        <f>H649</f>
        <v>8400</v>
      </c>
      <c r="I648" s="23"/>
      <c r="J648" s="23"/>
      <c r="K648" s="23"/>
      <c r="L648" s="44">
        <f>L649</f>
        <v>8850.82</v>
      </c>
      <c r="M648" s="13">
        <v>8850.8150000000005</v>
      </c>
      <c r="N648" s="37"/>
    </row>
    <row r="649" spans="1:14" ht="51" outlineLevel="2">
      <c r="A649" s="11" t="s">
        <v>468</v>
      </c>
      <c r="B649" s="12"/>
      <c r="C649" s="12" t="s">
        <v>10</v>
      </c>
      <c r="D649" s="12"/>
      <c r="E649" s="12"/>
      <c r="F649" s="12" t="s">
        <v>469</v>
      </c>
      <c r="G649" s="12"/>
      <c r="H649" s="30">
        <f>H650</f>
        <v>8400</v>
      </c>
      <c r="I649" s="23"/>
      <c r="J649" s="23"/>
      <c r="K649" s="23"/>
      <c r="L649" s="44">
        <f>L650</f>
        <v>8850.82</v>
      </c>
      <c r="M649" s="13">
        <v>8850.8150000000005</v>
      </c>
      <c r="N649" s="37"/>
    </row>
    <row r="650" spans="1:14" ht="25.5" outlineLevel="3">
      <c r="A650" s="11" t="s">
        <v>420</v>
      </c>
      <c r="B650" s="12"/>
      <c r="C650" s="12" t="s">
        <v>10</v>
      </c>
      <c r="D650" s="12" t="s">
        <v>44</v>
      </c>
      <c r="E650" s="12"/>
      <c r="F650" s="12" t="s">
        <v>469</v>
      </c>
      <c r="G650" s="12"/>
      <c r="H650" s="30">
        <f>H651</f>
        <v>8400</v>
      </c>
      <c r="I650" s="23"/>
      <c r="J650" s="23"/>
      <c r="K650" s="23"/>
      <c r="L650" s="44">
        <f>L651</f>
        <v>8850.82</v>
      </c>
      <c r="M650" s="13">
        <v>8850.8150000000005</v>
      </c>
      <c r="N650" s="37"/>
    </row>
    <row r="651" spans="1:14" outlineLevel="4">
      <c r="A651" s="11" t="s">
        <v>434</v>
      </c>
      <c r="B651" s="12"/>
      <c r="C651" s="12" t="s">
        <v>10</v>
      </c>
      <c r="D651" s="12" t="s">
        <v>44</v>
      </c>
      <c r="E651" s="12" t="s">
        <v>28</v>
      </c>
      <c r="F651" s="12" t="s">
        <v>469</v>
      </c>
      <c r="G651" s="12"/>
      <c r="H651" s="30">
        <f>H652</f>
        <v>8400</v>
      </c>
      <c r="I651" s="23"/>
      <c r="J651" s="23"/>
      <c r="K651" s="23"/>
      <c r="L651" s="44">
        <f>L652</f>
        <v>8850.82</v>
      </c>
      <c r="M651" s="13">
        <v>8850.8150000000005</v>
      </c>
      <c r="N651" s="37"/>
    </row>
    <row r="652" spans="1:14" ht="38.25" outlineLevel="5">
      <c r="A652" s="11" t="s">
        <v>19</v>
      </c>
      <c r="B652" s="12"/>
      <c r="C652" s="12" t="s">
        <v>10</v>
      </c>
      <c r="D652" s="12" t="s">
        <v>44</v>
      </c>
      <c r="E652" s="12" t="s">
        <v>28</v>
      </c>
      <c r="F652" s="12" t="s">
        <v>469</v>
      </c>
      <c r="G652" s="12" t="s">
        <v>20</v>
      </c>
      <c r="H652" s="30">
        <v>8400</v>
      </c>
      <c r="I652" s="23"/>
      <c r="J652" s="23">
        <v>450.82</v>
      </c>
      <c r="K652" s="23"/>
      <c r="L652" s="44">
        <f>SUM(H652:K652)</f>
        <v>8850.82</v>
      </c>
      <c r="M652" s="13">
        <v>8850.8150000000005</v>
      </c>
      <c r="N652" s="37"/>
    </row>
    <row r="653" spans="1:14" ht="51" outlineLevel="1">
      <c r="A653" s="11" t="s">
        <v>470</v>
      </c>
      <c r="B653" s="12"/>
      <c r="C653" s="12" t="s">
        <v>10</v>
      </c>
      <c r="D653" s="12"/>
      <c r="E653" s="12"/>
      <c r="F653" s="12" t="s">
        <v>471</v>
      </c>
      <c r="G653" s="12"/>
      <c r="H653" s="30">
        <f>H654</f>
        <v>740.91</v>
      </c>
      <c r="I653" s="23"/>
      <c r="J653" s="23"/>
      <c r="K653" s="23"/>
      <c r="L653" s="44">
        <f>L654</f>
        <v>740.91</v>
      </c>
      <c r="M653" s="13">
        <v>740.90700000000004</v>
      </c>
      <c r="N653" s="37"/>
    </row>
    <row r="654" spans="1:14" ht="51" outlineLevel="2">
      <c r="A654" s="11" t="s">
        <v>472</v>
      </c>
      <c r="B654" s="12"/>
      <c r="C654" s="12" t="s">
        <v>10</v>
      </c>
      <c r="D654" s="12"/>
      <c r="E654" s="12"/>
      <c r="F654" s="12" t="s">
        <v>473</v>
      </c>
      <c r="G654" s="12"/>
      <c r="H654" s="30">
        <f>H655+H658</f>
        <v>740.91</v>
      </c>
      <c r="I654" s="23"/>
      <c r="J654" s="23"/>
      <c r="K654" s="23"/>
      <c r="L654" s="44">
        <f>L655+L658</f>
        <v>740.91</v>
      </c>
      <c r="M654" s="13">
        <v>740.90700000000004</v>
      </c>
      <c r="N654" s="37"/>
    </row>
    <row r="655" spans="1:14" outlineLevel="3">
      <c r="A655" s="11" t="s">
        <v>210</v>
      </c>
      <c r="B655" s="12"/>
      <c r="C655" s="12" t="s">
        <v>10</v>
      </c>
      <c r="D655" s="12" t="s">
        <v>113</v>
      </c>
      <c r="E655" s="12"/>
      <c r="F655" s="12" t="s">
        <v>473</v>
      </c>
      <c r="G655" s="12"/>
      <c r="H655" s="30">
        <f>H656</f>
        <v>551.80999999999995</v>
      </c>
      <c r="I655" s="23"/>
      <c r="J655" s="23"/>
      <c r="K655" s="23"/>
      <c r="L655" s="44">
        <f>L656</f>
        <v>551.80999999999995</v>
      </c>
      <c r="M655" s="13">
        <v>551.80700000000002</v>
      </c>
      <c r="N655" s="37"/>
    </row>
    <row r="656" spans="1:14" ht="25.5" outlineLevel="4">
      <c r="A656" s="11" t="s">
        <v>211</v>
      </c>
      <c r="B656" s="12"/>
      <c r="C656" s="12" t="s">
        <v>10</v>
      </c>
      <c r="D656" s="12" t="s">
        <v>113</v>
      </c>
      <c r="E656" s="12" t="s">
        <v>212</v>
      </c>
      <c r="F656" s="12" t="s">
        <v>473</v>
      </c>
      <c r="G656" s="12"/>
      <c r="H656" s="30">
        <f>H657</f>
        <v>551.80999999999995</v>
      </c>
      <c r="I656" s="23"/>
      <c r="J656" s="23"/>
      <c r="K656" s="23"/>
      <c r="L656" s="44">
        <f>L657</f>
        <v>551.80999999999995</v>
      </c>
      <c r="M656" s="13">
        <v>551.80700000000002</v>
      </c>
      <c r="N656" s="37"/>
    </row>
    <row r="657" spans="1:14" ht="38.25" outlineLevel="5">
      <c r="A657" s="11" t="s">
        <v>19</v>
      </c>
      <c r="B657" s="12"/>
      <c r="C657" s="12" t="s">
        <v>10</v>
      </c>
      <c r="D657" s="12" t="s">
        <v>113</v>
      </c>
      <c r="E657" s="12" t="s">
        <v>212</v>
      </c>
      <c r="F657" s="12" t="s">
        <v>473</v>
      </c>
      <c r="G657" s="12" t="s">
        <v>20</v>
      </c>
      <c r="H657" s="30">
        <v>551.80999999999995</v>
      </c>
      <c r="I657" s="23"/>
      <c r="J657" s="23"/>
      <c r="K657" s="23"/>
      <c r="L657" s="44">
        <f>SUM(H657:K657)</f>
        <v>551.80999999999995</v>
      </c>
      <c r="M657" s="13">
        <v>551.80700000000002</v>
      </c>
      <c r="N657" s="37"/>
    </row>
    <row r="658" spans="1:14" ht="25.5" outlineLevel="3">
      <c r="A658" s="11" t="s">
        <v>420</v>
      </c>
      <c r="B658" s="12"/>
      <c r="C658" s="12" t="s">
        <v>10</v>
      </c>
      <c r="D658" s="12" t="s">
        <v>44</v>
      </c>
      <c r="E658" s="12"/>
      <c r="F658" s="12" t="s">
        <v>473</v>
      </c>
      <c r="G658" s="12"/>
      <c r="H658" s="30">
        <f>H659</f>
        <v>189.1</v>
      </c>
      <c r="I658" s="23"/>
      <c r="J658" s="23"/>
      <c r="K658" s="23"/>
      <c r="L658" s="44">
        <f>L659</f>
        <v>189.1</v>
      </c>
      <c r="M658" s="13">
        <v>189.1</v>
      </c>
      <c r="N658" s="37"/>
    </row>
    <row r="659" spans="1:14" outlineLevel="4">
      <c r="A659" s="11" t="s">
        <v>447</v>
      </c>
      <c r="B659" s="12"/>
      <c r="C659" s="12" t="s">
        <v>10</v>
      </c>
      <c r="D659" s="12" t="s">
        <v>44</v>
      </c>
      <c r="E659" s="12" t="s">
        <v>36</v>
      </c>
      <c r="F659" s="12" t="s">
        <v>473</v>
      </c>
      <c r="G659" s="12"/>
      <c r="H659" s="30">
        <f>H660</f>
        <v>189.1</v>
      </c>
      <c r="I659" s="23"/>
      <c r="J659" s="23"/>
      <c r="K659" s="23"/>
      <c r="L659" s="44">
        <f>L660</f>
        <v>189.1</v>
      </c>
      <c r="M659" s="13">
        <v>189.1</v>
      </c>
      <c r="N659" s="37"/>
    </row>
    <row r="660" spans="1:14" ht="38.25" outlineLevel="5">
      <c r="A660" s="11" t="s">
        <v>19</v>
      </c>
      <c r="B660" s="12"/>
      <c r="C660" s="12" t="s">
        <v>10</v>
      </c>
      <c r="D660" s="12" t="s">
        <v>44</v>
      </c>
      <c r="E660" s="12" t="s">
        <v>36</v>
      </c>
      <c r="F660" s="12" t="s">
        <v>473</v>
      </c>
      <c r="G660" s="12" t="s">
        <v>20</v>
      </c>
      <c r="H660" s="30">
        <v>189.1</v>
      </c>
      <c r="I660" s="23"/>
      <c r="J660" s="23"/>
      <c r="K660" s="23"/>
      <c r="L660" s="44">
        <f>SUM(H660:K660)</f>
        <v>189.1</v>
      </c>
      <c r="M660" s="13">
        <v>189.1</v>
      </c>
      <c r="N660" s="37"/>
    </row>
    <row r="661" spans="1:14" ht="51" outlineLevel="1">
      <c r="A661" s="11" t="s">
        <v>474</v>
      </c>
      <c r="B661" s="12"/>
      <c r="C661" s="12" t="s">
        <v>10</v>
      </c>
      <c r="D661" s="12"/>
      <c r="E661" s="12"/>
      <c r="F661" s="12" t="s">
        <v>475</v>
      </c>
      <c r="G661" s="12"/>
      <c r="H661" s="30">
        <f>H662</f>
        <v>5352.2</v>
      </c>
      <c r="I661" s="23"/>
      <c r="J661" s="23"/>
      <c r="K661" s="23"/>
      <c r="L661" s="44">
        <f>L662</f>
        <v>5352.2</v>
      </c>
      <c r="M661" s="13">
        <v>5352.2039999999997</v>
      </c>
      <c r="N661" s="37"/>
    </row>
    <row r="662" spans="1:14" ht="38.25" outlineLevel="2">
      <c r="A662" s="11" t="s">
        <v>476</v>
      </c>
      <c r="B662" s="12"/>
      <c r="C662" s="12" t="s">
        <v>10</v>
      </c>
      <c r="D662" s="12"/>
      <c r="E662" s="12"/>
      <c r="F662" s="12" t="s">
        <v>477</v>
      </c>
      <c r="G662" s="12"/>
      <c r="H662" s="30">
        <f>H663</f>
        <v>5352.2</v>
      </c>
      <c r="I662" s="23"/>
      <c r="J662" s="23"/>
      <c r="K662" s="23"/>
      <c r="L662" s="44">
        <f>L663</f>
        <v>5352.2</v>
      </c>
      <c r="M662" s="13">
        <v>5352.2039999999997</v>
      </c>
      <c r="N662" s="37"/>
    </row>
    <row r="663" spans="1:14" ht="25.5" outlineLevel="3">
      <c r="A663" s="11" t="s">
        <v>420</v>
      </c>
      <c r="B663" s="12"/>
      <c r="C663" s="12" t="s">
        <v>10</v>
      </c>
      <c r="D663" s="12" t="s">
        <v>44</v>
      </c>
      <c r="E663" s="12"/>
      <c r="F663" s="12" t="s">
        <v>477</v>
      </c>
      <c r="G663" s="12"/>
      <c r="H663" s="30">
        <f>H664</f>
        <v>5352.2</v>
      </c>
      <c r="I663" s="23"/>
      <c r="J663" s="23"/>
      <c r="K663" s="23"/>
      <c r="L663" s="44">
        <f>L664</f>
        <v>5352.2</v>
      </c>
      <c r="M663" s="13">
        <v>5352.2039999999997</v>
      </c>
      <c r="N663" s="37"/>
    </row>
    <row r="664" spans="1:14" outlineLevel="4">
      <c r="A664" s="11" t="s">
        <v>447</v>
      </c>
      <c r="B664" s="12"/>
      <c r="C664" s="12" t="s">
        <v>10</v>
      </c>
      <c r="D664" s="12" t="s">
        <v>44</v>
      </c>
      <c r="E664" s="12" t="s">
        <v>36</v>
      </c>
      <c r="F664" s="12" t="s">
        <v>477</v>
      </c>
      <c r="G664" s="12"/>
      <c r="H664" s="30">
        <f>H665+H666+H667+H668+H669</f>
        <v>5352.2</v>
      </c>
      <c r="I664" s="23"/>
      <c r="J664" s="23"/>
      <c r="K664" s="23"/>
      <c r="L664" s="44">
        <f>L665+L666+L667+L668+L669</f>
        <v>5352.2</v>
      </c>
      <c r="M664" s="13">
        <v>5352.2039999999997</v>
      </c>
      <c r="N664" s="37"/>
    </row>
    <row r="665" spans="1:14" ht="38.25" outlineLevel="5">
      <c r="A665" s="11" t="s">
        <v>19</v>
      </c>
      <c r="B665" s="12"/>
      <c r="C665" s="12" t="s">
        <v>10</v>
      </c>
      <c r="D665" s="12" t="s">
        <v>44</v>
      </c>
      <c r="E665" s="12" t="s">
        <v>36</v>
      </c>
      <c r="F665" s="12" t="s">
        <v>477</v>
      </c>
      <c r="G665" s="12" t="s">
        <v>20</v>
      </c>
      <c r="H665" s="30">
        <v>2831.2</v>
      </c>
      <c r="I665" s="23"/>
      <c r="J665" s="23"/>
      <c r="K665" s="23"/>
      <c r="L665" s="44">
        <f>SUM(H665:K665)</f>
        <v>2831.2</v>
      </c>
      <c r="M665" s="13">
        <v>2831.2040000000002</v>
      </c>
      <c r="N665" s="37"/>
    </row>
    <row r="666" spans="1:14" outlineLevel="5">
      <c r="A666" s="11" t="s">
        <v>21</v>
      </c>
      <c r="B666" s="12"/>
      <c r="C666" s="12" t="s">
        <v>10</v>
      </c>
      <c r="D666" s="12" t="s">
        <v>44</v>
      </c>
      <c r="E666" s="12" t="s">
        <v>36</v>
      </c>
      <c r="F666" s="12" t="s">
        <v>477</v>
      </c>
      <c r="G666" s="12" t="s">
        <v>22</v>
      </c>
      <c r="H666" s="30">
        <v>120</v>
      </c>
      <c r="I666" s="23"/>
      <c r="J666" s="23"/>
      <c r="K666" s="23"/>
      <c r="L666" s="44">
        <f>SUM(H666:K666)</f>
        <v>120</v>
      </c>
      <c r="M666" s="13">
        <v>120</v>
      </c>
      <c r="N666" s="37"/>
    </row>
    <row r="667" spans="1:14" outlineLevel="5">
      <c r="A667" s="11" t="s">
        <v>37</v>
      </c>
      <c r="B667" s="12"/>
      <c r="C667" s="12" t="s">
        <v>10</v>
      </c>
      <c r="D667" s="12" t="s">
        <v>44</v>
      </c>
      <c r="E667" s="12" t="s">
        <v>36</v>
      </c>
      <c r="F667" s="12" t="s">
        <v>477</v>
      </c>
      <c r="G667" s="12" t="s">
        <v>38</v>
      </c>
      <c r="H667" s="30">
        <v>2371</v>
      </c>
      <c r="I667" s="23"/>
      <c r="J667" s="23"/>
      <c r="K667" s="23"/>
      <c r="L667" s="44">
        <f>SUM(H667:K667)</f>
        <v>2371</v>
      </c>
      <c r="M667" s="13">
        <v>2371</v>
      </c>
      <c r="N667" s="37"/>
    </row>
    <row r="668" spans="1:14" outlineLevel="5">
      <c r="A668" s="11" t="s">
        <v>29</v>
      </c>
      <c r="B668" s="12"/>
      <c r="C668" s="12" t="s">
        <v>10</v>
      </c>
      <c r="D668" s="12" t="s">
        <v>44</v>
      </c>
      <c r="E668" s="12" t="s">
        <v>36</v>
      </c>
      <c r="F668" s="12" t="s">
        <v>477</v>
      </c>
      <c r="G668" s="12" t="s">
        <v>30</v>
      </c>
      <c r="H668" s="30">
        <v>20</v>
      </c>
      <c r="I668" s="23"/>
      <c r="J668" s="23"/>
      <c r="K668" s="23"/>
      <c r="L668" s="44">
        <f>SUM(H668:K668)</f>
        <v>20</v>
      </c>
      <c r="M668" s="13">
        <v>20</v>
      </c>
      <c r="N668" s="37"/>
    </row>
    <row r="669" spans="1:14" ht="63.75" outlineLevel="5">
      <c r="A669" s="11" t="s">
        <v>70</v>
      </c>
      <c r="B669" s="12"/>
      <c r="C669" s="12" t="s">
        <v>10</v>
      </c>
      <c r="D669" s="12" t="s">
        <v>44</v>
      </c>
      <c r="E669" s="12" t="s">
        <v>36</v>
      </c>
      <c r="F669" s="12" t="s">
        <v>477</v>
      </c>
      <c r="G669" s="12" t="s">
        <v>71</v>
      </c>
      <c r="H669" s="30">
        <v>10</v>
      </c>
      <c r="I669" s="23"/>
      <c r="J669" s="23"/>
      <c r="K669" s="23"/>
      <c r="L669" s="44">
        <f>SUM(H669:K669)</f>
        <v>10</v>
      </c>
      <c r="M669" s="13">
        <v>10</v>
      </c>
      <c r="N669" s="37"/>
    </row>
    <row r="670" spans="1:14" ht="51" outlineLevel="1">
      <c r="A670" s="11" t="s">
        <v>478</v>
      </c>
      <c r="B670" s="12"/>
      <c r="C670" s="12" t="s">
        <v>10</v>
      </c>
      <c r="D670" s="12"/>
      <c r="E670" s="12"/>
      <c r="F670" s="12" t="s">
        <v>479</v>
      </c>
      <c r="G670" s="12"/>
      <c r="H670" s="30">
        <f>H671+H675+H683</f>
        <v>24297.78</v>
      </c>
      <c r="I670" s="23"/>
      <c r="J670" s="23"/>
      <c r="K670" s="23"/>
      <c r="L670" s="44">
        <f>L671+L675+L683</f>
        <v>24297.78</v>
      </c>
      <c r="M670" s="13">
        <v>24297.760999999999</v>
      </c>
      <c r="N670" s="37"/>
    </row>
    <row r="671" spans="1:14" ht="63.75" outlineLevel="2">
      <c r="A671" s="11" t="s">
        <v>480</v>
      </c>
      <c r="B671" s="12"/>
      <c r="C671" s="12" t="s">
        <v>10</v>
      </c>
      <c r="D671" s="12"/>
      <c r="E671" s="12"/>
      <c r="F671" s="12" t="s">
        <v>481</v>
      </c>
      <c r="G671" s="12"/>
      <c r="H671" s="30">
        <f>H672</f>
        <v>3363.18</v>
      </c>
      <c r="I671" s="23"/>
      <c r="J671" s="23"/>
      <c r="K671" s="23"/>
      <c r="L671" s="44">
        <f>L672</f>
        <v>3363.18</v>
      </c>
      <c r="M671" s="13">
        <v>3363.1759999999999</v>
      </c>
      <c r="N671" s="37"/>
    </row>
    <row r="672" spans="1:14" ht="25.5" outlineLevel="3">
      <c r="A672" s="11" t="s">
        <v>420</v>
      </c>
      <c r="B672" s="12"/>
      <c r="C672" s="12" t="s">
        <v>10</v>
      </c>
      <c r="D672" s="12" t="s">
        <v>44</v>
      </c>
      <c r="E672" s="12"/>
      <c r="F672" s="12" t="s">
        <v>481</v>
      </c>
      <c r="G672" s="12"/>
      <c r="H672" s="30">
        <f>H673</f>
        <v>3363.18</v>
      </c>
      <c r="I672" s="23"/>
      <c r="J672" s="23"/>
      <c r="K672" s="23"/>
      <c r="L672" s="44">
        <f>L673</f>
        <v>3363.18</v>
      </c>
      <c r="M672" s="13">
        <v>3363.1759999999999</v>
      </c>
      <c r="N672" s="37"/>
    </row>
    <row r="673" spans="1:14" outlineLevel="4">
      <c r="A673" s="11" t="s">
        <v>447</v>
      </c>
      <c r="B673" s="12"/>
      <c r="C673" s="12" t="s">
        <v>10</v>
      </c>
      <c r="D673" s="12" t="s">
        <v>44</v>
      </c>
      <c r="E673" s="12" t="s">
        <v>36</v>
      </c>
      <c r="F673" s="12" t="s">
        <v>481</v>
      </c>
      <c r="G673" s="12"/>
      <c r="H673" s="30">
        <f>H674</f>
        <v>3363.18</v>
      </c>
      <c r="I673" s="23"/>
      <c r="J673" s="23"/>
      <c r="K673" s="23"/>
      <c r="L673" s="44">
        <f>L674</f>
        <v>3363.18</v>
      </c>
      <c r="M673" s="13">
        <v>3363.1759999999999</v>
      </c>
      <c r="N673" s="37"/>
    </row>
    <row r="674" spans="1:14" ht="38.25" outlineLevel="5">
      <c r="A674" s="11" t="s">
        <v>19</v>
      </c>
      <c r="B674" s="12"/>
      <c r="C674" s="12" t="s">
        <v>10</v>
      </c>
      <c r="D674" s="12" t="s">
        <v>44</v>
      </c>
      <c r="E674" s="12" t="s">
        <v>36</v>
      </c>
      <c r="F674" s="12" t="s">
        <v>481</v>
      </c>
      <c r="G674" s="12" t="s">
        <v>20</v>
      </c>
      <c r="H674" s="30">
        <v>3363.18</v>
      </c>
      <c r="I674" s="23"/>
      <c r="J674" s="23"/>
      <c r="K674" s="23"/>
      <c r="L674" s="44">
        <f>SUM(H674:K674)</f>
        <v>3363.18</v>
      </c>
      <c r="M674" s="13">
        <v>3363.1759999999999</v>
      </c>
      <c r="N674" s="37"/>
    </row>
    <row r="675" spans="1:14" ht="38.25" outlineLevel="2">
      <c r="A675" s="11" t="s">
        <v>482</v>
      </c>
      <c r="B675" s="12"/>
      <c r="C675" s="12" t="s">
        <v>10</v>
      </c>
      <c r="D675" s="12"/>
      <c r="E675" s="12"/>
      <c r="F675" s="12" t="s">
        <v>483</v>
      </c>
      <c r="G675" s="12"/>
      <c r="H675" s="30">
        <f>H676</f>
        <v>20560.91</v>
      </c>
      <c r="I675" s="23"/>
      <c r="J675" s="23"/>
      <c r="K675" s="23"/>
      <c r="L675" s="44">
        <f>L676</f>
        <v>20560.91</v>
      </c>
      <c r="M675" s="13">
        <v>20560.895</v>
      </c>
      <c r="N675" s="37"/>
    </row>
    <row r="676" spans="1:14" ht="25.5" outlineLevel="3">
      <c r="A676" s="11" t="s">
        <v>420</v>
      </c>
      <c r="B676" s="12"/>
      <c r="C676" s="12" t="s">
        <v>10</v>
      </c>
      <c r="D676" s="12" t="s">
        <v>44</v>
      </c>
      <c r="E676" s="12"/>
      <c r="F676" s="12" t="s">
        <v>483</v>
      </c>
      <c r="G676" s="12"/>
      <c r="H676" s="30">
        <f>H677</f>
        <v>20560.91</v>
      </c>
      <c r="I676" s="23"/>
      <c r="J676" s="23"/>
      <c r="K676" s="23"/>
      <c r="L676" s="44">
        <f>L677</f>
        <v>20560.91</v>
      </c>
      <c r="M676" s="13">
        <v>20560.895</v>
      </c>
      <c r="N676" s="37"/>
    </row>
    <row r="677" spans="1:14" outlineLevel="4">
      <c r="A677" s="11" t="s">
        <v>434</v>
      </c>
      <c r="B677" s="12"/>
      <c r="C677" s="12" t="s">
        <v>10</v>
      </c>
      <c r="D677" s="12" t="s">
        <v>44</v>
      </c>
      <c r="E677" s="12" t="s">
        <v>28</v>
      </c>
      <c r="F677" s="12" t="s">
        <v>483</v>
      </c>
      <c r="G677" s="12"/>
      <c r="H677" s="30">
        <f>H678</f>
        <v>20560.91</v>
      </c>
      <c r="I677" s="23"/>
      <c r="J677" s="23"/>
      <c r="K677" s="23"/>
      <c r="L677" s="44">
        <f>L678</f>
        <v>20560.91</v>
      </c>
      <c r="M677" s="13">
        <f>M678</f>
        <v>20560.895</v>
      </c>
      <c r="N677" s="37"/>
    </row>
    <row r="678" spans="1:14" ht="38.25" outlineLevel="5">
      <c r="A678" s="11" t="s">
        <v>19</v>
      </c>
      <c r="B678" s="12"/>
      <c r="C678" s="12" t="s">
        <v>10</v>
      </c>
      <c r="D678" s="12" t="s">
        <v>44</v>
      </c>
      <c r="E678" s="12" t="s">
        <v>28</v>
      </c>
      <c r="F678" s="12" t="s">
        <v>483</v>
      </c>
      <c r="G678" s="12" t="s">
        <v>20</v>
      </c>
      <c r="H678" s="30">
        <f>H679</f>
        <v>20560.91</v>
      </c>
      <c r="I678" s="23"/>
      <c r="J678" s="23"/>
      <c r="K678" s="23"/>
      <c r="L678" s="44">
        <f>SUM(H678:K678)</f>
        <v>20560.91</v>
      </c>
      <c r="M678" s="13">
        <f>M679</f>
        <v>20560.895</v>
      </c>
      <c r="N678" s="37"/>
    </row>
    <row r="679" spans="1:14" outlineLevel="4">
      <c r="A679" s="11" t="s">
        <v>447</v>
      </c>
      <c r="B679" s="12"/>
      <c r="C679" s="12" t="s">
        <v>10</v>
      </c>
      <c r="D679" s="12" t="s">
        <v>44</v>
      </c>
      <c r="E679" s="12" t="s">
        <v>36</v>
      </c>
      <c r="F679" s="12" t="s">
        <v>483</v>
      </c>
      <c r="G679" s="12"/>
      <c r="H679" s="30">
        <f>H680+H681+H682</f>
        <v>20560.91</v>
      </c>
      <c r="I679" s="23"/>
      <c r="J679" s="23"/>
      <c r="K679" s="23"/>
      <c r="L679" s="44">
        <f>L680+L681+L682</f>
        <v>20560.91</v>
      </c>
      <c r="M679" s="13">
        <v>20560.895</v>
      </c>
      <c r="N679" s="37"/>
    </row>
    <row r="680" spans="1:14" ht="38.25" outlineLevel="5">
      <c r="A680" s="11" t="s">
        <v>19</v>
      </c>
      <c r="B680" s="12"/>
      <c r="C680" s="12" t="s">
        <v>10</v>
      </c>
      <c r="D680" s="12" t="s">
        <v>44</v>
      </c>
      <c r="E680" s="12" t="s">
        <v>36</v>
      </c>
      <c r="F680" s="12" t="s">
        <v>483</v>
      </c>
      <c r="G680" s="12" t="s">
        <v>20</v>
      </c>
      <c r="H680" s="30">
        <v>1314.7</v>
      </c>
      <c r="I680" s="23"/>
      <c r="J680" s="23"/>
      <c r="K680" s="23"/>
      <c r="L680" s="44">
        <f>SUM(H680:K680)</f>
        <v>1314.7</v>
      </c>
      <c r="M680" s="13">
        <v>1314.7</v>
      </c>
      <c r="N680" s="37"/>
    </row>
    <row r="681" spans="1:14" outlineLevel="5">
      <c r="A681" s="11" t="s">
        <v>37</v>
      </c>
      <c r="B681" s="12"/>
      <c r="C681" s="12" t="s">
        <v>10</v>
      </c>
      <c r="D681" s="12" t="s">
        <v>44</v>
      </c>
      <c r="E681" s="12" t="s">
        <v>36</v>
      </c>
      <c r="F681" s="12" t="s">
        <v>483</v>
      </c>
      <c r="G681" s="12" t="s">
        <v>38</v>
      </c>
      <c r="H681" s="30">
        <v>19150.21</v>
      </c>
      <c r="I681" s="23"/>
      <c r="J681" s="23"/>
      <c r="K681" s="23"/>
      <c r="L681" s="44">
        <f>SUM(H681:K681)</f>
        <v>19150.21</v>
      </c>
      <c r="M681" s="13">
        <v>19150.195</v>
      </c>
      <c r="N681" s="37"/>
    </row>
    <row r="682" spans="1:14" outlineLevel="5">
      <c r="A682" s="11" t="s">
        <v>238</v>
      </c>
      <c r="B682" s="12"/>
      <c r="C682" s="12" t="s">
        <v>10</v>
      </c>
      <c r="D682" s="12" t="s">
        <v>44</v>
      </c>
      <c r="E682" s="12" t="s">
        <v>36</v>
      </c>
      <c r="F682" s="12" t="s">
        <v>483</v>
      </c>
      <c r="G682" s="12" t="s">
        <v>239</v>
      </c>
      <c r="H682" s="30">
        <v>96</v>
      </c>
      <c r="I682" s="23"/>
      <c r="J682" s="23"/>
      <c r="K682" s="23"/>
      <c r="L682" s="44">
        <f>SUM(H682:K682)</f>
        <v>96</v>
      </c>
      <c r="M682" s="13">
        <v>96</v>
      </c>
      <c r="N682" s="37"/>
    </row>
    <row r="683" spans="1:14" ht="63.75" outlineLevel="2">
      <c r="A683" s="11" t="s">
        <v>484</v>
      </c>
      <c r="B683" s="12"/>
      <c r="C683" s="12" t="s">
        <v>10</v>
      </c>
      <c r="D683" s="12"/>
      <c r="E683" s="12"/>
      <c r="F683" s="12" t="s">
        <v>485</v>
      </c>
      <c r="G683" s="12"/>
      <c r="H683" s="30">
        <f>H684</f>
        <v>373.69</v>
      </c>
      <c r="I683" s="23"/>
      <c r="J683" s="23"/>
      <c r="K683" s="23"/>
      <c r="L683" s="44">
        <f>L684</f>
        <v>373.69</v>
      </c>
      <c r="M683" s="13">
        <v>373.69</v>
      </c>
      <c r="N683" s="37"/>
    </row>
    <row r="684" spans="1:14" ht="25.5" outlineLevel="3">
      <c r="A684" s="11" t="s">
        <v>420</v>
      </c>
      <c r="B684" s="12"/>
      <c r="C684" s="12" t="s">
        <v>10</v>
      </c>
      <c r="D684" s="12" t="s">
        <v>44</v>
      </c>
      <c r="E684" s="12"/>
      <c r="F684" s="12" t="s">
        <v>485</v>
      </c>
      <c r="G684" s="12"/>
      <c r="H684" s="30">
        <f>H685</f>
        <v>373.69</v>
      </c>
      <c r="I684" s="23"/>
      <c r="J684" s="23"/>
      <c r="K684" s="23"/>
      <c r="L684" s="44">
        <f>L685</f>
        <v>373.69</v>
      </c>
      <c r="M684" s="13">
        <v>373.69</v>
      </c>
      <c r="N684" s="37"/>
    </row>
    <row r="685" spans="1:14" outlineLevel="4">
      <c r="A685" s="11" t="s">
        <v>447</v>
      </c>
      <c r="B685" s="12"/>
      <c r="C685" s="12" t="s">
        <v>10</v>
      </c>
      <c r="D685" s="12" t="s">
        <v>44</v>
      </c>
      <c r="E685" s="12" t="s">
        <v>36</v>
      </c>
      <c r="F685" s="12" t="s">
        <v>485</v>
      </c>
      <c r="G685" s="12"/>
      <c r="H685" s="30">
        <f>H686</f>
        <v>373.69</v>
      </c>
      <c r="I685" s="23"/>
      <c r="J685" s="23"/>
      <c r="K685" s="23"/>
      <c r="L685" s="44">
        <f>L686</f>
        <v>373.69</v>
      </c>
      <c r="M685" s="13">
        <v>373.69</v>
      </c>
      <c r="N685" s="37"/>
    </row>
    <row r="686" spans="1:14" ht="38.25" outlineLevel="5">
      <c r="A686" s="11" t="s">
        <v>19</v>
      </c>
      <c r="B686" s="12"/>
      <c r="C686" s="12" t="s">
        <v>10</v>
      </c>
      <c r="D686" s="12" t="s">
        <v>44</v>
      </c>
      <c r="E686" s="12" t="s">
        <v>36</v>
      </c>
      <c r="F686" s="12" t="s">
        <v>485</v>
      </c>
      <c r="G686" s="12" t="s">
        <v>20</v>
      </c>
      <c r="H686" s="30">
        <v>373.69</v>
      </c>
      <c r="I686" s="23"/>
      <c r="J686" s="23"/>
      <c r="K686" s="23"/>
      <c r="L686" s="44">
        <f>SUM(H686:K686)</f>
        <v>373.69</v>
      </c>
      <c r="M686" s="13">
        <v>373.69</v>
      </c>
      <c r="N686" s="37"/>
    </row>
    <row r="687" spans="1:14" ht="51" outlineLevel="1">
      <c r="A687" s="11" t="s">
        <v>486</v>
      </c>
      <c r="B687" s="12"/>
      <c r="C687" s="12" t="s">
        <v>10</v>
      </c>
      <c r="D687" s="12"/>
      <c r="E687" s="12"/>
      <c r="F687" s="12" t="s">
        <v>487</v>
      </c>
      <c r="G687" s="12"/>
      <c r="H687" s="30">
        <f>H688</f>
        <v>976.58</v>
      </c>
      <c r="I687" s="23"/>
      <c r="J687" s="23"/>
      <c r="K687" s="23"/>
      <c r="L687" s="44">
        <f>L688</f>
        <v>976.58</v>
      </c>
      <c r="M687" s="13">
        <v>976.58</v>
      </c>
      <c r="N687" s="37"/>
    </row>
    <row r="688" spans="1:14" ht="51" outlineLevel="2">
      <c r="A688" s="11" t="s">
        <v>488</v>
      </c>
      <c r="B688" s="12"/>
      <c r="C688" s="12" t="s">
        <v>10</v>
      </c>
      <c r="D688" s="12"/>
      <c r="E688" s="12"/>
      <c r="F688" s="12" t="s">
        <v>489</v>
      </c>
      <c r="G688" s="12"/>
      <c r="H688" s="30">
        <f>H689</f>
        <v>976.58</v>
      </c>
      <c r="I688" s="23"/>
      <c r="J688" s="23"/>
      <c r="K688" s="23"/>
      <c r="L688" s="44">
        <f>L689</f>
        <v>976.58</v>
      </c>
      <c r="M688" s="13">
        <v>976.58</v>
      </c>
      <c r="N688" s="37"/>
    </row>
    <row r="689" spans="1:14" ht="25.5" outlineLevel="3">
      <c r="A689" s="11" t="s">
        <v>420</v>
      </c>
      <c r="B689" s="12"/>
      <c r="C689" s="12" t="s">
        <v>10</v>
      </c>
      <c r="D689" s="12" t="s">
        <v>44</v>
      </c>
      <c r="E689" s="12"/>
      <c r="F689" s="12" t="s">
        <v>489</v>
      </c>
      <c r="G689" s="12"/>
      <c r="H689" s="30">
        <f>H690</f>
        <v>976.58</v>
      </c>
      <c r="I689" s="23"/>
      <c r="J689" s="23"/>
      <c r="K689" s="23"/>
      <c r="L689" s="44">
        <f>L690</f>
        <v>976.58</v>
      </c>
      <c r="M689" s="13">
        <v>976.58</v>
      </c>
      <c r="N689" s="37"/>
    </row>
    <row r="690" spans="1:14" outlineLevel="4">
      <c r="A690" s="11" t="s">
        <v>447</v>
      </c>
      <c r="B690" s="12"/>
      <c r="C690" s="12" t="s">
        <v>10</v>
      </c>
      <c r="D690" s="12" t="s">
        <v>44</v>
      </c>
      <c r="E690" s="12" t="s">
        <v>36</v>
      </c>
      <c r="F690" s="12" t="s">
        <v>489</v>
      </c>
      <c r="G690" s="12"/>
      <c r="H690" s="30">
        <f>H691</f>
        <v>976.58</v>
      </c>
      <c r="I690" s="23"/>
      <c r="J690" s="23"/>
      <c r="K690" s="23"/>
      <c r="L690" s="44">
        <f>L691</f>
        <v>976.58</v>
      </c>
      <c r="M690" s="13">
        <v>976.58</v>
      </c>
      <c r="N690" s="37"/>
    </row>
    <row r="691" spans="1:14" ht="38.25" outlineLevel="5">
      <c r="A691" s="11" t="s">
        <v>19</v>
      </c>
      <c r="B691" s="12"/>
      <c r="C691" s="12" t="s">
        <v>10</v>
      </c>
      <c r="D691" s="12" t="s">
        <v>44</v>
      </c>
      <c r="E691" s="12" t="s">
        <v>36</v>
      </c>
      <c r="F691" s="12" t="s">
        <v>489</v>
      </c>
      <c r="G691" s="12" t="s">
        <v>20</v>
      </c>
      <c r="H691" s="30">
        <v>976.58</v>
      </c>
      <c r="I691" s="23"/>
      <c r="J691" s="23"/>
      <c r="K691" s="23"/>
      <c r="L691" s="44">
        <f>SUM(H691:K691)</f>
        <v>976.58</v>
      </c>
      <c r="M691" s="13">
        <v>976.58</v>
      </c>
      <c r="N691" s="37"/>
    </row>
    <row r="692" spans="1:14" ht="38.25" outlineLevel="1">
      <c r="A692" s="11" t="s">
        <v>490</v>
      </c>
      <c r="B692" s="12"/>
      <c r="C692" s="12" t="s">
        <v>10</v>
      </c>
      <c r="D692" s="12"/>
      <c r="E692" s="12"/>
      <c r="F692" s="12" t="s">
        <v>491</v>
      </c>
      <c r="G692" s="12"/>
      <c r="H692" s="30">
        <f>H693</f>
        <v>555.51</v>
      </c>
      <c r="I692" s="23"/>
      <c r="J692" s="23"/>
      <c r="K692" s="23"/>
      <c r="L692" s="44">
        <f>L693</f>
        <v>555.51</v>
      </c>
      <c r="M692" s="13">
        <v>555.51199999999994</v>
      </c>
      <c r="N692" s="37"/>
    </row>
    <row r="693" spans="1:14" ht="38.25" outlineLevel="2">
      <c r="A693" s="11" t="s">
        <v>492</v>
      </c>
      <c r="B693" s="12"/>
      <c r="C693" s="12" t="s">
        <v>10</v>
      </c>
      <c r="D693" s="12"/>
      <c r="E693" s="12"/>
      <c r="F693" s="12" t="s">
        <v>493</v>
      </c>
      <c r="G693" s="12"/>
      <c r="H693" s="30">
        <f>H694</f>
        <v>555.51</v>
      </c>
      <c r="I693" s="23"/>
      <c r="J693" s="23"/>
      <c r="K693" s="23"/>
      <c r="L693" s="44">
        <f>L694</f>
        <v>555.51</v>
      </c>
      <c r="M693" s="13">
        <v>555.51199999999994</v>
      </c>
      <c r="N693" s="37"/>
    </row>
    <row r="694" spans="1:14" ht="25.5" outlineLevel="3">
      <c r="A694" s="11" t="s">
        <v>420</v>
      </c>
      <c r="B694" s="12"/>
      <c r="C694" s="12" t="s">
        <v>10</v>
      </c>
      <c r="D694" s="12" t="s">
        <v>44</v>
      </c>
      <c r="E694" s="12"/>
      <c r="F694" s="12" t="s">
        <v>493</v>
      </c>
      <c r="G694" s="12"/>
      <c r="H694" s="30">
        <f>H695</f>
        <v>555.51</v>
      </c>
      <c r="I694" s="23"/>
      <c r="J694" s="23"/>
      <c r="K694" s="23"/>
      <c r="L694" s="44">
        <f>L695</f>
        <v>555.51</v>
      </c>
      <c r="M694" s="13">
        <v>555.51199999999994</v>
      </c>
      <c r="N694" s="37"/>
    </row>
    <row r="695" spans="1:14" outlineLevel="4">
      <c r="A695" s="11" t="s">
        <v>447</v>
      </c>
      <c r="B695" s="12"/>
      <c r="C695" s="12" t="s">
        <v>10</v>
      </c>
      <c r="D695" s="12" t="s">
        <v>44</v>
      </c>
      <c r="E695" s="12" t="s">
        <v>36</v>
      </c>
      <c r="F695" s="12" t="s">
        <v>493</v>
      </c>
      <c r="G695" s="12"/>
      <c r="H695" s="30">
        <f>H696</f>
        <v>555.51</v>
      </c>
      <c r="I695" s="23"/>
      <c r="J695" s="23"/>
      <c r="K695" s="23"/>
      <c r="L695" s="44">
        <f>L696</f>
        <v>555.51</v>
      </c>
      <c r="M695" s="13">
        <v>555.51199999999994</v>
      </c>
      <c r="N695" s="37"/>
    </row>
    <row r="696" spans="1:14" ht="38.25" outlineLevel="5">
      <c r="A696" s="11" t="s">
        <v>19</v>
      </c>
      <c r="B696" s="12"/>
      <c r="C696" s="12" t="s">
        <v>10</v>
      </c>
      <c r="D696" s="12" t="s">
        <v>44</v>
      </c>
      <c r="E696" s="12" t="s">
        <v>36</v>
      </c>
      <c r="F696" s="12" t="s">
        <v>493</v>
      </c>
      <c r="G696" s="12" t="s">
        <v>20</v>
      </c>
      <c r="H696" s="30">
        <v>555.51</v>
      </c>
      <c r="I696" s="23"/>
      <c r="J696" s="23"/>
      <c r="K696" s="23"/>
      <c r="L696" s="44">
        <f>SUM(H696:K696)</f>
        <v>555.51</v>
      </c>
      <c r="M696" s="13">
        <v>555.51199999999994</v>
      </c>
      <c r="N696" s="37"/>
    </row>
    <row r="697" spans="1:14" ht="51" outlineLevel="1">
      <c r="A697" s="11" t="s">
        <v>494</v>
      </c>
      <c r="B697" s="12"/>
      <c r="C697" s="12" t="s">
        <v>10</v>
      </c>
      <c r="D697" s="12"/>
      <c r="E697" s="12"/>
      <c r="F697" s="12" t="s">
        <v>495</v>
      </c>
      <c r="G697" s="12"/>
      <c r="H697" s="30">
        <f>H698+H702</f>
        <v>9712.56</v>
      </c>
      <c r="I697" s="23"/>
      <c r="J697" s="23"/>
      <c r="K697" s="23"/>
      <c r="L697" s="44">
        <f>L698+L702</f>
        <v>10712.56</v>
      </c>
      <c r="M697" s="13">
        <v>9712.5568600000006</v>
      </c>
      <c r="N697" s="37"/>
    </row>
    <row r="698" spans="1:14" ht="63.75" outlineLevel="2">
      <c r="A698" s="11" t="s">
        <v>496</v>
      </c>
      <c r="B698" s="12"/>
      <c r="C698" s="12" t="s">
        <v>10</v>
      </c>
      <c r="D698" s="12"/>
      <c r="E698" s="12"/>
      <c r="F698" s="12" t="s">
        <v>497</v>
      </c>
      <c r="G698" s="12"/>
      <c r="H698" s="30">
        <f>H699</f>
        <v>612.55999999999995</v>
      </c>
      <c r="I698" s="23"/>
      <c r="J698" s="23"/>
      <c r="K698" s="23"/>
      <c r="L698" s="44">
        <f>L699</f>
        <v>612.55999999999995</v>
      </c>
      <c r="M698" s="13">
        <v>612.55686000000003</v>
      </c>
      <c r="N698" s="37"/>
    </row>
    <row r="699" spans="1:14" ht="25.5" outlineLevel="3">
      <c r="A699" s="11" t="s">
        <v>420</v>
      </c>
      <c r="B699" s="12"/>
      <c r="C699" s="12" t="s">
        <v>10</v>
      </c>
      <c r="D699" s="12" t="s">
        <v>44</v>
      </c>
      <c r="E699" s="12"/>
      <c r="F699" s="12" t="s">
        <v>497</v>
      </c>
      <c r="G699" s="12"/>
      <c r="H699" s="30">
        <f>H700</f>
        <v>612.55999999999995</v>
      </c>
      <c r="I699" s="23"/>
      <c r="J699" s="23"/>
      <c r="K699" s="23"/>
      <c r="L699" s="44">
        <f>L700</f>
        <v>612.55999999999995</v>
      </c>
      <c r="M699" s="13">
        <v>612.55686000000003</v>
      </c>
      <c r="N699" s="37"/>
    </row>
    <row r="700" spans="1:14" outlineLevel="4">
      <c r="A700" s="11" t="s">
        <v>434</v>
      </c>
      <c r="B700" s="12"/>
      <c r="C700" s="12" t="s">
        <v>10</v>
      </c>
      <c r="D700" s="12" t="s">
        <v>44</v>
      </c>
      <c r="E700" s="12" t="s">
        <v>28</v>
      </c>
      <c r="F700" s="12" t="s">
        <v>497</v>
      </c>
      <c r="G700" s="12"/>
      <c r="H700" s="30">
        <f>H701</f>
        <v>612.55999999999995</v>
      </c>
      <c r="I700" s="23"/>
      <c r="J700" s="23"/>
      <c r="K700" s="23"/>
      <c r="L700" s="44">
        <f>L701</f>
        <v>612.55999999999995</v>
      </c>
      <c r="M700" s="13">
        <v>612.55686000000003</v>
      </c>
      <c r="N700" s="37"/>
    </row>
    <row r="701" spans="1:14" ht="63.75" outlineLevel="5">
      <c r="A701" s="11" t="s">
        <v>70</v>
      </c>
      <c r="B701" s="12"/>
      <c r="C701" s="12" t="s">
        <v>10</v>
      </c>
      <c r="D701" s="12" t="s">
        <v>44</v>
      </c>
      <c r="E701" s="12" t="s">
        <v>28</v>
      </c>
      <c r="F701" s="12" t="s">
        <v>497</v>
      </c>
      <c r="G701" s="12" t="s">
        <v>71</v>
      </c>
      <c r="H701" s="30">
        <v>612.55999999999995</v>
      </c>
      <c r="I701" s="23"/>
      <c r="J701" s="23"/>
      <c r="K701" s="23"/>
      <c r="L701" s="44">
        <f>SUM(H701:K701)</f>
        <v>612.55999999999995</v>
      </c>
      <c r="M701" s="13">
        <v>612.55686000000003</v>
      </c>
      <c r="N701" s="37"/>
    </row>
    <row r="702" spans="1:14" ht="25.5" outlineLevel="2">
      <c r="A702" s="11" t="s">
        <v>498</v>
      </c>
      <c r="B702" s="12"/>
      <c r="C702" s="12" t="s">
        <v>10</v>
      </c>
      <c r="D702" s="12"/>
      <c r="E702" s="12"/>
      <c r="F702" s="12" t="s">
        <v>499</v>
      </c>
      <c r="G702" s="12"/>
      <c r="H702" s="30">
        <f>H703</f>
        <v>9100</v>
      </c>
      <c r="I702" s="23"/>
      <c r="J702" s="23"/>
      <c r="K702" s="23"/>
      <c r="L702" s="44">
        <f>L703</f>
        <v>10100</v>
      </c>
      <c r="M702" s="13">
        <v>9100</v>
      </c>
      <c r="N702" s="37"/>
    </row>
    <row r="703" spans="1:14" ht="25.5" outlineLevel="3">
      <c r="A703" s="11" t="s">
        <v>420</v>
      </c>
      <c r="B703" s="12"/>
      <c r="C703" s="12" t="s">
        <v>10</v>
      </c>
      <c r="D703" s="12" t="s">
        <v>44</v>
      </c>
      <c r="E703" s="12"/>
      <c r="F703" s="12" t="s">
        <v>499</v>
      </c>
      <c r="G703" s="12"/>
      <c r="H703" s="30">
        <f>H704</f>
        <v>9100</v>
      </c>
      <c r="I703" s="23"/>
      <c r="J703" s="23"/>
      <c r="K703" s="23"/>
      <c r="L703" s="44">
        <f>L704</f>
        <v>10100</v>
      </c>
      <c r="M703" s="13">
        <v>9100</v>
      </c>
      <c r="N703" s="37"/>
    </row>
    <row r="704" spans="1:14" outlineLevel="4">
      <c r="A704" s="11" t="s">
        <v>434</v>
      </c>
      <c r="B704" s="12"/>
      <c r="C704" s="12" t="s">
        <v>10</v>
      </c>
      <c r="D704" s="12" t="s">
        <v>44</v>
      </c>
      <c r="E704" s="12" t="s">
        <v>28</v>
      </c>
      <c r="F704" s="12" t="s">
        <v>499</v>
      </c>
      <c r="G704" s="12"/>
      <c r="H704" s="30">
        <f>H705</f>
        <v>9100</v>
      </c>
      <c r="I704" s="23"/>
      <c r="J704" s="23"/>
      <c r="K704" s="23"/>
      <c r="L704" s="44">
        <f>L705</f>
        <v>10100</v>
      </c>
      <c r="M704" s="13">
        <v>9100</v>
      </c>
      <c r="N704" s="37"/>
    </row>
    <row r="705" spans="1:14" ht="63.75" outlineLevel="5">
      <c r="A705" s="11" t="s">
        <v>70</v>
      </c>
      <c r="B705" s="12"/>
      <c r="C705" s="12" t="s">
        <v>10</v>
      </c>
      <c r="D705" s="12" t="s">
        <v>44</v>
      </c>
      <c r="E705" s="12" t="s">
        <v>28</v>
      </c>
      <c r="F705" s="12" t="s">
        <v>499</v>
      </c>
      <c r="G705" s="12" t="s">
        <v>71</v>
      </c>
      <c r="H705" s="30">
        <v>9100</v>
      </c>
      <c r="I705" s="23"/>
      <c r="J705" s="23"/>
      <c r="K705" s="38">
        <v>1000</v>
      </c>
      <c r="L705" s="44">
        <f>SUM(H705:K705)</f>
        <v>10100</v>
      </c>
      <c r="M705" s="13">
        <v>9100</v>
      </c>
      <c r="N705" s="37"/>
    </row>
    <row r="706" spans="1:14" ht="38.25">
      <c r="A706" s="15" t="s">
        <v>500</v>
      </c>
      <c r="B706" s="16"/>
      <c r="C706" s="16" t="s">
        <v>10</v>
      </c>
      <c r="D706" s="16"/>
      <c r="E706" s="16"/>
      <c r="F706" s="16" t="s">
        <v>501</v>
      </c>
      <c r="G706" s="16"/>
      <c r="H706" s="29">
        <f>H708</f>
        <v>164558.37</v>
      </c>
      <c r="I706" s="22"/>
      <c r="J706" s="22"/>
      <c r="K706" s="22"/>
      <c r="L706" s="43">
        <f>L708</f>
        <v>165657.28</v>
      </c>
      <c r="M706" s="13">
        <v>165657.28200000001</v>
      </c>
      <c r="N706" s="37"/>
    </row>
    <row r="707" spans="1:14" outlineLevel="5">
      <c r="A707" s="11" t="s">
        <v>351</v>
      </c>
      <c r="B707" s="12"/>
      <c r="C707" s="12" t="s">
        <v>10</v>
      </c>
      <c r="D707" s="12" t="s">
        <v>113</v>
      </c>
      <c r="E707" s="12" t="s">
        <v>212</v>
      </c>
      <c r="F707" s="12" t="s">
        <v>502</v>
      </c>
      <c r="G707" s="12" t="s">
        <v>352</v>
      </c>
      <c r="H707" s="30"/>
      <c r="I707" s="23"/>
      <c r="J707" s="23"/>
      <c r="K707" s="23"/>
      <c r="L707" s="44">
        <f>SUM(H707:K707)</f>
        <v>0</v>
      </c>
      <c r="M707" s="13">
        <v>0</v>
      </c>
      <c r="N707" s="37"/>
    </row>
    <row r="708" spans="1:14" ht="25.5" outlineLevel="1">
      <c r="A708" s="11" t="s">
        <v>503</v>
      </c>
      <c r="B708" s="12"/>
      <c r="C708" s="12" t="s">
        <v>10</v>
      </c>
      <c r="D708" s="12"/>
      <c r="E708" s="12"/>
      <c r="F708" s="12" t="s">
        <v>504</v>
      </c>
      <c r="G708" s="12"/>
      <c r="H708" s="30">
        <f>H709+H713</f>
        <v>164558.37</v>
      </c>
      <c r="I708" s="23"/>
      <c r="J708" s="23"/>
      <c r="K708" s="23"/>
      <c r="L708" s="44">
        <f>L709+L713</f>
        <v>165657.28</v>
      </c>
      <c r="M708" s="13">
        <v>165657.28200000001</v>
      </c>
      <c r="N708" s="37"/>
    </row>
    <row r="709" spans="1:14" ht="38.25" outlineLevel="2">
      <c r="A709" s="11" t="s">
        <v>505</v>
      </c>
      <c r="B709" s="12"/>
      <c r="C709" s="12" t="s">
        <v>10</v>
      </c>
      <c r="D709" s="12"/>
      <c r="E709" s="12"/>
      <c r="F709" s="12" t="s">
        <v>506</v>
      </c>
      <c r="G709" s="12"/>
      <c r="H709" s="30">
        <f>H710</f>
        <v>68095.37</v>
      </c>
      <c r="I709" s="23"/>
      <c r="J709" s="23"/>
      <c r="K709" s="23"/>
      <c r="L709" s="44">
        <f>L710</f>
        <v>69194.28</v>
      </c>
      <c r="M709" s="13">
        <v>69194.282000000007</v>
      </c>
      <c r="N709" s="37"/>
    </row>
    <row r="710" spans="1:14" ht="25.5" outlineLevel="3">
      <c r="A710" s="11" t="s">
        <v>420</v>
      </c>
      <c r="B710" s="12"/>
      <c r="C710" s="12" t="s">
        <v>10</v>
      </c>
      <c r="D710" s="12" t="s">
        <v>44</v>
      </c>
      <c r="E710" s="12"/>
      <c r="F710" s="12" t="s">
        <v>506</v>
      </c>
      <c r="G710" s="12"/>
      <c r="H710" s="30">
        <f>H711</f>
        <v>68095.37</v>
      </c>
      <c r="I710" s="23"/>
      <c r="J710" s="23"/>
      <c r="K710" s="23"/>
      <c r="L710" s="44">
        <f>L711</f>
        <v>69194.28</v>
      </c>
      <c r="M710" s="13">
        <v>69194.282000000007</v>
      </c>
      <c r="N710" s="37"/>
    </row>
    <row r="711" spans="1:14" outlineLevel="4">
      <c r="A711" s="11" t="s">
        <v>447</v>
      </c>
      <c r="B711" s="12"/>
      <c r="C711" s="12" t="s">
        <v>10</v>
      </c>
      <c r="D711" s="12" t="s">
        <v>44</v>
      </c>
      <c r="E711" s="12" t="s">
        <v>36</v>
      </c>
      <c r="F711" s="12" t="s">
        <v>506</v>
      </c>
      <c r="G711" s="12"/>
      <c r="H711" s="30">
        <f>H712</f>
        <v>68095.37</v>
      </c>
      <c r="I711" s="23"/>
      <c r="J711" s="23"/>
      <c r="K711" s="23"/>
      <c r="L711" s="44">
        <f>L712</f>
        <v>69194.28</v>
      </c>
      <c r="M711" s="13">
        <v>69194.282000000007</v>
      </c>
      <c r="N711" s="37"/>
    </row>
    <row r="712" spans="1:14" ht="38.25" outlineLevel="5">
      <c r="A712" s="11" t="s">
        <v>19</v>
      </c>
      <c r="B712" s="12"/>
      <c r="C712" s="12" t="s">
        <v>10</v>
      </c>
      <c r="D712" s="12" t="s">
        <v>44</v>
      </c>
      <c r="E712" s="12" t="s">
        <v>36</v>
      </c>
      <c r="F712" s="12" t="s">
        <v>506</v>
      </c>
      <c r="G712" s="12" t="s">
        <v>20</v>
      </c>
      <c r="H712" s="30">
        <v>68095.37</v>
      </c>
      <c r="I712" s="23"/>
      <c r="J712" s="23">
        <v>1098.9100000000001</v>
      </c>
      <c r="K712" s="23"/>
      <c r="L712" s="44">
        <f>SUM(H712:K712)</f>
        <v>69194.28</v>
      </c>
      <c r="M712" s="13">
        <v>69194.282000000007</v>
      </c>
      <c r="N712" s="37"/>
    </row>
    <row r="713" spans="1:14" ht="76.5" outlineLevel="2">
      <c r="A713" s="11" t="s">
        <v>507</v>
      </c>
      <c r="B713" s="12"/>
      <c r="C713" s="12" t="s">
        <v>10</v>
      </c>
      <c r="D713" s="12"/>
      <c r="E713" s="12"/>
      <c r="F713" s="12" t="s">
        <v>508</v>
      </c>
      <c r="G713" s="12"/>
      <c r="H713" s="30">
        <f>H714</f>
        <v>96463</v>
      </c>
      <c r="I713" s="23"/>
      <c r="J713" s="23"/>
      <c r="K713" s="23"/>
      <c r="L713" s="44">
        <f>L714</f>
        <v>96463</v>
      </c>
      <c r="M713" s="13">
        <v>96463</v>
      </c>
      <c r="N713" s="37"/>
    </row>
    <row r="714" spans="1:14" outlineLevel="3">
      <c r="A714" s="11" t="s">
        <v>210</v>
      </c>
      <c r="B714" s="12"/>
      <c r="C714" s="12" t="s">
        <v>10</v>
      </c>
      <c r="D714" s="12" t="s">
        <v>113</v>
      </c>
      <c r="E714" s="12"/>
      <c r="F714" s="12" t="s">
        <v>508</v>
      </c>
      <c r="G714" s="12"/>
      <c r="H714" s="30">
        <f>H715</f>
        <v>96463</v>
      </c>
      <c r="I714" s="23"/>
      <c r="J714" s="23"/>
      <c r="K714" s="23"/>
      <c r="L714" s="44">
        <f>L715</f>
        <v>96463</v>
      </c>
      <c r="M714" s="13">
        <v>96463</v>
      </c>
      <c r="N714" s="37"/>
    </row>
    <row r="715" spans="1:14" ht="25.5" outlineLevel="4">
      <c r="A715" s="11" t="s">
        <v>211</v>
      </c>
      <c r="B715" s="12"/>
      <c r="C715" s="12" t="s">
        <v>10</v>
      </c>
      <c r="D715" s="12" t="s">
        <v>113</v>
      </c>
      <c r="E715" s="12" t="s">
        <v>212</v>
      </c>
      <c r="F715" s="12" t="s">
        <v>508</v>
      </c>
      <c r="G715" s="12"/>
      <c r="H715" s="30">
        <f>H716+H717</f>
        <v>96463</v>
      </c>
      <c r="I715" s="23"/>
      <c r="J715" s="23"/>
      <c r="K715" s="23"/>
      <c r="L715" s="44">
        <f>L716+L717</f>
        <v>96463</v>
      </c>
      <c r="M715" s="13">
        <v>96463</v>
      </c>
      <c r="N715" s="37"/>
    </row>
    <row r="716" spans="1:14" ht="38.25" outlineLevel="5">
      <c r="A716" s="11" t="s">
        <v>19</v>
      </c>
      <c r="B716" s="12"/>
      <c r="C716" s="12" t="s">
        <v>10</v>
      </c>
      <c r="D716" s="12" t="s">
        <v>113</v>
      </c>
      <c r="E716" s="12" t="s">
        <v>212</v>
      </c>
      <c r="F716" s="12" t="s">
        <v>508</v>
      </c>
      <c r="G716" s="12" t="s">
        <v>20</v>
      </c>
      <c r="H716" s="30">
        <v>94061</v>
      </c>
      <c r="I716" s="23"/>
      <c r="J716" s="23"/>
      <c r="K716" s="23"/>
      <c r="L716" s="44">
        <f>SUM(H716:K716)</f>
        <v>94061</v>
      </c>
      <c r="M716" s="13">
        <v>94061</v>
      </c>
      <c r="N716" s="37"/>
    </row>
    <row r="717" spans="1:14" outlineLevel="5">
      <c r="A717" s="11" t="s">
        <v>351</v>
      </c>
      <c r="B717" s="12"/>
      <c r="C717" s="12" t="s">
        <v>10</v>
      </c>
      <c r="D717" s="12" t="s">
        <v>113</v>
      </c>
      <c r="E717" s="12" t="s">
        <v>212</v>
      </c>
      <c r="F717" s="12" t="s">
        <v>508</v>
      </c>
      <c r="G717" s="12" t="s">
        <v>352</v>
      </c>
      <c r="H717" s="30">
        <v>2402</v>
      </c>
      <c r="I717" s="23"/>
      <c r="J717" s="23"/>
      <c r="K717" s="23"/>
      <c r="L717" s="44">
        <f>SUM(H717:K717)</f>
        <v>2402</v>
      </c>
      <c r="M717" s="13">
        <v>2402</v>
      </c>
      <c r="N717" s="37"/>
    </row>
    <row r="718" spans="1:14" ht="25.5">
      <c r="A718" s="15" t="s">
        <v>509</v>
      </c>
      <c r="B718" s="16"/>
      <c r="C718" s="16" t="s">
        <v>10</v>
      </c>
      <c r="D718" s="16"/>
      <c r="E718" s="16"/>
      <c r="F718" s="16" t="s">
        <v>510</v>
      </c>
      <c r="G718" s="16"/>
      <c r="H718" s="29">
        <f>H719</f>
        <v>1405.02</v>
      </c>
      <c r="I718" s="22"/>
      <c r="J718" s="22"/>
      <c r="K718" s="22"/>
      <c r="L718" s="43">
        <f>L719</f>
        <v>1405.02</v>
      </c>
      <c r="M718" s="13">
        <v>1405.018</v>
      </c>
      <c r="N718" s="37"/>
    </row>
    <row r="719" spans="1:14" ht="25.5" outlineLevel="1">
      <c r="A719" s="11" t="s">
        <v>511</v>
      </c>
      <c r="B719" s="12"/>
      <c r="C719" s="12" t="s">
        <v>10</v>
      </c>
      <c r="D719" s="12"/>
      <c r="E719" s="12"/>
      <c r="F719" s="12" t="s">
        <v>512</v>
      </c>
      <c r="G719" s="12"/>
      <c r="H719" s="30">
        <f>H720+H724</f>
        <v>1405.02</v>
      </c>
      <c r="I719" s="23"/>
      <c r="J719" s="23"/>
      <c r="K719" s="23"/>
      <c r="L719" s="44">
        <f>L720+L724</f>
        <v>1405.02</v>
      </c>
      <c r="M719" s="13">
        <v>1405.018</v>
      </c>
      <c r="N719" s="37"/>
    </row>
    <row r="720" spans="1:14" ht="25.5" outlineLevel="2">
      <c r="A720" s="11" t="s">
        <v>513</v>
      </c>
      <c r="B720" s="12"/>
      <c r="C720" s="12" t="s">
        <v>10</v>
      </c>
      <c r="D720" s="12"/>
      <c r="E720" s="12"/>
      <c r="F720" s="12" t="s">
        <v>514</v>
      </c>
      <c r="G720" s="12"/>
      <c r="H720" s="30">
        <f>H721</f>
        <v>1405.02</v>
      </c>
      <c r="I720" s="23"/>
      <c r="J720" s="23"/>
      <c r="K720" s="23"/>
      <c r="L720" s="44">
        <f>L721</f>
        <v>1405.02</v>
      </c>
      <c r="M720" s="13">
        <v>1405.018</v>
      </c>
      <c r="N720" s="37"/>
    </row>
    <row r="721" spans="1:14" outlineLevel="3">
      <c r="A721" s="11" t="s">
        <v>88</v>
      </c>
      <c r="B721" s="12"/>
      <c r="C721" s="12" t="s">
        <v>10</v>
      </c>
      <c r="D721" s="12" t="s">
        <v>89</v>
      </c>
      <c r="E721" s="12"/>
      <c r="F721" s="12" t="s">
        <v>514</v>
      </c>
      <c r="G721" s="12"/>
      <c r="H721" s="30">
        <f>H722</f>
        <v>1405.02</v>
      </c>
      <c r="I721" s="23"/>
      <c r="J721" s="23"/>
      <c r="K721" s="23"/>
      <c r="L721" s="44">
        <f>L722</f>
        <v>1405.02</v>
      </c>
      <c r="M721" s="13">
        <v>1405.018</v>
      </c>
      <c r="N721" s="37"/>
    </row>
    <row r="722" spans="1:14" outlineLevel="4">
      <c r="A722" s="11" t="s">
        <v>90</v>
      </c>
      <c r="B722" s="12"/>
      <c r="C722" s="12" t="s">
        <v>10</v>
      </c>
      <c r="D722" s="12" t="s">
        <v>89</v>
      </c>
      <c r="E722" s="12" t="s">
        <v>36</v>
      </c>
      <c r="F722" s="12" t="s">
        <v>514</v>
      </c>
      <c r="G722" s="12"/>
      <c r="H722" s="30">
        <f>H723</f>
        <v>1405.02</v>
      </c>
      <c r="I722" s="23"/>
      <c r="J722" s="23"/>
      <c r="K722" s="23"/>
      <c r="L722" s="44">
        <f>L723</f>
        <v>1405.02</v>
      </c>
      <c r="M722" s="13">
        <v>1405.018</v>
      </c>
      <c r="N722" s="37"/>
    </row>
    <row r="723" spans="1:14" ht="38.25" outlineLevel="5">
      <c r="A723" s="11" t="s">
        <v>91</v>
      </c>
      <c r="B723" s="12"/>
      <c r="C723" s="12" t="s">
        <v>10</v>
      </c>
      <c r="D723" s="12" t="s">
        <v>89</v>
      </c>
      <c r="E723" s="12" t="s">
        <v>36</v>
      </c>
      <c r="F723" s="12" t="s">
        <v>514</v>
      </c>
      <c r="G723" s="12" t="s">
        <v>92</v>
      </c>
      <c r="H723" s="30">
        <v>1405.02</v>
      </c>
      <c r="I723" s="23"/>
      <c r="J723" s="23"/>
      <c r="K723" s="23"/>
      <c r="L723" s="44">
        <f>SUM(H723:K723)</f>
        <v>1405.02</v>
      </c>
      <c r="M723" s="13">
        <v>1405.018</v>
      </c>
      <c r="N723" s="37"/>
    </row>
    <row r="724" spans="1:14" ht="25.5" outlineLevel="2">
      <c r="A724" s="11" t="s">
        <v>513</v>
      </c>
      <c r="B724" s="12"/>
      <c r="C724" s="12" t="s">
        <v>10</v>
      </c>
      <c r="D724" s="12"/>
      <c r="E724" s="12"/>
      <c r="F724" s="12" t="s">
        <v>515</v>
      </c>
      <c r="G724" s="12"/>
      <c r="H724" s="30">
        <f>H725</f>
        <v>0</v>
      </c>
      <c r="I724" s="23"/>
      <c r="J724" s="23"/>
      <c r="K724" s="23"/>
      <c r="L724" s="44">
        <f>L725</f>
        <v>0</v>
      </c>
      <c r="M724" s="13">
        <v>0</v>
      </c>
      <c r="N724" s="37"/>
    </row>
    <row r="725" spans="1:14" outlineLevel="3">
      <c r="A725" s="11" t="s">
        <v>88</v>
      </c>
      <c r="B725" s="12"/>
      <c r="C725" s="12" t="s">
        <v>10</v>
      </c>
      <c r="D725" s="12" t="s">
        <v>89</v>
      </c>
      <c r="E725" s="12"/>
      <c r="F725" s="12" t="s">
        <v>515</v>
      </c>
      <c r="G725" s="12"/>
      <c r="H725" s="30">
        <f>H726</f>
        <v>0</v>
      </c>
      <c r="I725" s="23"/>
      <c r="J725" s="23"/>
      <c r="K725" s="23"/>
      <c r="L725" s="44">
        <f>L726</f>
        <v>0</v>
      </c>
      <c r="M725" s="13">
        <v>0</v>
      </c>
      <c r="N725" s="37"/>
    </row>
    <row r="726" spans="1:14" outlineLevel="4">
      <c r="A726" s="11" t="s">
        <v>90</v>
      </c>
      <c r="B726" s="12"/>
      <c r="C726" s="12" t="s">
        <v>10</v>
      </c>
      <c r="D726" s="12" t="s">
        <v>89</v>
      </c>
      <c r="E726" s="12" t="s">
        <v>36</v>
      </c>
      <c r="F726" s="12" t="s">
        <v>515</v>
      </c>
      <c r="G726" s="12"/>
      <c r="H726" s="30">
        <f>H727</f>
        <v>0</v>
      </c>
      <c r="I726" s="23"/>
      <c r="J726" s="23"/>
      <c r="K726" s="23"/>
      <c r="L726" s="44">
        <f>L727</f>
        <v>0</v>
      </c>
      <c r="M726" s="13">
        <v>0</v>
      </c>
      <c r="N726" s="37"/>
    </row>
    <row r="727" spans="1:14" ht="38.25" outlineLevel="5">
      <c r="A727" s="11" t="s">
        <v>91</v>
      </c>
      <c r="B727" s="12"/>
      <c r="C727" s="12" t="s">
        <v>10</v>
      </c>
      <c r="D727" s="12" t="s">
        <v>89</v>
      </c>
      <c r="E727" s="12" t="s">
        <v>36</v>
      </c>
      <c r="F727" s="12" t="s">
        <v>515</v>
      </c>
      <c r="G727" s="12" t="s">
        <v>92</v>
      </c>
      <c r="H727" s="30"/>
      <c r="I727" s="23"/>
      <c r="J727" s="23"/>
      <c r="K727" s="23"/>
      <c r="L727" s="44">
        <f>SUM(H727:K727)</f>
        <v>0</v>
      </c>
      <c r="M727" s="13">
        <v>0</v>
      </c>
      <c r="N727" s="37"/>
    </row>
    <row r="728" spans="1:14" ht="25.5">
      <c r="A728" s="15" t="s">
        <v>516</v>
      </c>
      <c r="B728" s="16"/>
      <c r="C728" s="16" t="s">
        <v>10</v>
      </c>
      <c r="D728" s="16"/>
      <c r="E728" s="16"/>
      <c r="F728" s="16" t="s">
        <v>517</v>
      </c>
      <c r="G728" s="16"/>
      <c r="H728" s="29">
        <f>H729</f>
        <v>25603.390000000003</v>
      </c>
      <c r="I728" s="22"/>
      <c r="J728" s="22"/>
      <c r="K728" s="22"/>
      <c r="L728" s="43">
        <f>L729</f>
        <v>25603.390000000003</v>
      </c>
      <c r="M728" s="13">
        <v>25603.400659999999</v>
      </c>
      <c r="N728" s="37"/>
    </row>
    <row r="729" spans="1:14" ht="38.25" outlineLevel="1">
      <c r="A729" s="11" t="s">
        <v>518</v>
      </c>
      <c r="B729" s="12"/>
      <c r="C729" s="12" t="s">
        <v>10</v>
      </c>
      <c r="D729" s="12"/>
      <c r="E729" s="12"/>
      <c r="F729" s="12" t="s">
        <v>519</v>
      </c>
      <c r="G729" s="12"/>
      <c r="H729" s="30">
        <f>H730+H734+H738</f>
        <v>25603.390000000003</v>
      </c>
      <c r="I729" s="23"/>
      <c r="J729" s="23"/>
      <c r="K729" s="23"/>
      <c r="L729" s="44">
        <f>L730+L734+L738</f>
        <v>25603.390000000003</v>
      </c>
      <c r="M729" s="13">
        <v>25603.400659999999</v>
      </c>
      <c r="N729" s="37"/>
    </row>
    <row r="730" spans="1:14" ht="38.25" outlineLevel="2">
      <c r="A730" s="11" t="s">
        <v>520</v>
      </c>
      <c r="B730" s="12"/>
      <c r="C730" s="12" t="s">
        <v>10</v>
      </c>
      <c r="D730" s="12"/>
      <c r="E730" s="12"/>
      <c r="F730" s="12" t="s">
        <v>522</v>
      </c>
      <c r="G730" s="12"/>
      <c r="H730" s="30">
        <f>H731</f>
        <v>19852.29</v>
      </c>
      <c r="I730" s="23"/>
      <c r="J730" s="23"/>
      <c r="K730" s="23"/>
      <c r="L730" s="44">
        <f>L731</f>
        <v>19852.29</v>
      </c>
      <c r="M730" s="13">
        <v>19852.296729999998</v>
      </c>
      <c r="N730" s="37"/>
    </row>
    <row r="731" spans="1:14" ht="25.5" outlineLevel="3">
      <c r="A731" s="11" t="s">
        <v>420</v>
      </c>
      <c r="B731" s="12"/>
      <c r="C731" s="12" t="s">
        <v>10</v>
      </c>
      <c r="D731" s="12" t="s">
        <v>44</v>
      </c>
      <c r="E731" s="12"/>
      <c r="F731" s="12" t="s">
        <v>522</v>
      </c>
      <c r="G731" s="12"/>
      <c r="H731" s="30">
        <f>H732</f>
        <v>19852.29</v>
      </c>
      <c r="I731" s="23"/>
      <c r="J731" s="23"/>
      <c r="K731" s="23"/>
      <c r="L731" s="44">
        <f>L732</f>
        <v>19852.29</v>
      </c>
      <c r="M731" s="13">
        <v>19852.296729999998</v>
      </c>
      <c r="N731" s="37"/>
    </row>
    <row r="732" spans="1:14" outlineLevel="4">
      <c r="A732" s="11" t="s">
        <v>421</v>
      </c>
      <c r="B732" s="12"/>
      <c r="C732" s="12" t="s">
        <v>10</v>
      </c>
      <c r="D732" s="12" t="s">
        <v>44</v>
      </c>
      <c r="E732" s="12" t="s">
        <v>55</v>
      </c>
      <c r="F732" s="12" t="s">
        <v>522</v>
      </c>
      <c r="G732" s="12"/>
      <c r="H732" s="30">
        <f>H733</f>
        <v>19852.29</v>
      </c>
      <c r="I732" s="23"/>
      <c r="J732" s="23"/>
      <c r="K732" s="23"/>
      <c r="L732" s="44">
        <f>L733</f>
        <v>19852.29</v>
      </c>
      <c r="M732" s="13">
        <v>19852.296729999998</v>
      </c>
      <c r="N732" s="37"/>
    </row>
    <row r="733" spans="1:14" outlineLevel="5">
      <c r="A733" s="11" t="s">
        <v>351</v>
      </c>
      <c r="B733" s="12"/>
      <c r="C733" s="12" t="s">
        <v>10</v>
      </c>
      <c r="D733" s="12" t="s">
        <v>44</v>
      </c>
      <c r="E733" s="12" t="s">
        <v>55</v>
      </c>
      <c r="F733" s="12" t="s">
        <v>522</v>
      </c>
      <c r="G733" s="12" t="s">
        <v>352</v>
      </c>
      <c r="H733" s="30">
        <v>19852.29</v>
      </c>
      <c r="I733" s="23"/>
      <c r="J733" s="23"/>
      <c r="K733" s="23"/>
      <c r="L733" s="44">
        <f>SUM(H733:K733)</f>
        <v>19852.29</v>
      </c>
      <c r="M733" s="13">
        <v>19852.296729999998</v>
      </c>
      <c r="N733" s="37"/>
    </row>
    <row r="734" spans="1:14" ht="38.25" outlineLevel="2">
      <c r="A734" s="11" t="s">
        <v>521</v>
      </c>
      <c r="B734" s="12"/>
      <c r="C734" s="12" t="s">
        <v>10</v>
      </c>
      <c r="D734" s="12"/>
      <c r="E734" s="12"/>
      <c r="F734" s="12" t="s">
        <v>523</v>
      </c>
      <c r="G734" s="12"/>
      <c r="H734" s="30">
        <f>H735</f>
        <v>3174.4</v>
      </c>
      <c r="I734" s="23"/>
      <c r="J734" s="23"/>
      <c r="K734" s="23"/>
      <c r="L734" s="44">
        <f>L735</f>
        <v>3174.4</v>
      </c>
      <c r="M734" s="13">
        <v>3174.4045599999999</v>
      </c>
      <c r="N734" s="37"/>
    </row>
    <row r="735" spans="1:14" ht="25.5" outlineLevel="3">
      <c r="A735" s="11" t="s">
        <v>420</v>
      </c>
      <c r="B735" s="12"/>
      <c r="C735" s="12" t="s">
        <v>10</v>
      </c>
      <c r="D735" s="12" t="s">
        <v>44</v>
      </c>
      <c r="E735" s="12"/>
      <c r="F735" s="12" t="s">
        <v>523</v>
      </c>
      <c r="G735" s="12"/>
      <c r="H735" s="30">
        <f>H736</f>
        <v>3174.4</v>
      </c>
      <c r="I735" s="23"/>
      <c r="J735" s="23"/>
      <c r="K735" s="23"/>
      <c r="L735" s="44">
        <f>L736</f>
        <v>3174.4</v>
      </c>
      <c r="M735" s="13">
        <v>3174.4045599999999</v>
      </c>
      <c r="N735" s="37"/>
    </row>
    <row r="736" spans="1:14" outlineLevel="4">
      <c r="A736" s="11" t="s">
        <v>421</v>
      </c>
      <c r="B736" s="12"/>
      <c r="C736" s="12" t="s">
        <v>10</v>
      </c>
      <c r="D736" s="12" t="s">
        <v>44</v>
      </c>
      <c r="E736" s="12" t="s">
        <v>55</v>
      </c>
      <c r="F736" s="12" t="s">
        <v>523</v>
      </c>
      <c r="G736" s="12"/>
      <c r="H736" s="30">
        <f>H737</f>
        <v>3174.4</v>
      </c>
      <c r="I736" s="23"/>
      <c r="J736" s="23"/>
      <c r="K736" s="23"/>
      <c r="L736" s="44">
        <f>L737</f>
        <v>3174.4</v>
      </c>
      <c r="M736" s="13">
        <v>3174.4045599999999</v>
      </c>
      <c r="N736" s="37"/>
    </row>
    <row r="737" spans="1:14" outlineLevel="5">
      <c r="A737" s="11" t="s">
        <v>351</v>
      </c>
      <c r="B737" s="12"/>
      <c r="C737" s="12" t="s">
        <v>10</v>
      </c>
      <c r="D737" s="12" t="s">
        <v>44</v>
      </c>
      <c r="E737" s="12" t="s">
        <v>55</v>
      </c>
      <c r="F737" s="12" t="s">
        <v>523</v>
      </c>
      <c r="G737" s="12" t="s">
        <v>352</v>
      </c>
      <c r="H737" s="30">
        <v>3174.4</v>
      </c>
      <c r="I737" s="23"/>
      <c r="J737" s="23"/>
      <c r="K737" s="23"/>
      <c r="L737" s="44">
        <f>SUM(H737:K737)</f>
        <v>3174.4</v>
      </c>
      <c r="M737" s="13">
        <v>3174.4045599999999</v>
      </c>
      <c r="N737" s="37"/>
    </row>
    <row r="738" spans="1:14" ht="38.25" outlineLevel="2">
      <c r="A738" s="11" t="s">
        <v>524</v>
      </c>
      <c r="B738" s="12"/>
      <c r="C738" s="12" t="s">
        <v>10</v>
      </c>
      <c r="D738" s="12"/>
      <c r="E738" s="12"/>
      <c r="F738" s="12" t="s">
        <v>525</v>
      </c>
      <c r="G738" s="12"/>
      <c r="H738" s="30">
        <f>H739</f>
        <v>2576.6999999999998</v>
      </c>
      <c r="I738" s="23"/>
      <c r="J738" s="23"/>
      <c r="K738" s="23"/>
      <c r="L738" s="44">
        <f>L739</f>
        <v>2576.6999999999998</v>
      </c>
      <c r="M738" s="13">
        <v>2576.6993699999998</v>
      </c>
      <c r="N738" s="37"/>
    </row>
    <row r="739" spans="1:14" ht="25.5" outlineLevel="3">
      <c r="A739" s="11" t="s">
        <v>420</v>
      </c>
      <c r="B739" s="12"/>
      <c r="C739" s="12" t="s">
        <v>10</v>
      </c>
      <c r="D739" s="12" t="s">
        <v>44</v>
      </c>
      <c r="E739" s="12"/>
      <c r="F739" s="12" t="s">
        <v>525</v>
      </c>
      <c r="G739" s="12"/>
      <c r="H739" s="30">
        <f>H740</f>
        <v>2576.6999999999998</v>
      </c>
      <c r="I739" s="23"/>
      <c r="J739" s="23"/>
      <c r="K739" s="23"/>
      <c r="L739" s="44">
        <f>L740</f>
        <v>2576.6999999999998</v>
      </c>
      <c r="M739" s="13">
        <v>2576.6993699999998</v>
      </c>
      <c r="N739" s="37"/>
    </row>
    <row r="740" spans="1:14" outlineLevel="4">
      <c r="A740" s="11" t="s">
        <v>421</v>
      </c>
      <c r="B740" s="12"/>
      <c r="C740" s="12" t="s">
        <v>10</v>
      </c>
      <c r="D740" s="12" t="s">
        <v>44</v>
      </c>
      <c r="E740" s="12" t="s">
        <v>55</v>
      </c>
      <c r="F740" s="12" t="s">
        <v>525</v>
      </c>
      <c r="G740" s="12"/>
      <c r="H740" s="30">
        <f>H741</f>
        <v>2576.6999999999998</v>
      </c>
      <c r="I740" s="23"/>
      <c r="J740" s="23"/>
      <c r="K740" s="23"/>
      <c r="L740" s="44">
        <f>L741</f>
        <v>2576.6999999999998</v>
      </c>
      <c r="M740" s="13">
        <v>2576.6993699999998</v>
      </c>
      <c r="N740" s="37"/>
    </row>
    <row r="741" spans="1:14" outlineLevel="5">
      <c r="A741" s="11" t="s">
        <v>351</v>
      </c>
      <c r="B741" s="12"/>
      <c r="C741" s="12" t="s">
        <v>10</v>
      </c>
      <c r="D741" s="12" t="s">
        <v>44</v>
      </c>
      <c r="E741" s="12" t="s">
        <v>55</v>
      </c>
      <c r="F741" s="12" t="s">
        <v>525</v>
      </c>
      <c r="G741" s="12" t="s">
        <v>352</v>
      </c>
      <c r="H741" s="30">
        <v>2576.6999999999998</v>
      </c>
      <c r="I741" s="23"/>
      <c r="J741" s="23"/>
      <c r="K741" s="23"/>
      <c r="L741" s="44">
        <f>SUM(H741:K741)</f>
        <v>2576.6999999999998</v>
      </c>
      <c r="M741" s="13">
        <v>2576.6993699999998</v>
      </c>
      <c r="N741" s="37"/>
    </row>
    <row r="742" spans="1:14" ht="25.5">
      <c r="A742" s="15" t="s">
        <v>526</v>
      </c>
      <c r="B742" s="16"/>
      <c r="C742" s="16" t="s">
        <v>10</v>
      </c>
      <c r="D742" s="16"/>
      <c r="E742" s="16"/>
      <c r="F742" s="16" t="s">
        <v>527</v>
      </c>
      <c r="G742" s="16"/>
      <c r="H742" s="29">
        <f>H743+H758+H785+H802+H807+H816+H827</f>
        <v>45625.55</v>
      </c>
      <c r="I742" s="22"/>
      <c r="J742" s="22"/>
      <c r="K742" s="22"/>
      <c r="L742" s="43">
        <f>L743+L758+L785+L802+L807+L816+L827</f>
        <v>44625.83</v>
      </c>
      <c r="M742" s="13">
        <v>44625.825680000002</v>
      </c>
      <c r="N742" s="37"/>
    </row>
    <row r="743" spans="1:14" ht="25.5" outlineLevel="1">
      <c r="A743" s="11" t="s">
        <v>528</v>
      </c>
      <c r="B743" s="12"/>
      <c r="C743" s="12" t="s">
        <v>10</v>
      </c>
      <c r="D743" s="12"/>
      <c r="E743" s="12"/>
      <c r="F743" s="12" t="s">
        <v>529</v>
      </c>
      <c r="G743" s="12"/>
      <c r="H743" s="30">
        <f>H744+H750+H754</f>
        <v>4832.13</v>
      </c>
      <c r="I743" s="23"/>
      <c r="J743" s="23"/>
      <c r="K743" s="23"/>
      <c r="L743" s="44">
        <f>L744+L750+L754</f>
        <v>4832.13</v>
      </c>
      <c r="M743" s="13">
        <v>4832.13</v>
      </c>
      <c r="N743" s="37"/>
    </row>
    <row r="744" spans="1:14" ht="38.25" outlineLevel="2">
      <c r="A744" s="11" t="s">
        <v>142</v>
      </c>
      <c r="B744" s="12"/>
      <c r="C744" s="12" t="s">
        <v>10</v>
      </c>
      <c r="D744" s="12"/>
      <c r="E744" s="12"/>
      <c r="F744" s="12" t="s">
        <v>530</v>
      </c>
      <c r="G744" s="12"/>
      <c r="H744" s="30">
        <f>H745</f>
        <v>1488.19</v>
      </c>
      <c r="I744" s="23"/>
      <c r="J744" s="23"/>
      <c r="K744" s="23"/>
      <c r="L744" s="44">
        <f>L745</f>
        <v>1488.19</v>
      </c>
      <c r="M744" s="13">
        <v>1488.19</v>
      </c>
      <c r="N744" s="37"/>
    </row>
    <row r="745" spans="1:14" outlineLevel="3">
      <c r="A745" s="11" t="s">
        <v>221</v>
      </c>
      <c r="B745" s="12"/>
      <c r="C745" s="12" t="s">
        <v>10</v>
      </c>
      <c r="D745" s="12" t="s">
        <v>55</v>
      </c>
      <c r="E745" s="12"/>
      <c r="F745" s="12" t="s">
        <v>530</v>
      </c>
      <c r="G745" s="12"/>
      <c r="H745" s="30">
        <f>H746</f>
        <v>1488.19</v>
      </c>
      <c r="I745" s="23"/>
      <c r="J745" s="23"/>
      <c r="K745" s="23"/>
      <c r="L745" s="44">
        <f>L746</f>
        <v>1488.19</v>
      </c>
      <c r="M745" s="13">
        <v>1488.19</v>
      </c>
      <c r="N745" s="37"/>
    </row>
    <row r="746" spans="1:14" ht="63.75" outlineLevel="4">
      <c r="A746" s="11" t="s">
        <v>531</v>
      </c>
      <c r="B746" s="12"/>
      <c r="C746" s="12" t="s">
        <v>10</v>
      </c>
      <c r="D746" s="12" t="s">
        <v>55</v>
      </c>
      <c r="E746" s="12" t="s">
        <v>36</v>
      </c>
      <c r="F746" s="12" t="s">
        <v>530</v>
      </c>
      <c r="G746" s="12"/>
      <c r="H746" s="30">
        <f>H747+H748+H749</f>
        <v>1488.19</v>
      </c>
      <c r="I746" s="23"/>
      <c r="J746" s="23"/>
      <c r="K746" s="23"/>
      <c r="L746" s="44">
        <f>L747+L748+L749</f>
        <v>1488.19</v>
      </c>
      <c r="M746" s="13">
        <v>1488.19</v>
      </c>
      <c r="N746" s="37"/>
    </row>
    <row r="747" spans="1:14" ht="38.25" outlineLevel="5">
      <c r="A747" s="11" t="s">
        <v>122</v>
      </c>
      <c r="B747" s="12"/>
      <c r="C747" s="12" t="s">
        <v>10</v>
      </c>
      <c r="D747" s="12" t="s">
        <v>55</v>
      </c>
      <c r="E747" s="12" t="s">
        <v>36</v>
      </c>
      <c r="F747" s="12" t="s">
        <v>530</v>
      </c>
      <c r="G747" s="12" t="s">
        <v>123</v>
      </c>
      <c r="H747" s="30">
        <v>1384.24</v>
      </c>
      <c r="I747" s="23"/>
      <c r="J747" s="23"/>
      <c r="K747" s="23"/>
      <c r="L747" s="44">
        <f>SUM(H747:K747)</f>
        <v>1384.24</v>
      </c>
      <c r="M747" s="13">
        <v>1384.24</v>
      </c>
      <c r="N747" s="37"/>
    </row>
    <row r="748" spans="1:14" ht="38.25" outlineLevel="5">
      <c r="A748" s="11" t="s">
        <v>19</v>
      </c>
      <c r="B748" s="12"/>
      <c r="C748" s="12" t="s">
        <v>10</v>
      </c>
      <c r="D748" s="12" t="s">
        <v>55</v>
      </c>
      <c r="E748" s="12" t="s">
        <v>36</v>
      </c>
      <c r="F748" s="12" t="s">
        <v>530</v>
      </c>
      <c r="G748" s="12" t="s">
        <v>20</v>
      </c>
      <c r="H748" s="30">
        <v>102.95</v>
      </c>
      <c r="I748" s="23"/>
      <c r="J748" s="23"/>
      <c r="K748" s="23"/>
      <c r="L748" s="44">
        <f>SUM(H748:K748)</f>
        <v>102.95</v>
      </c>
      <c r="M748" s="13">
        <v>102.95</v>
      </c>
      <c r="N748" s="37"/>
    </row>
    <row r="749" spans="1:14" outlineLevel="5">
      <c r="A749" s="11" t="s">
        <v>238</v>
      </c>
      <c r="B749" s="12"/>
      <c r="C749" s="12" t="s">
        <v>10</v>
      </c>
      <c r="D749" s="12" t="s">
        <v>55</v>
      </c>
      <c r="E749" s="12" t="s">
        <v>36</v>
      </c>
      <c r="F749" s="12" t="s">
        <v>530</v>
      </c>
      <c r="G749" s="12" t="s">
        <v>239</v>
      </c>
      <c r="H749" s="30">
        <v>1</v>
      </c>
      <c r="I749" s="23"/>
      <c r="J749" s="23"/>
      <c r="K749" s="23"/>
      <c r="L749" s="44">
        <f>SUM(H749:K749)</f>
        <v>1</v>
      </c>
      <c r="M749" s="13">
        <v>1</v>
      </c>
      <c r="N749" s="37"/>
    </row>
    <row r="750" spans="1:14" ht="25.5" outlineLevel="2">
      <c r="A750" s="11" t="s">
        <v>532</v>
      </c>
      <c r="B750" s="12"/>
      <c r="C750" s="12" t="s">
        <v>10</v>
      </c>
      <c r="D750" s="12"/>
      <c r="E750" s="12"/>
      <c r="F750" s="12" t="s">
        <v>533</v>
      </c>
      <c r="G750" s="12"/>
      <c r="H750" s="30">
        <f>H751</f>
        <v>1867.68</v>
      </c>
      <c r="I750" s="23"/>
      <c r="J750" s="23"/>
      <c r="K750" s="23"/>
      <c r="L750" s="44">
        <f>L751</f>
        <v>1867.68</v>
      </c>
      <c r="M750" s="13">
        <v>1867.68</v>
      </c>
      <c r="N750" s="37"/>
    </row>
    <row r="751" spans="1:14" outlineLevel="3">
      <c r="A751" s="11" t="s">
        <v>221</v>
      </c>
      <c r="B751" s="12"/>
      <c r="C751" s="12" t="s">
        <v>10</v>
      </c>
      <c r="D751" s="12" t="s">
        <v>55</v>
      </c>
      <c r="E751" s="12"/>
      <c r="F751" s="12" t="s">
        <v>533</v>
      </c>
      <c r="G751" s="12"/>
      <c r="H751" s="30">
        <f>H752</f>
        <v>1867.68</v>
      </c>
      <c r="I751" s="23"/>
      <c r="J751" s="23"/>
      <c r="K751" s="23"/>
      <c r="L751" s="44">
        <f>L752</f>
        <v>1867.68</v>
      </c>
      <c r="M751" s="13">
        <v>1867.68</v>
      </c>
      <c r="N751" s="37"/>
    </row>
    <row r="752" spans="1:14" ht="63.75" outlineLevel="4">
      <c r="A752" s="11" t="s">
        <v>531</v>
      </c>
      <c r="B752" s="12"/>
      <c r="C752" s="12" t="s">
        <v>10</v>
      </c>
      <c r="D752" s="12" t="s">
        <v>55</v>
      </c>
      <c r="E752" s="12" t="s">
        <v>36</v>
      </c>
      <c r="F752" s="12" t="s">
        <v>533</v>
      </c>
      <c r="G752" s="12"/>
      <c r="H752" s="30">
        <f>H753</f>
        <v>1867.68</v>
      </c>
      <c r="I752" s="23"/>
      <c r="J752" s="23"/>
      <c r="K752" s="23"/>
      <c r="L752" s="44">
        <f>L753</f>
        <v>1867.68</v>
      </c>
      <c r="M752" s="13">
        <v>1867.68</v>
      </c>
      <c r="N752" s="37"/>
    </row>
    <row r="753" spans="1:14" ht="38.25" outlineLevel="5">
      <c r="A753" s="11" t="s">
        <v>122</v>
      </c>
      <c r="B753" s="12"/>
      <c r="C753" s="12" t="s">
        <v>10</v>
      </c>
      <c r="D753" s="12" t="s">
        <v>55</v>
      </c>
      <c r="E753" s="12" t="s">
        <v>36</v>
      </c>
      <c r="F753" s="12" t="s">
        <v>533</v>
      </c>
      <c r="G753" s="12" t="s">
        <v>123</v>
      </c>
      <c r="H753" s="30">
        <v>1867.68</v>
      </c>
      <c r="I753" s="23"/>
      <c r="J753" s="23"/>
      <c r="K753" s="23"/>
      <c r="L753" s="44">
        <f>SUM(H753:K753)</f>
        <v>1867.68</v>
      </c>
      <c r="M753" s="13">
        <v>1867.68</v>
      </c>
      <c r="N753" s="37"/>
    </row>
    <row r="754" spans="1:14" ht="25.5" outlineLevel="2">
      <c r="A754" s="11" t="s">
        <v>534</v>
      </c>
      <c r="B754" s="12"/>
      <c r="C754" s="12" t="s">
        <v>10</v>
      </c>
      <c r="D754" s="12"/>
      <c r="E754" s="12"/>
      <c r="F754" s="12" t="s">
        <v>535</v>
      </c>
      <c r="G754" s="12"/>
      <c r="H754" s="30">
        <f>H755</f>
        <v>1476.26</v>
      </c>
      <c r="I754" s="23"/>
      <c r="J754" s="23"/>
      <c r="K754" s="23"/>
      <c r="L754" s="44">
        <f>L755</f>
        <v>1476.26</v>
      </c>
      <c r="M754" s="13">
        <v>1476.26</v>
      </c>
      <c r="N754" s="37"/>
    </row>
    <row r="755" spans="1:14" outlineLevel="3">
      <c r="A755" s="11" t="s">
        <v>221</v>
      </c>
      <c r="B755" s="12"/>
      <c r="C755" s="12" t="s">
        <v>10</v>
      </c>
      <c r="D755" s="12" t="s">
        <v>55</v>
      </c>
      <c r="E755" s="12"/>
      <c r="F755" s="12" t="s">
        <v>535</v>
      </c>
      <c r="G755" s="12"/>
      <c r="H755" s="30">
        <f>H756</f>
        <v>1476.26</v>
      </c>
      <c r="I755" s="23"/>
      <c r="J755" s="23"/>
      <c r="K755" s="23"/>
      <c r="L755" s="44">
        <f>L756</f>
        <v>1476.26</v>
      </c>
      <c r="M755" s="13">
        <v>1476.26</v>
      </c>
      <c r="N755" s="37"/>
    </row>
    <row r="756" spans="1:14" ht="51" outlineLevel="4">
      <c r="A756" s="11" t="s">
        <v>282</v>
      </c>
      <c r="B756" s="12"/>
      <c r="C756" s="12" t="s">
        <v>10</v>
      </c>
      <c r="D756" s="12" t="s">
        <v>55</v>
      </c>
      <c r="E756" s="12" t="s">
        <v>121</v>
      </c>
      <c r="F756" s="12" t="s">
        <v>535</v>
      </c>
      <c r="G756" s="12"/>
      <c r="H756" s="30">
        <f>H757</f>
        <v>1476.26</v>
      </c>
      <c r="I756" s="23"/>
      <c r="J756" s="23"/>
      <c r="K756" s="23"/>
      <c r="L756" s="44">
        <f>L757</f>
        <v>1476.26</v>
      </c>
      <c r="M756" s="13">
        <v>1476.26</v>
      </c>
      <c r="N756" s="37"/>
    </row>
    <row r="757" spans="1:14" ht="38.25" outlineLevel="5">
      <c r="A757" s="11" t="s">
        <v>122</v>
      </c>
      <c r="B757" s="12"/>
      <c r="C757" s="12" t="s">
        <v>10</v>
      </c>
      <c r="D757" s="12" t="s">
        <v>55</v>
      </c>
      <c r="E757" s="12" t="s">
        <v>121</v>
      </c>
      <c r="F757" s="12" t="s">
        <v>535</v>
      </c>
      <c r="G757" s="12" t="s">
        <v>123</v>
      </c>
      <c r="H757" s="30">
        <v>1476.26</v>
      </c>
      <c r="I757" s="23"/>
      <c r="J757" s="23"/>
      <c r="K757" s="23"/>
      <c r="L757" s="44">
        <f>SUM(H757:K757)</f>
        <v>1476.26</v>
      </c>
      <c r="M757" s="13">
        <v>1476.26</v>
      </c>
      <c r="N757" s="37"/>
    </row>
    <row r="758" spans="1:14" outlineLevel="1">
      <c r="A758" s="11" t="s">
        <v>536</v>
      </c>
      <c r="B758" s="12"/>
      <c r="C758" s="12" t="s">
        <v>10</v>
      </c>
      <c r="D758" s="12"/>
      <c r="E758" s="12"/>
      <c r="F758" s="12" t="s">
        <v>537</v>
      </c>
      <c r="G758" s="12"/>
      <c r="H758" s="30">
        <f>H759</f>
        <v>9898.18</v>
      </c>
      <c r="I758" s="23"/>
      <c r="J758" s="23"/>
      <c r="K758" s="23"/>
      <c r="L758" s="44">
        <f>L759</f>
        <v>8898.4599999999991</v>
      </c>
      <c r="M758" s="13">
        <v>8898.4578799999999</v>
      </c>
      <c r="N758" s="37"/>
    </row>
    <row r="759" spans="1:14" ht="25.5" outlineLevel="2">
      <c r="A759" s="11" t="s">
        <v>538</v>
      </c>
      <c r="B759" s="12"/>
      <c r="C759" s="12" t="s">
        <v>10</v>
      </c>
      <c r="D759" s="12"/>
      <c r="E759" s="12"/>
      <c r="F759" s="12" t="s">
        <v>539</v>
      </c>
      <c r="G759" s="12"/>
      <c r="H759" s="30">
        <f>H760+H763+H766+H776+H781</f>
        <v>9898.18</v>
      </c>
      <c r="I759" s="23"/>
      <c r="J759" s="23"/>
      <c r="K759" s="23"/>
      <c r="L759" s="44">
        <f>L760+L763+L766+L776+L781</f>
        <v>8898.4599999999991</v>
      </c>
      <c r="M759" s="13">
        <v>8898.4578799999999</v>
      </c>
      <c r="N759" s="37"/>
    </row>
    <row r="760" spans="1:14" outlineLevel="3">
      <c r="A760" s="11" t="s">
        <v>221</v>
      </c>
      <c r="B760" s="12"/>
      <c r="C760" s="12" t="s">
        <v>10</v>
      </c>
      <c r="D760" s="12" t="s">
        <v>55</v>
      </c>
      <c r="E760" s="12"/>
      <c r="F760" s="12" t="s">
        <v>539</v>
      </c>
      <c r="G760" s="12"/>
      <c r="H760" s="30">
        <f>H761</f>
        <v>519.02</v>
      </c>
      <c r="I760" s="23"/>
      <c r="J760" s="23"/>
      <c r="K760" s="23"/>
      <c r="L760" s="44">
        <f>L761</f>
        <v>519.02</v>
      </c>
      <c r="M760" s="13">
        <v>519.02404000000001</v>
      </c>
      <c r="N760" s="37"/>
    </row>
    <row r="761" spans="1:14" outlineLevel="4">
      <c r="A761" s="11" t="s">
        <v>264</v>
      </c>
      <c r="B761" s="12"/>
      <c r="C761" s="12" t="s">
        <v>10</v>
      </c>
      <c r="D761" s="12" t="s">
        <v>55</v>
      </c>
      <c r="E761" s="12" t="s">
        <v>265</v>
      </c>
      <c r="F761" s="12" t="s">
        <v>539</v>
      </c>
      <c r="G761" s="12"/>
      <c r="H761" s="30">
        <f>H762</f>
        <v>519.02</v>
      </c>
      <c r="I761" s="23"/>
      <c r="J761" s="23"/>
      <c r="K761" s="23"/>
      <c r="L761" s="44">
        <f>L762</f>
        <v>519.02</v>
      </c>
      <c r="M761" s="13">
        <v>519.02404000000001</v>
      </c>
      <c r="N761" s="37"/>
    </row>
    <row r="762" spans="1:14" outlineLevel="5">
      <c r="A762" s="11" t="s">
        <v>540</v>
      </c>
      <c r="B762" s="12"/>
      <c r="C762" s="12" t="s">
        <v>10</v>
      </c>
      <c r="D762" s="12" t="s">
        <v>55</v>
      </c>
      <c r="E762" s="12" t="s">
        <v>265</v>
      </c>
      <c r="F762" s="12" t="s">
        <v>539</v>
      </c>
      <c r="G762" s="12" t="s">
        <v>541</v>
      </c>
      <c r="H762" s="30">
        <v>519.02</v>
      </c>
      <c r="I762" s="23"/>
      <c r="J762" s="23"/>
      <c r="K762" s="23"/>
      <c r="L762" s="44">
        <f>SUM(H762:K762)</f>
        <v>519.02</v>
      </c>
      <c r="M762" s="13">
        <v>519.02404000000001</v>
      </c>
      <c r="N762" s="37"/>
    </row>
    <row r="763" spans="1:14" outlineLevel="3">
      <c r="A763" s="11" t="s">
        <v>210</v>
      </c>
      <c r="B763" s="12"/>
      <c r="C763" s="12" t="s">
        <v>10</v>
      </c>
      <c r="D763" s="12" t="s">
        <v>113</v>
      </c>
      <c r="E763" s="12"/>
      <c r="F763" s="12" t="s">
        <v>539</v>
      </c>
      <c r="G763" s="12"/>
      <c r="H763" s="30">
        <f>H764</f>
        <v>322.85000000000002</v>
      </c>
      <c r="I763" s="23"/>
      <c r="J763" s="23"/>
      <c r="K763" s="23"/>
      <c r="L763" s="44">
        <f>L764</f>
        <v>322.85000000000002</v>
      </c>
      <c r="M763" s="13">
        <v>322.84699999999998</v>
      </c>
      <c r="N763" s="37"/>
    </row>
    <row r="764" spans="1:14" outlineLevel="4">
      <c r="A764" s="11" t="s">
        <v>393</v>
      </c>
      <c r="B764" s="12"/>
      <c r="C764" s="12" t="s">
        <v>10</v>
      </c>
      <c r="D764" s="12" t="s">
        <v>113</v>
      </c>
      <c r="E764" s="12" t="s">
        <v>18</v>
      </c>
      <c r="F764" s="12" t="s">
        <v>539</v>
      </c>
      <c r="G764" s="12"/>
      <c r="H764" s="30">
        <f>H765</f>
        <v>322.85000000000002</v>
      </c>
      <c r="I764" s="23"/>
      <c r="J764" s="23"/>
      <c r="K764" s="23"/>
      <c r="L764" s="44">
        <f>L765</f>
        <v>322.85000000000002</v>
      </c>
      <c r="M764" s="13">
        <v>322.84699999999998</v>
      </c>
      <c r="N764" s="37"/>
    </row>
    <row r="765" spans="1:14" ht="38.25" outlineLevel="5">
      <c r="A765" s="11" t="s">
        <v>19</v>
      </c>
      <c r="B765" s="12"/>
      <c r="C765" s="12" t="s">
        <v>10</v>
      </c>
      <c r="D765" s="12" t="s">
        <v>113</v>
      </c>
      <c r="E765" s="12" t="s">
        <v>18</v>
      </c>
      <c r="F765" s="12" t="s">
        <v>539</v>
      </c>
      <c r="G765" s="12" t="s">
        <v>20</v>
      </c>
      <c r="H765" s="30">
        <v>322.85000000000002</v>
      </c>
      <c r="I765" s="23"/>
      <c r="J765" s="23"/>
      <c r="K765" s="23"/>
      <c r="L765" s="44">
        <f>SUM(H765:K765)</f>
        <v>322.85000000000002</v>
      </c>
      <c r="M765" s="13">
        <v>322.84699999999998</v>
      </c>
      <c r="N765" s="37"/>
    </row>
    <row r="766" spans="1:14" ht="25.5" outlineLevel="3">
      <c r="A766" s="11" t="s">
        <v>420</v>
      </c>
      <c r="B766" s="12"/>
      <c r="C766" s="12" t="s">
        <v>10</v>
      </c>
      <c r="D766" s="12" t="s">
        <v>44</v>
      </c>
      <c r="E766" s="12"/>
      <c r="F766" s="12" t="s">
        <v>539</v>
      </c>
      <c r="G766" s="12"/>
      <c r="H766" s="30">
        <f>H767+H773</f>
        <v>5556.41</v>
      </c>
      <c r="I766" s="23"/>
      <c r="J766" s="23"/>
      <c r="K766" s="23"/>
      <c r="L766" s="44">
        <f>L767+L773</f>
        <v>5556.41</v>
      </c>
      <c r="M766" s="13">
        <v>5556.4062700000004</v>
      </c>
      <c r="N766" s="37"/>
    </row>
    <row r="767" spans="1:14" outlineLevel="4">
      <c r="A767" s="11" t="s">
        <v>421</v>
      </c>
      <c r="B767" s="12"/>
      <c r="C767" s="12" t="s">
        <v>10</v>
      </c>
      <c r="D767" s="12" t="s">
        <v>44</v>
      </c>
      <c r="E767" s="12" t="s">
        <v>55</v>
      </c>
      <c r="F767" s="12" t="s">
        <v>539</v>
      </c>
      <c r="G767" s="12"/>
      <c r="H767" s="30">
        <f>H768+H769+H770+H771+H772</f>
        <v>4207.0599999999995</v>
      </c>
      <c r="I767" s="23"/>
      <c r="J767" s="23"/>
      <c r="K767" s="23"/>
      <c r="L767" s="44">
        <f>L768+L769+L770+L771+L772</f>
        <v>4207.0599999999995</v>
      </c>
      <c r="M767" s="13">
        <v>4207.0594799999999</v>
      </c>
      <c r="N767" s="37"/>
    </row>
    <row r="768" spans="1:14" ht="38.25" outlineLevel="5">
      <c r="A768" s="11" t="s">
        <v>19</v>
      </c>
      <c r="B768" s="12"/>
      <c r="C768" s="12" t="s">
        <v>10</v>
      </c>
      <c r="D768" s="12" t="s">
        <v>44</v>
      </c>
      <c r="E768" s="12" t="s">
        <v>55</v>
      </c>
      <c r="F768" s="12" t="s">
        <v>539</v>
      </c>
      <c r="G768" s="12" t="s">
        <v>20</v>
      </c>
      <c r="H768" s="30">
        <v>69.11</v>
      </c>
      <c r="I768" s="23"/>
      <c r="J768" s="23"/>
      <c r="K768" s="23"/>
      <c r="L768" s="44">
        <f>SUM(H768:K768)</f>
        <v>69.11</v>
      </c>
      <c r="M768" s="13">
        <v>69.106880000000004</v>
      </c>
      <c r="N768" s="37"/>
    </row>
    <row r="769" spans="1:14" outlineLevel="5">
      <c r="A769" s="11" t="s">
        <v>180</v>
      </c>
      <c r="B769" s="12"/>
      <c r="C769" s="12" t="s">
        <v>10</v>
      </c>
      <c r="D769" s="12" t="s">
        <v>44</v>
      </c>
      <c r="E769" s="12" t="s">
        <v>55</v>
      </c>
      <c r="F769" s="12" t="s">
        <v>539</v>
      </c>
      <c r="G769" s="12" t="s">
        <v>181</v>
      </c>
      <c r="H769" s="30"/>
      <c r="I769" s="23"/>
      <c r="J769" s="23"/>
      <c r="K769" s="23"/>
      <c r="L769" s="44">
        <f>SUM(H769:K769)</f>
        <v>0</v>
      </c>
      <c r="M769" s="13">
        <v>0</v>
      </c>
      <c r="N769" s="37"/>
    </row>
    <row r="770" spans="1:14" outlineLevel="5">
      <c r="A770" s="11" t="s">
        <v>351</v>
      </c>
      <c r="B770" s="12"/>
      <c r="C770" s="12" t="s">
        <v>10</v>
      </c>
      <c r="D770" s="12" t="s">
        <v>44</v>
      </c>
      <c r="E770" s="12" t="s">
        <v>55</v>
      </c>
      <c r="F770" s="12" t="s">
        <v>539</v>
      </c>
      <c r="G770" s="12" t="s">
        <v>352</v>
      </c>
      <c r="H770" s="30">
        <v>1763.68</v>
      </c>
      <c r="I770" s="23"/>
      <c r="J770" s="23"/>
      <c r="K770" s="23"/>
      <c r="L770" s="44">
        <f>SUM(H770:K770)</f>
        <v>1763.68</v>
      </c>
      <c r="M770" s="13">
        <v>1763.68</v>
      </c>
      <c r="N770" s="37"/>
    </row>
    <row r="771" spans="1:14" outlineLevel="5">
      <c r="A771" s="11" t="s">
        <v>540</v>
      </c>
      <c r="B771" s="12"/>
      <c r="C771" s="12" t="s">
        <v>10</v>
      </c>
      <c r="D771" s="12" t="s">
        <v>44</v>
      </c>
      <c r="E771" s="12" t="s">
        <v>55</v>
      </c>
      <c r="F771" s="12" t="s">
        <v>539</v>
      </c>
      <c r="G771" s="12" t="s">
        <v>541</v>
      </c>
      <c r="H771" s="30">
        <v>173.86</v>
      </c>
      <c r="I771" s="23"/>
      <c r="J771" s="23"/>
      <c r="K771" s="23"/>
      <c r="L771" s="44">
        <f>SUM(H771:K771)</f>
        <v>173.86</v>
      </c>
      <c r="M771" s="13">
        <v>173.86259999999999</v>
      </c>
      <c r="N771" s="37"/>
    </row>
    <row r="772" spans="1:14" outlineLevel="5">
      <c r="A772" s="11" t="s">
        <v>238</v>
      </c>
      <c r="B772" s="12"/>
      <c r="C772" s="12" t="s">
        <v>10</v>
      </c>
      <c r="D772" s="12" t="s">
        <v>44</v>
      </c>
      <c r="E772" s="12" t="s">
        <v>55</v>
      </c>
      <c r="F772" s="12" t="s">
        <v>539</v>
      </c>
      <c r="G772" s="12" t="s">
        <v>239</v>
      </c>
      <c r="H772" s="30">
        <v>2200.41</v>
      </c>
      <c r="I772" s="23"/>
      <c r="J772" s="23"/>
      <c r="K772" s="23"/>
      <c r="L772" s="44">
        <f>SUM(H772:K772)</f>
        <v>2200.41</v>
      </c>
      <c r="M772" s="13">
        <v>2200.41</v>
      </c>
      <c r="N772" s="37"/>
    </row>
    <row r="773" spans="1:14" outlineLevel="4">
      <c r="A773" s="11" t="s">
        <v>434</v>
      </c>
      <c r="B773" s="12"/>
      <c r="C773" s="12" t="s">
        <v>10</v>
      </c>
      <c r="D773" s="12" t="s">
        <v>44</v>
      </c>
      <c r="E773" s="12" t="s">
        <v>28</v>
      </c>
      <c r="F773" s="12" t="s">
        <v>539</v>
      </c>
      <c r="G773" s="12"/>
      <c r="H773" s="30">
        <f>H774+H775</f>
        <v>1349.3500000000001</v>
      </c>
      <c r="I773" s="23"/>
      <c r="J773" s="23"/>
      <c r="K773" s="23"/>
      <c r="L773" s="44">
        <f>L774+L775</f>
        <v>1349.3500000000001</v>
      </c>
      <c r="M773" s="13">
        <v>1349.3467900000001</v>
      </c>
      <c r="N773" s="37"/>
    </row>
    <row r="774" spans="1:14" ht="38.25" outlineLevel="5">
      <c r="A774" s="11" t="s">
        <v>19</v>
      </c>
      <c r="B774" s="12"/>
      <c r="C774" s="12" t="s">
        <v>10</v>
      </c>
      <c r="D774" s="12" t="s">
        <v>44</v>
      </c>
      <c r="E774" s="12" t="s">
        <v>28</v>
      </c>
      <c r="F774" s="12" t="s">
        <v>539</v>
      </c>
      <c r="G774" s="12" t="s">
        <v>20</v>
      </c>
      <c r="H774" s="30">
        <v>97.43</v>
      </c>
      <c r="I774" s="23"/>
      <c r="J774" s="23"/>
      <c r="K774" s="23"/>
      <c r="L774" s="44">
        <f>SUM(H774:K774)</f>
        <v>97.43</v>
      </c>
      <c r="M774" s="13">
        <v>97.428989999999999</v>
      </c>
      <c r="N774" s="37"/>
    </row>
    <row r="775" spans="1:14" ht="63.75" outlineLevel="5">
      <c r="A775" s="11" t="s">
        <v>70</v>
      </c>
      <c r="B775" s="12"/>
      <c r="C775" s="12" t="s">
        <v>10</v>
      </c>
      <c r="D775" s="12" t="s">
        <v>44</v>
      </c>
      <c r="E775" s="12" t="s">
        <v>28</v>
      </c>
      <c r="F775" s="12" t="s">
        <v>539</v>
      </c>
      <c r="G775" s="12" t="s">
        <v>71</v>
      </c>
      <c r="H775" s="30">
        <v>1251.92</v>
      </c>
      <c r="I775" s="23"/>
      <c r="J775" s="23"/>
      <c r="K775" s="23"/>
      <c r="L775" s="44">
        <f>SUM(H775:K775)</f>
        <v>1251.92</v>
      </c>
      <c r="M775" s="13">
        <v>1251.9177999999999</v>
      </c>
      <c r="N775" s="37"/>
    </row>
    <row r="776" spans="1:14" outlineLevel="3">
      <c r="A776" s="11" t="s">
        <v>15</v>
      </c>
      <c r="B776" s="12"/>
      <c r="C776" s="12" t="s">
        <v>10</v>
      </c>
      <c r="D776" s="12" t="s">
        <v>16</v>
      </c>
      <c r="E776" s="12"/>
      <c r="F776" s="12" t="s">
        <v>539</v>
      </c>
      <c r="G776" s="12"/>
      <c r="H776" s="30">
        <f>H777+H779</f>
        <v>662.42</v>
      </c>
      <c r="I776" s="23"/>
      <c r="J776" s="23"/>
      <c r="K776" s="23"/>
      <c r="L776" s="44">
        <f>L777+L779</f>
        <v>662.42</v>
      </c>
      <c r="M776" s="13">
        <v>662.42327</v>
      </c>
      <c r="N776" s="37"/>
    </row>
    <row r="777" spans="1:14" outlineLevel="4">
      <c r="A777" s="11" t="s">
        <v>54</v>
      </c>
      <c r="B777" s="12"/>
      <c r="C777" s="12" t="s">
        <v>10</v>
      </c>
      <c r="D777" s="12" t="s">
        <v>16</v>
      </c>
      <c r="E777" s="12" t="s">
        <v>55</v>
      </c>
      <c r="F777" s="12" t="s">
        <v>539</v>
      </c>
      <c r="G777" s="12"/>
      <c r="H777" s="30">
        <f>H778</f>
        <v>486.9</v>
      </c>
      <c r="I777" s="23"/>
      <c r="J777" s="23"/>
      <c r="K777" s="23"/>
      <c r="L777" s="44">
        <f>L778</f>
        <v>486.9</v>
      </c>
      <c r="M777" s="13">
        <v>486.9</v>
      </c>
      <c r="N777" s="37"/>
    </row>
    <row r="778" spans="1:14" ht="38.25" outlineLevel="5">
      <c r="A778" s="11" t="s">
        <v>19</v>
      </c>
      <c r="B778" s="12"/>
      <c r="C778" s="12" t="s">
        <v>10</v>
      </c>
      <c r="D778" s="12" t="s">
        <v>16</v>
      </c>
      <c r="E778" s="12" t="s">
        <v>55</v>
      </c>
      <c r="F778" s="12" t="s">
        <v>539</v>
      </c>
      <c r="G778" s="12" t="s">
        <v>20</v>
      </c>
      <c r="H778" s="30">
        <v>486.9</v>
      </c>
      <c r="I778" s="23"/>
      <c r="J778" s="23"/>
      <c r="K778" s="23"/>
      <c r="L778" s="44">
        <f>SUM(H778:K778)</f>
        <v>486.9</v>
      </c>
      <c r="M778" s="13">
        <v>486.9</v>
      </c>
      <c r="N778" s="37"/>
    </row>
    <row r="779" spans="1:14" outlineLevel="4">
      <c r="A779" s="11" t="s">
        <v>27</v>
      </c>
      <c r="B779" s="12"/>
      <c r="C779" s="12" t="s">
        <v>10</v>
      </c>
      <c r="D779" s="12" t="s">
        <v>16</v>
      </c>
      <c r="E779" s="12" t="s">
        <v>28</v>
      </c>
      <c r="F779" s="12" t="s">
        <v>539</v>
      </c>
      <c r="G779" s="12"/>
      <c r="H779" s="30">
        <f>H780</f>
        <v>175.52</v>
      </c>
      <c r="I779" s="23"/>
      <c r="J779" s="23"/>
      <c r="K779" s="23"/>
      <c r="L779" s="44">
        <f>L780</f>
        <v>175.52</v>
      </c>
      <c r="M779" s="13">
        <v>175.52327</v>
      </c>
      <c r="N779" s="37"/>
    </row>
    <row r="780" spans="1:14" outlineLevel="5">
      <c r="A780" s="11" t="s">
        <v>29</v>
      </c>
      <c r="B780" s="12"/>
      <c r="C780" s="12" t="s">
        <v>10</v>
      </c>
      <c r="D780" s="12" t="s">
        <v>16</v>
      </c>
      <c r="E780" s="12" t="s">
        <v>28</v>
      </c>
      <c r="F780" s="12" t="s">
        <v>539</v>
      </c>
      <c r="G780" s="12" t="s">
        <v>30</v>
      </c>
      <c r="H780" s="30">
        <v>175.52</v>
      </c>
      <c r="I780" s="23"/>
      <c r="J780" s="23"/>
      <c r="K780" s="23"/>
      <c r="L780" s="44">
        <f>SUM(H780:K780)</f>
        <v>175.52</v>
      </c>
      <c r="M780" s="13">
        <v>175.52327</v>
      </c>
      <c r="N780" s="37"/>
    </row>
    <row r="781" spans="1:14" outlineLevel="3">
      <c r="A781" s="11" t="s">
        <v>337</v>
      </c>
      <c r="B781" s="12"/>
      <c r="C781" s="12" t="s">
        <v>10</v>
      </c>
      <c r="D781" s="12" t="s">
        <v>223</v>
      </c>
      <c r="E781" s="12"/>
      <c r="F781" s="12" t="s">
        <v>539</v>
      </c>
      <c r="G781" s="12"/>
      <c r="H781" s="30">
        <f>H782</f>
        <v>2837.48</v>
      </c>
      <c r="I781" s="23"/>
      <c r="J781" s="23"/>
      <c r="K781" s="23"/>
      <c r="L781" s="44">
        <f>L782</f>
        <v>1837.76</v>
      </c>
      <c r="M781" s="13">
        <v>1837.7573</v>
      </c>
      <c r="N781" s="37"/>
    </row>
    <row r="782" spans="1:14" outlineLevel="4">
      <c r="A782" s="11" t="s">
        <v>338</v>
      </c>
      <c r="B782" s="12"/>
      <c r="C782" s="12" t="s">
        <v>10</v>
      </c>
      <c r="D782" s="12" t="s">
        <v>223</v>
      </c>
      <c r="E782" s="12" t="s">
        <v>55</v>
      </c>
      <c r="F782" s="12" t="s">
        <v>539</v>
      </c>
      <c r="G782" s="12"/>
      <c r="H782" s="30">
        <f>H783+H784</f>
        <v>2837.48</v>
      </c>
      <c r="I782" s="23"/>
      <c r="J782" s="23"/>
      <c r="K782" s="23"/>
      <c r="L782" s="44">
        <f>L783+L784</f>
        <v>1837.76</v>
      </c>
      <c r="M782" s="13">
        <v>1837.7573</v>
      </c>
      <c r="N782" s="37"/>
    </row>
    <row r="783" spans="1:14" outlineLevel="5">
      <c r="A783" s="11" t="s">
        <v>351</v>
      </c>
      <c r="B783" s="12"/>
      <c r="C783" s="12" t="s">
        <v>10</v>
      </c>
      <c r="D783" s="12" t="s">
        <v>223</v>
      </c>
      <c r="E783" s="12" t="s">
        <v>55</v>
      </c>
      <c r="F783" s="12" t="s">
        <v>539</v>
      </c>
      <c r="G783" s="12" t="s">
        <v>352</v>
      </c>
      <c r="H783" s="30">
        <v>2803.02</v>
      </c>
      <c r="I783" s="23"/>
      <c r="J783" s="23">
        <v>-999.72</v>
      </c>
      <c r="K783" s="23"/>
      <c r="L783" s="44">
        <f>SUM(H783:K783)</f>
        <v>1803.3</v>
      </c>
      <c r="M783" s="13">
        <v>1803.2975899999999</v>
      </c>
      <c r="N783" s="37"/>
    </row>
    <row r="784" spans="1:14" outlineLevel="5">
      <c r="A784" s="11" t="s">
        <v>540</v>
      </c>
      <c r="B784" s="12"/>
      <c r="C784" s="12" t="s">
        <v>10</v>
      </c>
      <c r="D784" s="12" t="s">
        <v>223</v>
      </c>
      <c r="E784" s="12" t="s">
        <v>55</v>
      </c>
      <c r="F784" s="12" t="s">
        <v>539</v>
      </c>
      <c r="G784" s="12" t="s">
        <v>541</v>
      </c>
      <c r="H784" s="30">
        <v>34.46</v>
      </c>
      <c r="I784" s="23"/>
      <c r="J784" s="23"/>
      <c r="K784" s="23"/>
      <c r="L784" s="44">
        <f>SUM(H784:K784)</f>
        <v>34.46</v>
      </c>
      <c r="M784" s="13">
        <v>34.459710000000001</v>
      </c>
      <c r="N784" s="37"/>
    </row>
    <row r="785" spans="1:14" ht="63.75" outlineLevel="1">
      <c r="A785" s="11" t="s">
        <v>542</v>
      </c>
      <c r="B785" s="12"/>
      <c r="C785" s="12" t="s">
        <v>10</v>
      </c>
      <c r="D785" s="12"/>
      <c r="E785" s="12"/>
      <c r="F785" s="12" t="s">
        <v>543</v>
      </c>
      <c r="G785" s="12"/>
      <c r="H785" s="30">
        <f>H786+H796</f>
        <v>16305.27</v>
      </c>
      <c r="I785" s="23"/>
      <c r="J785" s="23"/>
      <c r="K785" s="23"/>
      <c r="L785" s="44">
        <f>L786+L796</f>
        <v>16305.27</v>
      </c>
      <c r="M785" s="13">
        <v>16305.268</v>
      </c>
      <c r="N785" s="37"/>
    </row>
    <row r="786" spans="1:14" ht="25.5" outlineLevel="2">
      <c r="A786" s="11" t="s">
        <v>311</v>
      </c>
      <c r="B786" s="12"/>
      <c r="C786" s="12" t="s">
        <v>10</v>
      </c>
      <c r="D786" s="12"/>
      <c r="E786" s="12"/>
      <c r="F786" s="12" t="s">
        <v>544</v>
      </c>
      <c r="G786" s="12"/>
      <c r="H786" s="30">
        <f>H787+H791</f>
        <v>8735.16</v>
      </c>
      <c r="I786" s="23"/>
      <c r="J786" s="23"/>
      <c r="K786" s="23"/>
      <c r="L786" s="44">
        <f>L787+L791</f>
        <v>8735.16</v>
      </c>
      <c r="M786" s="13">
        <v>8735.1579999999994</v>
      </c>
      <c r="N786" s="37"/>
    </row>
    <row r="787" spans="1:14" outlineLevel="3">
      <c r="A787" s="11" t="s">
        <v>221</v>
      </c>
      <c r="B787" s="12"/>
      <c r="C787" s="12" t="s">
        <v>10</v>
      </c>
      <c r="D787" s="12" t="s">
        <v>55</v>
      </c>
      <c r="E787" s="12"/>
      <c r="F787" s="12" t="s">
        <v>544</v>
      </c>
      <c r="G787" s="12"/>
      <c r="H787" s="30">
        <f>H788</f>
        <v>4413.96</v>
      </c>
      <c r="I787" s="23"/>
      <c r="J787" s="23"/>
      <c r="K787" s="23"/>
      <c r="L787" s="44">
        <f>L788</f>
        <v>4413.96</v>
      </c>
      <c r="M787" s="13">
        <v>4413.9579999999996</v>
      </c>
      <c r="N787" s="37"/>
    </row>
    <row r="788" spans="1:14" outlineLevel="4">
      <c r="A788" s="11" t="s">
        <v>264</v>
      </c>
      <c r="B788" s="12"/>
      <c r="C788" s="12" t="s">
        <v>10</v>
      </c>
      <c r="D788" s="12" t="s">
        <v>55</v>
      </c>
      <c r="E788" s="12" t="s">
        <v>265</v>
      </c>
      <c r="F788" s="12" t="s">
        <v>544</v>
      </c>
      <c r="G788" s="12"/>
      <c r="H788" s="30">
        <f>H789+H790</f>
        <v>4413.96</v>
      </c>
      <c r="I788" s="23"/>
      <c r="J788" s="23"/>
      <c r="K788" s="23"/>
      <c r="L788" s="44">
        <f>L789+L790</f>
        <v>4413.96</v>
      </c>
      <c r="M788" s="13">
        <v>4413.9579999999996</v>
      </c>
      <c r="N788" s="37"/>
    </row>
    <row r="789" spans="1:14" ht="25.5" outlineLevel="5">
      <c r="A789" s="11" t="s">
        <v>232</v>
      </c>
      <c r="B789" s="12"/>
      <c r="C789" s="12" t="s">
        <v>10</v>
      </c>
      <c r="D789" s="12" t="s">
        <v>55</v>
      </c>
      <c r="E789" s="12" t="s">
        <v>265</v>
      </c>
      <c r="F789" s="12" t="s">
        <v>544</v>
      </c>
      <c r="G789" s="12" t="s">
        <v>233</v>
      </c>
      <c r="H789" s="30">
        <v>4251.46</v>
      </c>
      <c r="I789" s="23"/>
      <c r="J789" s="23"/>
      <c r="K789" s="23"/>
      <c r="L789" s="44">
        <f>SUM(H789:K789)</f>
        <v>4251.46</v>
      </c>
      <c r="M789" s="13">
        <v>4251.4579999999996</v>
      </c>
      <c r="N789" s="37"/>
    </row>
    <row r="790" spans="1:14" ht="38.25" outlineLevel="5">
      <c r="A790" s="11" t="s">
        <v>19</v>
      </c>
      <c r="B790" s="12"/>
      <c r="C790" s="12" t="s">
        <v>10</v>
      </c>
      <c r="D790" s="12" t="s">
        <v>55</v>
      </c>
      <c r="E790" s="12" t="s">
        <v>265</v>
      </c>
      <c r="F790" s="12" t="s">
        <v>544</v>
      </c>
      <c r="G790" s="12" t="s">
        <v>20</v>
      </c>
      <c r="H790" s="30">
        <v>162.5</v>
      </c>
      <c r="I790" s="23"/>
      <c r="J790" s="23"/>
      <c r="K790" s="23"/>
      <c r="L790" s="44">
        <f>SUM(H790:K790)</f>
        <v>162.5</v>
      </c>
      <c r="M790" s="13">
        <v>162.5</v>
      </c>
      <c r="N790" s="37"/>
    </row>
    <row r="791" spans="1:14" outlineLevel="3">
      <c r="A791" s="11" t="s">
        <v>210</v>
      </c>
      <c r="B791" s="12"/>
      <c r="C791" s="12" t="s">
        <v>10</v>
      </c>
      <c r="D791" s="12" t="s">
        <v>113</v>
      </c>
      <c r="E791" s="12"/>
      <c r="F791" s="12" t="s">
        <v>544</v>
      </c>
      <c r="G791" s="12"/>
      <c r="H791" s="30">
        <f>H792</f>
        <v>4321.2</v>
      </c>
      <c r="I791" s="23"/>
      <c r="J791" s="23"/>
      <c r="K791" s="23"/>
      <c r="L791" s="44">
        <f>L792</f>
        <v>4321.2</v>
      </c>
      <c r="M791" s="13">
        <v>4321.2</v>
      </c>
      <c r="N791" s="37"/>
    </row>
    <row r="792" spans="1:14" ht="25.5" outlineLevel="4">
      <c r="A792" s="11" t="s">
        <v>211</v>
      </c>
      <c r="B792" s="12"/>
      <c r="C792" s="12" t="s">
        <v>10</v>
      </c>
      <c r="D792" s="12" t="s">
        <v>113</v>
      </c>
      <c r="E792" s="12" t="s">
        <v>212</v>
      </c>
      <c r="F792" s="12" t="s">
        <v>544</v>
      </c>
      <c r="G792" s="12"/>
      <c r="H792" s="30">
        <f>H793+H794+H795</f>
        <v>4321.2</v>
      </c>
      <c r="I792" s="23"/>
      <c r="J792" s="23"/>
      <c r="K792" s="23"/>
      <c r="L792" s="44">
        <f>L793+L794+L795</f>
        <v>4321.2</v>
      </c>
      <c r="M792" s="13">
        <v>4321.2</v>
      </c>
      <c r="N792" s="37"/>
    </row>
    <row r="793" spans="1:14" ht="25.5" outlineLevel="5">
      <c r="A793" s="11" t="s">
        <v>232</v>
      </c>
      <c r="B793" s="12"/>
      <c r="C793" s="12" t="s">
        <v>10</v>
      </c>
      <c r="D793" s="12" t="s">
        <v>113</v>
      </c>
      <c r="E793" s="12" t="s">
        <v>212</v>
      </c>
      <c r="F793" s="12" t="s">
        <v>544</v>
      </c>
      <c r="G793" s="12" t="s">
        <v>233</v>
      </c>
      <c r="H793" s="30">
        <v>3332.06</v>
      </c>
      <c r="I793" s="23"/>
      <c r="J793" s="23">
        <v>143</v>
      </c>
      <c r="K793" s="23"/>
      <c r="L793" s="44">
        <f>SUM(H793:K793)</f>
        <v>3475.06</v>
      </c>
      <c r="M793" s="13">
        <v>3475.06</v>
      </c>
      <c r="N793" s="37"/>
    </row>
    <row r="794" spans="1:14" ht="38.25" outlineLevel="5">
      <c r="A794" s="11" t="s">
        <v>19</v>
      </c>
      <c r="B794" s="12"/>
      <c r="C794" s="12" t="s">
        <v>10</v>
      </c>
      <c r="D794" s="12" t="s">
        <v>113</v>
      </c>
      <c r="E794" s="12" t="s">
        <v>212</v>
      </c>
      <c r="F794" s="12" t="s">
        <v>544</v>
      </c>
      <c r="G794" s="12" t="s">
        <v>20</v>
      </c>
      <c r="H794" s="30">
        <v>988.92</v>
      </c>
      <c r="I794" s="23"/>
      <c r="J794" s="23">
        <v>-143</v>
      </c>
      <c r="K794" s="23"/>
      <c r="L794" s="44">
        <f>SUM(H794:K794)</f>
        <v>845.92</v>
      </c>
      <c r="M794" s="13">
        <v>845.92</v>
      </c>
      <c r="N794" s="37"/>
    </row>
    <row r="795" spans="1:14" outlineLevel="5">
      <c r="A795" s="11" t="s">
        <v>238</v>
      </c>
      <c r="B795" s="12"/>
      <c r="C795" s="12" t="s">
        <v>10</v>
      </c>
      <c r="D795" s="12" t="s">
        <v>113</v>
      </c>
      <c r="E795" s="12" t="s">
        <v>212</v>
      </c>
      <c r="F795" s="12" t="s">
        <v>544</v>
      </c>
      <c r="G795" s="12" t="s">
        <v>239</v>
      </c>
      <c r="H795" s="30">
        <v>0.22</v>
      </c>
      <c r="I795" s="23"/>
      <c r="J795" s="23"/>
      <c r="K795" s="23"/>
      <c r="L795" s="44">
        <f>SUM(H795:K795)</f>
        <v>0.22</v>
      </c>
      <c r="M795" s="13">
        <v>0.22</v>
      </c>
      <c r="N795" s="37"/>
    </row>
    <row r="796" spans="1:14" ht="25.5" outlineLevel="2">
      <c r="A796" s="11" t="s">
        <v>311</v>
      </c>
      <c r="B796" s="12"/>
      <c r="C796" s="12" t="s">
        <v>10</v>
      </c>
      <c r="D796" s="12"/>
      <c r="E796" s="12"/>
      <c r="F796" s="12" t="s">
        <v>545</v>
      </c>
      <c r="G796" s="12"/>
      <c r="H796" s="30">
        <f>H797</f>
        <v>7570.11</v>
      </c>
      <c r="I796" s="23"/>
      <c r="J796" s="23"/>
      <c r="K796" s="23"/>
      <c r="L796" s="44">
        <f>L797</f>
        <v>7570.11</v>
      </c>
      <c r="M796" s="13">
        <v>7570.11</v>
      </c>
      <c r="N796" s="37"/>
    </row>
    <row r="797" spans="1:14" ht="25.5" outlineLevel="3">
      <c r="A797" s="11" t="s">
        <v>420</v>
      </c>
      <c r="B797" s="12"/>
      <c r="C797" s="12" t="s">
        <v>10</v>
      </c>
      <c r="D797" s="12" t="s">
        <v>44</v>
      </c>
      <c r="E797" s="12"/>
      <c r="F797" s="12" t="s">
        <v>545</v>
      </c>
      <c r="G797" s="12"/>
      <c r="H797" s="30">
        <f>H798</f>
        <v>7570.11</v>
      </c>
      <c r="I797" s="23"/>
      <c r="J797" s="23"/>
      <c r="K797" s="23"/>
      <c r="L797" s="44">
        <f>L798</f>
        <v>7570.11</v>
      </c>
      <c r="M797" s="13">
        <v>7570.11</v>
      </c>
      <c r="N797" s="37"/>
    </row>
    <row r="798" spans="1:14" ht="25.5" outlineLevel="4">
      <c r="A798" s="11" t="s">
        <v>546</v>
      </c>
      <c r="B798" s="12"/>
      <c r="C798" s="12" t="s">
        <v>10</v>
      </c>
      <c r="D798" s="12" t="s">
        <v>44</v>
      </c>
      <c r="E798" s="12" t="s">
        <v>44</v>
      </c>
      <c r="F798" s="12" t="s">
        <v>545</v>
      </c>
      <c r="G798" s="12"/>
      <c r="H798" s="30">
        <f>H799+H800+H801</f>
        <v>7570.11</v>
      </c>
      <c r="I798" s="23"/>
      <c r="J798" s="23"/>
      <c r="K798" s="23"/>
      <c r="L798" s="44">
        <f>L799+L800+L801</f>
        <v>7570.11</v>
      </c>
      <c r="M798" s="13">
        <v>7570.11</v>
      </c>
      <c r="N798" s="37"/>
    </row>
    <row r="799" spans="1:14" ht="25.5" outlineLevel="5">
      <c r="A799" s="11" t="s">
        <v>232</v>
      </c>
      <c r="B799" s="12"/>
      <c r="C799" s="12" t="s">
        <v>10</v>
      </c>
      <c r="D799" s="12" t="s">
        <v>44</v>
      </c>
      <c r="E799" s="12" t="s">
        <v>44</v>
      </c>
      <c r="F799" s="12" t="s">
        <v>545</v>
      </c>
      <c r="G799" s="12" t="s">
        <v>233</v>
      </c>
      <c r="H799" s="30">
        <v>6810.86</v>
      </c>
      <c r="I799" s="23"/>
      <c r="J799" s="23"/>
      <c r="K799" s="23"/>
      <c r="L799" s="44">
        <f>SUM(H799:K799)</f>
        <v>6810.86</v>
      </c>
      <c r="M799" s="13">
        <v>6810.86</v>
      </c>
      <c r="N799" s="37"/>
    </row>
    <row r="800" spans="1:14" ht="38.25" outlineLevel="5">
      <c r="A800" s="11" t="s">
        <v>19</v>
      </c>
      <c r="B800" s="12"/>
      <c r="C800" s="12" t="s">
        <v>10</v>
      </c>
      <c r="D800" s="12" t="s">
        <v>44</v>
      </c>
      <c r="E800" s="12" t="s">
        <v>44</v>
      </c>
      <c r="F800" s="12" t="s">
        <v>545</v>
      </c>
      <c r="G800" s="12" t="s">
        <v>20</v>
      </c>
      <c r="H800" s="30">
        <v>703.18</v>
      </c>
      <c r="I800" s="23">
        <v>-0.34</v>
      </c>
      <c r="J800" s="23"/>
      <c r="K800" s="23"/>
      <c r="L800" s="44">
        <f>SUM(H800:K800)</f>
        <v>702.83999999999992</v>
      </c>
      <c r="M800" s="13">
        <v>702.83500000000004</v>
      </c>
      <c r="N800" s="37"/>
    </row>
    <row r="801" spans="1:14" outlineLevel="5">
      <c r="A801" s="11" t="s">
        <v>238</v>
      </c>
      <c r="B801" s="12"/>
      <c r="C801" s="12" t="s">
        <v>10</v>
      </c>
      <c r="D801" s="12" t="s">
        <v>44</v>
      </c>
      <c r="E801" s="12" t="s">
        <v>44</v>
      </c>
      <c r="F801" s="12" t="s">
        <v>545</v>
      </c>
      <c r="G801" s="12" t="s">
        <v>239</v>
      </c>
      <c r="H801" s="30">
        <v>56.07</v>
      </c>
      <c r="I801" s="23">
        <v>0.34</v>
      </c>
      <c r="J801" s="23"/>
      <c r="K801" s="23"/>
      <c r="L801" s="44">
        <f>SUM(H801:K801)</f>
        <v>56.410000000000004</v>
      </c>
      <c r="M801" s="13">
        <v>56.414999999999999</v>
      </c>
      <c r="N801" s="37"/>
    </row>
    <row r="802" spans="1:14" ht="38.25" outlineLevel="1">
      <c r="A802" s="11" t="s">
        <v>547</v>
      </c>
      <c r="B802" s="12"/>
      <c r="C802" s="12" t="s">
        <v>10</v>
      </c>
      <c r="D802" s="12"/>
      <c r="E802" s="12"/>
      <c r="F802" s="12" t="s">
        <v>548</v>
      </c>
      <c r="G802" s="12"/>
      <c r="H802" s="30">
        <f>H803</f>
        <v>111.04</v>
      </c>
      <c r="I802" s="23"/>
      <c r="J802" s="23"/>
      <c r="K802" s="23"/>
      <c r="L802" s="44">
        <f>L803</f>
        <v>111.04</v>
      </c>
      <c r="M802" s="13">
        <v>111.03700000000001</v>
      </c>
      <c r="N802" s="37"/>
    </row>
    <row r="803" spans="1:14" ht="38.25" outlineLevel="2">
      <c r="A803" s="11" t="s">
        <v>549</v>
      </c>
      <c r="B803" s="12"/>
      <c r="C803" s="12" t="s">
        <v>10</v>
      </c>
      <c r="D803" s="12"/>
      <c r="E803" s="12"/>
      <c r="F803" s="12" t="s">
        <v>550</v>
      </c>
      <c r="G803" s="12"/>
      <c r="H803" s="30">
        <f>H804</f>
        <v>111.04</v>
      </c>
      <c r="I803" s="23"/>
      <c r="J803" s="23"/>
      <c r="K803" s="23"/>
      <c r="L803" s="44">
        <f>L804</f>
        <v>111.04</v>
      </c>
      <c r="M803" s="13">
        <v>111.03700000000001</v>
      </c>
      <c r="N803" s="37"/>
    </row>
    <row r="804" spans="1:14" ht="25.5" outlineLevel="3">
      <c r="A804" s="11" t="s">
        <v>420</v>
      </c>
      <c r="B804" s="12"/>
      <c r="C804" s="12" t="s">
        <v>10</v>
      </c>
      <c r="D804" s="12" t="s">
        <v>44</v>
      </c>
      <c r="E804" s="12"/>
      <c r="F804" s="12" t="s">
        <v>550</v>
      </c>
      <c r="G804" s="12"/>
      <c r="H804" s="30">
        <f>H805</f>
        <v>111.04</v>
      </c>
      <c r="I804" s="23"/>
      <c r="J804" s="23"/>
      <c r="K804" s="23"/>
      <c r="L804" s="44">
        <f>L805</f>
        <v>111.04</v>
      </c>
      <c r="M804" s="13">
        <v>111.03700000000001</v>
      </c>
      <c r="N804" s="37"/>
    </row>
    <row r="805" spans="1:14" outlineLevel="4">
      <c r="A805" s="11" t="s">
        <v>447</v>
      </c>
      <c r="B805" s="12"/>
      <c r="C805" s="12" t="s">
        <v>10</v>
      </c>
      <c r="D805" s="12" t="s">
        <v>44</v>
      </c>
      <c r="E805" s="12" t="s">
        <v>36</v>
      </c>
      <c r="F805" s="12" t="s">
        <v>550</v>
      </c>
      <c r="G805" s="12"/>
      <c r="H805" s="30">
        <f>H806</f>
        <v>111.04</v>
      </c>
      <c r="I805" s="23"/>
      <c r="J805" s="23"/>
      <c r="K805" s="23"/>
      <c r="L805" s="44">
        <f>L806</f>
        <v>111.04</v>
      </c>
      <c r="M805" s="13">
        <v>111.03700000000001</v>
      </c>
      <c r="N805" s="37"/>
    </row>
    <row r="806" spans="1:14" ht="38.25" outlineLevel="5">
      <c r="A806" s="11" t="s">
        <v>19</v>
      </c>
      <c r="B806" s="12"/>
      <c r="C806" s="12" t="s">
        <v>10</v>
      </c>
      <c r="D806" s="12" t="s">
        <v>44</v>
      </c>
      <c r="E806" s="12" t="s">
        <v>36</v>
      </c>
      <c r="F806" s="12" t="s">
        <v>550</v>
      </c>
      <c r="G806" s="12" t="s">
        <v>20</v>
      </c>
      <c r="H806" s="30">
        <v>111.04</v>
      </c>
      <c r="I806" s="23"/>
      <c r="J806" s="23"/>
      <c r="K806" s="23"/>
      <c r="L806" s="44">
        <f>SUM(H806:K806)</f>
        <v>111.04</v>
      </c>
      <c r="M806" s="13">
        <v>111.03700000000001</v>
      </c>
      <c r="N806" s="37"/>
    </row>
    <row r="807" spans="1:14" ht="25.5" outlineLevel="1">
      <c r="A807" s="11" t="s">
        <v>551</v>
      </c>
      <c r="B807" s="12"/>
      <c r="C807" s="12" t="s">
        <v>10</v>
      </c>
      <c r="D807" s="12"/>
      <c r="E807" s="12"/>
      <c r="F807" s="12" t="s">
        <v>552</v>
      </c>
      <c r="G807" s="12"/>
      <c r="H807" s="30">
        <f>H808+H812</f>
        <v>24.1</v>
      </c>
      <c r="I807" s="23"/>
      <c r="J807" s="23"/>
      <c r="K807" s="23"/>
      <c r="L807" s="44">
        <f>L808+L812</f>
        <v>24.1</v>
      </c>
      <c r="M807" s="13">
        <v>24.100660000000001</v>
      </c>
      <c r="N807" s="37"/>
    </row>
    <row r="808" spans="1:14" ht="76.5" outlineLevel="2">
      <c r="A808" s="11" t="s">
        <v>553</v>
      </c>
      <c r="B808" s="12"/>
      <c r="C808" s="12" t="s">
        <v>10</v>
      </c>
      <c r="D808" s="12"/>
      <c r="E808" s="12"/>
      <c r="F808" s="12" t="s">
        <v>554</v>
      </c>
      <c r="G808" s="12"/>
      <c r="H808" s="30">
        <f>H809</f>
        <v>7</v>
      </c>
      <c r="I808" s="23"/>
      <c r="J808" s="23"/>
      <c r="K808" s="23"/>
      <c r="L808" s="44">
        <f>L809</f>
        <v>7</v>
      </c>
      <c r="M808" s="13">
        <v>7</v>
      </c>
      <c r="N808" s="37"/>
    </row>
    <row r="809" spans="1:14" outlineLevel="3">
      <c r="A809" s="11" t="s">
        <v>221</v>
      </c>
      <c r="B809" s="12"/>
      <c r="C809" s="12" t="s">
        <v>10</v>
      </c>
      <c r="D809" s="12" t="s">
        <v>55</v>
      </c>
      <c r="E809" s="12"/>
      <c r="F809" s="12" t="s">
        <v>554</v>
      </c>
      <c r="G809" s="12"/>
      <c r="H809" s="30">
        <f>H810</f>
        <v>7</v>
      </c>
      <c r="I809" s="23"/>
      <c r="J809" s="23"/>
      <c r="K809" s="23"/>
      <c r="L809" s="44">
        <f>L810</f>
        <v>7</v>
      </c>
      <c r="M809" s="13">
        <v>7</v>
      </c>
      <c r="N809" s="37"/>
    </row>
    <row r="810" spans="1:14" outlineLevel="4">
      <c r="A810" s="11" t="s">
        <v>555</v>
      </c>
      <c r="B810" s="12"/>
      <c r="C810" s="12" t="s">
        <v>10</v>
      </c>
      <c r="D810" s="12" t="s">
        <v>55</v>
      </c>
      <c r="E810" s="12" t="s">
        <v>44</v>
      </c>
      <c r="F810" s="12" t="s">
        <v>554</v>
      </c>
      <c r="G810" s="12"/>
      <c r="H810" s="30">
        <f>H811</f>
        <v>7</v>
      </c>
      <c r="I810" s="23"/>
      <c r="J810" s="23"/>
      <c r="K810" s="23"/>
      <c r="L810" s="44">
        <f>L811</f>
        <v>7</v>
      </c>
      <c r="M810" s="13">
        <v>7</v>
      </c>
      <c r="N810" s="37"/>
    </row>
    <row r="811" spans="1:14" ht="38.25" outlineLevel="5">
      <c r="A811" s="11" t="s">
        <v>19</v>
      </c>
      <c r="B811" s="12"/>
      <c r="C811" s="12" t="s">
        <v>10</v>
      </c>
      <c r="D811" s="12" t="s">
        <v>55</v>
      </c>
      <c r="E811" s="12" t="s">
        <v>44</v>
      </c>
      <c r="F811" s="12" t="s">
        <v>554</v>
      </c>
      <c r="G811" s="12" t="s">
        <v>20</v>
      </c>
      <c r="H811" s="30">
        <v>7</v>
      </c>
      <c r="I811" s="23"/>
      <c r="J811" s="23"/>
      <c r="K811" s="23"/>
      <c r="L811" s="44">
        <f>SUM(H811:K811)</f>
        <v>7</v>
      </c>
      <c r="M811" s="13">
        <v>7</v>
      </c>
      <c r="N811" s="37"/>
    </row>
    <row r="812" spans="1:14" ht="127.5" outlineLevel="2">
      <c r="A812" s="11" t="s">
        <v>556</v>
      </c>
      <c r="B812" s="12"/>
      <c r="C812" s="12" t="s">
        <v>10</v>
      </c>
      <c r="D812" s="12"/>
      <c r="E812" s="12"/>
      <c r="F812" s="12" t="s">
        <v>557</v>
      </c>
      <c r="G812" s="12"/>
      <c r="H812" s="30">
        <f>H813</f>
        <v>17.100000000000001</v>
      </c>
      <c r="I812" s="23"/>
      <c r="J812" s="23"/>
      <c r="K812" s="23"/>
      <c r="L812" s="44">
        <f>L813</f>
        <v>17.100000000000001</v>
      </c>
      <c r="M812" s="13">
        <v>17.100660000000001</v>
      </c>
      <c r="N812" s="37"/>
    </row>
    <row r="813" spans="1:14" outlineLevel="3">
      <c r="A813" s="11" t="s">
        <v>210</v>
      </c>
      <c r="B813" s="12"/>
      <c r="C813" s="12" t="s">
        <v>10</v>
      </c>
      <c r="D813" s="12" t="s">
        <v>113</v>
      </c>
      <c r="E813" s="12"/>
      <c r="F813" s="12" t="s">
        <v>557</v>
      </c>
      <c r="G813" s="12"/>
      <c r="H813" s="30">
        <f>H814</f>
        <v>17.100000000000001</v>
      </c>
      <c r="I813" s="23"/>
      <c r="J813" s="23"/>
      <c r="K813" s="23"/>
      <c r="L813" s="44">
        <f>L814</f>
        <v>17.100000000000001</v>
      </c>
      <c r="M813" s="13">
        <v>17.100660000000001</v>
      </c>
      <c r="N813" s="37"/>
    </row>
    <row r="814" spans="1:14" outlineLevel="4">
      <c r="A814" s="11" t="s">
        <v>558</v>
      </c>
      <c r="B814" s="12"/>
      <c r="C814" s="12" t="s">
        <v>10</v>
      </c>
      <c r="D814" s="12" t="s">
        <v>113</v>
      </c>
      <c r="E814" s="12" t="s">
        <v>55</v>
      </c>
      <c r="F814" s="12" t="s">
        <v>557</v>
      </c>
      <c r="G814" s="12"/>
      <c r="H814" s="30">
        <f>H815</f>
        <v>17.100000000000001</v>
      </c>
      <c r="I814" s="23"/>
      <c r="J814" s="23"/>
      <c r="K814" s="23"/>
      <c r="L814" s="44">
        <f>L815</f>
        <v>17.100000000000001</v>
      </c>
      <c r="M814" s="13">
        <v>17.100660000000001</v>
      </c>
      <c r="N814" s="37"/>
    </row>
    <row r="815" spans="1:14" ht="38.25" outlineLevel="5">
      <c r="A815" s="11" t="s">
        <v>122</v>
      </c>
      <c r="B815" s="12"/>
      <c r="C815" s="12" t="s">
        <v>10</v>
      </c>
      <c r="D815" s="12" t="s">
        <v>113</v>
      </c>
      <c r="E815" s="12" t="s">
        <v>55</v>
      </c>
      <c r="F815" s="12" t="s">
        <v>557</v>
      </c>
      <c r="G815" s="12" t="s">
        <v>123</v>
      </c>
      <c r="H815" s="30">
        <v>17.100000000000001</v>
      </c>
      <c r="I815" s="23"/>
      <c r="J815" s="23"/>
      <c r="K815" s="23"/>
      <c r="L815" s="44">
        <f>SUM(H815:K815)</f>
        <v>17.100000000000001</v>
      </c>
      <c r="M815" s="13">
        <v>17.100660000000001</v>
      </c>
      <c r="N815" s="37"/>
    </row>
    <row r="816" spans="1:14" ht="25.5" outlineLevel="1">
      <c r="A816" s="11" t="s">
        <v>559</v>
      </c>
      <c r="B816" s="12"/>
      <c r="C816" s="12" t="s">
        <v>10</v>
      </c>
      <c r="D816" s="12"/>
      <c r="E816" s="12"/>
      <c r="F816" s="12" t="s">
        <v>560</v>
      </c>
      <c r="G816" s="12"/>
      <c r="H816" s="30">
        <f>H817</f>
        <v>2499.9999999999995</v>
      </c>
      <c r="I816" s="23"/>
      <c r="J816" s="23"/>
      <c r="K816" s="23"/>
      <c r="L816" s="44">
        <f>L817</f>
        <v>2499.9999999999995</v>
      </c>
      <c r="M816" s="13">
        <v>2500</v>
      </c>
      <c r="N816" s="37"/>
    </row>
    <row r="817" spans="1:14" ht="25.5" outlineLevel="2">
      <c r="A817" s="11" t="s">
        <v>561</v>
      </c>
      <c r="B817" s="12"/>
      <c r="C817" s="12" t="s">
        <v>10</v>
      </c>
      <c r="D817" s="12"/>
      <c r="E817" s="12"/>
      <c r="F817" s="12" t="s">
        <v>562</v>
      </c>
      <c r="G817" s="12"/>
      <c r="H817" s="30">
        <f>H818+H821+H824</f>
        <v>2499.9999999999995</v>
      </c>
      <c r="I817" s="23"/>
      <c r="J817" s="23"/>
      <c r="K817" s="23"/>
      <c r="L817" s="44">
        <f>L818+L821+L824</f>
        <v>2499.9999999999995</v>
      </c>
      <c r="M817" s="13">
        <v>2500</v>
      </c>
      <c r="N817" s="37"/>
    </row>
    <row r="818" spans="1:14" outlineLevel="3">
      <c r="A818" s="11" t="s">
        <v>221</v>
      </c>
      <c r="B818" s="12"/>
      <c r="C818" s="12" t="s">
        <v>10</v>
      </c>
      <c r="D818" s="12" t="s">
        <v>55</v>
      </c>
      <c r="E818" s="12"/>
      <c r="F818" s="12" t="s">
        <v>562</v>
      </c>
      <c r="G818" s="12"/>
      <c r="H818" s="30">
        <f>H819</f>
        <v>2376.1999999999998</v>
      </c>
      <c r="I818" s="23"/>
      <c r="J818" s="23"/>
      <c r="K818" s="23"/>
      <c r="L818" s="44">
        <f>L819</f>
        <v>2376.1999999999998</v>
      </c>
      <c r="M818" s="13">
        <v>2376.2040000000002</v>
      </c>
      <c r="N818" s="37"/>
    </row>
    <row r="819" spans="1:14" outlineLevel="4">
      <c r="A819" s="11" t="s">
        <v>222</v>
      </c>
      <c r="B819" s="12"/>
      <c r="C819" s="12" t="s">
        <v>10</v>
      </c>
      <c r="D819" s="12" t="s">
        <v>55</v>
      </c>
      <c r="E819" s="12" t="s">
        <v>223</v>
      </c>
      <c r="F819" s="12" t="s">
        <v>562</v>
      </c>
      <c r="G819" s="12"/>
      <c r="H819" s="30">
        <f>H820</f>
        <v>2376.1999999999998</v>
      </c>
      <c r="I819" s="23"/>
      <c r="J819" s="23"/>
      <c r="K819" s="23"/>
      <c r="L819" s="44">
        <f>L820</f>
        <v>2376.1999999999998</v>
      </c>
      <c r="M819" s="13">
        <v>2376.2040000000002</v>
      </c>
      <c r="N819" s="37"/>
    </row>
    <row r="820" spans="1:14" outlineLevel="5">
      <c r="A820" s="11" t="s">
        <v>224</v>
      </c>
      <c r="B820" s="12"/>
      <c r="C820" s="12" t="s">
        <v>10</v>
      </c>
      <c r="D820" s="12" t="s">
        <v>55</v>
      </c>
      <c r="E820" s="12" t="s">
        <v>223</v>
      </c>
      <c r="F820" s="12" t="s">
        <v>562</v>
      </c>
      <c r="G820" s="12" t="s">
        <v>225</v>
      </c>
      <c r="H820" s="30">
        <v>2376.1999999999998</v>
      </c>
      <c r="I820" s="23"/>
      <c r="J820" s="23"/>
      <c r="K820" s="23"/>
      <c r="L820" s="44">
        <f>SUM(H820:K820)</f>
        <v>2376.1999999999998</v>
      </c>
      <c r="M820" s="13">
        <v>2376.2040000000002</v>
      </c>
      <c r="N820" s="37"/>
    </row>
    <row r="821" spans="1:14" outlineLevel="3">
      <c r="A821" s="11" t="s">
        <v>210</v>
      </c>
      <c r="B821" s="12"/>
      <c r="C821" s="12" t="s">
        <v>10</v>
      </c>
      <c r="D821" s="12" t="s">
        <v>113</v>
      </c>
      <c r="E821" s="12"/>
      <c r="F821" s="12" t="s">
        <v>562</v>
      </c>
      <c r="G821" s="12"/>
      <c r="H821" s="30">
        <f>H822</f>
        <v>48.58</v>
      </c>
      <c r="I821" s="23"/>
      <c r="J821" s="23"/>
      <c r="K821" s="23"/>
      <c r="L821" s="44">
        <f>L822</f>
        <v>48.58</v>
      </c>
      <c r="M821" s="13">
        <v>48.575000000000003</v>
      </c>
      <c r="N821" s="37"/>
    </row>
    <row r="822" spans="1:14" outlineLevel="4">
      <c r="A822" s="11" t="s">
        <v>393</v>
      </c>
      <c r="B822" s="12"/>
      <c r="C822" s="12" t="s">
        <v>10</v>
      </c>
      <c r="D822" s="12" t="s">
        <v>113</v>
      </c>
      <c r="E822" s="12" t="s">
        <v>18</v>
      </c>
      <c r="F822" s="12" t="s">
        <v>562</v>
      </c>
      <c r="G822" s="12"/>
      <c r="H822" s="30">
        <f>H823</f>
        <v>48.58</v>
      </c>
      <c r="I822" s="23"/>
      <c r="J822" s="23"/>
      <c r="K822" s="23"/>
      <c r="L822" s="44">
        <f>L823</f>
        <v>48.58</v>
      </c>
      <c r="M822" s="13">
        <v>48.575000000000003</v>
      </c>
      <c r="N822" s="37"/>
    </row>
    <row r="823" spans="1:14" ht="38.25" outlineLevel="5">
      <c r="A823" s="11" t="s">
        <v>19</v>
      </c>
      <c r="B823" s="12"/>
      <c r="C823" s="12" t="s">
        <v>10</v>
      </c>
      <c r="D823" s="12" t="s">
        <v>113</v>
      </c>
      <c r="E823" s="12" t="s">
        <v>18</v>
      </c>
      <c r="F823" s="12" t="s">
        <v>562</v>
      </c>
      <c r="G823" s="12" t="s">
        <v>20</v>
      </c>
      <c r="H823" s="30">
        <v>48.58</v>
      </c>
      <c r="I823" s="23"/>
      <c r="J823" s="23"/>
      <c r="K823" s="23"/>
      <c r="L823" s="44">
        <f>SUM(H823:K823)</f>
        <v>48.58</v>
      </c>
      <c r="M823" s="13">
        <v>48.575000000000003</v>
      </c>
      <c r="N823" s="37"/>
    </row>
    <row r="824" spans="1:14" ht="25.5" outlineLevel="3">
      <c r="A824" s="11" t="s">
        <v>420</v>
      </c>
      <c r="B824" s="12"/>
      <c r="C824" s="12" t="s">
        <v>10</v>
      </c>
      <c r="D824" s="12" t="s">
        <v>44</v>
      </c>
      <c r="E824" s="12"/>
      <c r="F824" s="12" t="s">
        <v>562</v>
      </c>
      <c r="G824" s="12"/>
      <c r="H824" s="30">
        <f>H825</f>
        <v>75.22</v>
      </c>
      <c r="I824" s="23"/>
      <c r="J824" s="23"/>
      <c r="K824" s="23"/>
      <c r="L824" s="44">
        <f>L825</f>
        <v>75.22</v>
      </c>
      <c r="M824" s="13">
        <v>75.221000000000004</v>
      </c>
      <c r="N824" s="37"/>
    </row>
    <row r="825" spans="1:14" outlineLevel="4">
      <c r="A825" s="11" t="s">
        <v>447</v>
      </c>
      <c r="B825" s="12"/>
      <c r="C825" s="12" t="s">
        <v>10</v>
      </c>
      <c r="D825" s="12" t="s">
        <v>44</v>
      </c>
      <c r="E825" s="12" t="s">
        <v>36</v>
      </c>
      <c r="F825" s="12" t="s">
        <v>562</v>
      </c>
      <c r="G825" s="12"/>
      <c r="H825" s="30">
        <f>H826</f>
        <v>75.22</v>
      </c>
      <c r="I825" s="23"/>
      <c r="J825" s="23"/>
      <c r="K825" s="23"/>
      <c r="L825" s="44">
        <f>L826</f>
        <v>75.22</v>
      </c>
      <c r="M825" s="13">
        <v>75.221000000000004</v>
      </c>
      <c r="N825" s="37"/>
    </row>
    <row r="826" spans="1:14" ht="38.25" outlineLevel="5">
      <c r="A826" s="11" t="s">
        <v>19</v>
      </c>
      <c r="B826" s="12"/>
      <c r="C826" s="12" t="s">
        <v>10</v>
      </c>
      <c r="D826" s="12" t="s">
        <v>44</v>
      </c>
      <c r="E826" s="12" t="s">
        <v>36</v>
      </c>
      <c r="F826" s="12" t="s">
        <v>562</v>
      </c>
      <c r="G826" s="12" t="s">
        <v>20</v>
      </c>
      <c r="H826" s="30">
        <v>75.22</v>
      </c>
      <c r="I826" s="23"/>
      <c r="J826" s="23"/>
      <c r="K826" s="23"/>
      <c r="L826" s="44">
        <f>SUM(H826:K826)</f>
        <v>75.22</v>
      </c>
      <c r="M826" s="13">
        <v>75.221000000000004</v>
      </c>
      <c r="N826" s="37"/>
    </row>
    <row r="827" spans="1:14" outlineLevel="1">
      <c r="A827" s="11" t="s">
        <v>563</v>
      </c>
      <c r="B827" s="12"/>
      <c r="C827" s="12" t="s">
        <v>10</v>
      </c>
      <c r="D827" s="12"/>
      <c r="E827" s="12"/>
      <c r="F827" s="12" t="s">
        <v>564</v>
      </c>
      <c r="G827" s="12"/>
      <c r="H827" s="30">
        <f>H828+H832+H837</f>
        <v>11954.830000000002</v>
      </c>
      <c r="I827" s="23"/>
      <c r="J827" s="23"/>
      <c r="K827" s="23"/>
      <c r="L827" s="44">
        <f>L828+L832+L837</f>
        <v>11954.830000000002</v>
      </c>
      <c r="M827" s="13">
        <v>11954.83214</v>
      </c>
      <c r="N827" s="37"/>
    </row>
    <row r="828" spans="1:14" ht="89.25" outlineLevel="2">
      <c r="A828" s="11" t="s">
        <v>565</v>
      </c>
      <c r="B828" s="12"/>
      <c r="C828" s="12" t="s">
        <v>10</v>
      </c>
      <c r="D828" s="12"/>
      <c r="E828" s="12"/>
      <c r="F828" s="12" t="s">
        <v>566</v>
      </c>
      <c r="G828" s="12"/>
      <c r="H828" s="30">
        <f>H829</f>
        <v>6000</v>
      </c>
      <c r="I828" s="23"/>
      <c r="J828" s="23"/>
      <c r="K828" s="23"/>
      <c r="L828" s="44">
        <f>L829</f>
        <v>6000</v>
      </c>
      <c r="M828" s="13">
        <v>6000</v>
      </c>
      <c r="N828" s="37"/>
    </row>
    <row r="829" spans="1:14" ht="25.5" outlineLevel="3">
      <c r="A829" s="11" t="s">
        <v>420</v>
      </c>
      <c r="B829" s="12"/>
      <c r="C829" s="12" t="s">
        <v>10</v>
      </c>
      <c r="D829" s="12" t="s">
        <v>44</v>
      </c>
      <c r="E829" s="12"/>
      <c r="F829" s="12" t="s">
        <v>566</v>
      </c>
      <c r="G829" s="12"/>
      <c r="H829" s="30">
        <f>H830</f>
        <v>6000</v>
      </c>
      <c r="I829" s="23"/>
      <c r="J829" s="23"/>
      <c r="K829" s="23"/>
      <c r="L829" s="44">
        <f>L830</f>
        <v>6000</v>
      </c>
      <c r="M829" s="13">
        <v>6000</v>
      </c>
      <c r="N829" s="37"/>
    </row>
    <row r="830" spans="1:14" outlineLevel="4">
      <c r="A830" s="11" t="s">
        <v>434</v>
      </c>
      <c r="B830" s="12"/>
      <c r="C830" s="12" t="s">
        <v>10</v>
      </c>
      <c r="D830" s="12" t="s">
        <v>44</v>
      </c>
      <c r="E830" s="12" t="s">
        <v>28</v>
      </c>
      <c r="F830" s="12" t="s">
        <v>566</v>
      </c>
      <c r="G830" s="12"/>
      <c r="H830" s="30">
        <f>H831</f>
        <v>6000</v>
      </c>
      <c r="I830" s="23"/>
      <c r="J830" s="23"/>
      <c r="K830" s="23"/>
      <c r="L830" s="44">
        <f>L831</f>
        <v>6000</v>
      </c>
      <c r="M830" s="13">
        <v>6000</v>
      </c>
      <c r="N830" s="37"/>
    </row>
    <row r="831" spans="1:14" ht="63.75" outlineLevel="5">
      <c r="A831" s="11" t="s">
        <v>70</v>
      </c>
      <c r="B831" s="12"/>
      <c r="C831" s="12" t="s">
        <v>10</v>
      </c>
      <c r="D831" s="12" t="s">
        <v>44</v>
      </c>
      <c r="E831" s="12" t="s">
        <v>28</v>
      </c>
      <c r="F831" s="12" t="s">
        <v>566</v>
      </c>
      <c r="G831" s="12" t="s">
        <v>71</v>
      </c>
      <c r="H831" s="30">
        <v>6000</v>
      </c>
      <c r="I831" s="23"/>
      <c r="J831" s="23"/>
      <c r="K831" s="23"/>
      <c r="L831" s="44">
        <f>SUM(H831:K831)</f>
        <v>6000</v>
      </c>
      <c r="M831" s="13">
        <v>6000</v>
      </c>
      <c r="N831" s="37"/>
    </row>
    <row r="832" spans="1:14" ht="38.25" outlineLevel="2">
      <c r="A832" s="11" t="s">
        <v>567</v>
      </c>
      <c r="B832" s="12"/>
      <c r="C832" s="12" t="s">
        <v>10</v>
      </c>
      <c r="D832" s="12"/>
      <c r="E832" s="12"/>
      <c r="F832" s="12" t="s">
        <v>568</v>
      </c>
      <c r="G832" s="12"/>
      <c r="H832" s="30">
        <f>H833</f>
        <v>5894.22</v>
      </c>
      <c r="I832" s="23"/>
      <c r="J832" s="23"/>
      <c r="K832" s="23"/>
      <c r="L832" s="44">
        <f>L833</f>
        <v>5894.22</v>
      </c>
      <c r="M832" s="13">
        <v>5894.2261399999998</v>
      </c>
      <c r="N832" s="37"/>
    </row>
    <row r="833" spans="1:14" ht="25.5" outlineLevel="3">
      <c r="A833" s="11" t="s">
        <v>420</v>
      </c>
      <c r="B833" s="12"/>
      <c r="C833" s="12" t="s">
        <v>10</v>
      </c>
      <c r="D833" s="12" t="s">
        <v>44</v>
      </c>
      <c r="E833" s="12"/>
      <c r="F833" s="12" t="s">
        <v>568</v>
      </c>
      <c r="G833" s="12"/>
      <c r="H833" s="30">
        <f>H834</f>
        <v>5894.22</v>
      </c>
      <c r="I833" s="23"/>
      <c r="J833" s="23"/>
      <c r="K833" s="23"/>
      <c r="L833" s="44">
        <f>L834</f>
        <v>5894.22</v>
      </c>
      <c r="M833" s="13">
        <v>5894.2261399999998</v>
      </c>
      <c r="N833" s="37"/>
    </row>
    <row r="834" spans="1:14" outlineLevel="4">
      <c r="A834" s="11" t="s">
        <v>434</v>
      </c>
      <c r="B834" s="12"/>
      <c r="C834" s="12" t="s">
        <v>10</v>
      </c>
      <c r="D834" s="12" t="s">
        <v>44</v>
      </c>
      <c r="E834" s="12" t="s">
        <v>28</v>
      </c>
      <c r="F834" s="12" t="s">
        <v>568</v>
      </c>
      <c r="G834" s="12"/>
      <c r="H834" s="30">
        <f>H835+H836</f>
        <v>5894.22</v>
      </c>
      <c r="I834" s="23"/>
      <c r="J834" s="23"/>
      <c r="K834" s="23"/>
      <c r="L834" s="44">
        <f>L835+L836</f>
        <v>5894.22</v>
      </c>
      <c r="M834" s="13">
        <v>5894.2261399999998</v>
      </c>
      <c r="N834" s="37"/>
    </row>
    <row r="835" spans="1:14" outlineLevel="5">
      <c r="A835" s="11" t="s">
        <v>29</v>
      </c>
      <c r="B835" s="12"/>
      <c r="C835" s="12" t="s">
        <v>10</v>
      </c>
      <c r="D835" s="12" t="s">
        <v>44</v>
      </c>
      <c r="E835" s="12" t="s">
        <v>28</v>
      </c>
      <c r="F835" s="12" t="s">
        <v>568</v>
      </c>
      <c r="G835" s="12" t="s">
        <v>30</v>
      </c>
      <c r="H835" s="30">
        <v>145.09</v>
      </c>
      <c r="I835" s="23"/>
      <c r="J835" s="23"/>
      <c r="K835" s="23"/>
      <c r="L835" s="44">
        <f>SUM(H835:K835)</f>
        <v>145.09</v>
      </c>
      <c r="M835" s="13">
        <v>145.089</v>
      </c>
      <c r="N835" s="37"/>
    </row>
    <row r="836" spans="1:14" ht="63.75" outlineLevel="5">
      <c r="A836" s="11" t="s">
        <v>70</v>
      </c>
      <c r="B836" s="12"/>
      <c r="C836" s="12" t="s">
        <v>10</v>
      </c>
      <c r="D836" s="12" t="s">
        <v>44</v>
      </c>
      <c r="E836" s="12" t="s">
        <v>28</v>
      </c>
      <c r="F836" s="12" t="s">
        <v>568</v>
      </c>
      <c r="G836" s="12" t="s">
        <v>71</v>
      </c>
      <c r="H836" s="30">
        <v>5749.13</v>
      </c>
      <c r="I836" s="23"/>
      <c r="J836" s="23"/>
      <c r="K836" s="23"/>
      <c r="L836" s="44">
        <f>SUM(H836:K836)</f>
        <v>5749.13</v>
      </c>
      <c r="M836" s="13">
        <v>5749.1371399999998</v>
      </c>
      <c r="N836" s="37"/>
    </row>
    <row r="837" spans="1:14" ht="89.25" outlineLevel="2">
      <c r="A837" s="11" t="s">
        <v>569</v>
      </c>
      <c r="B837" s="12"/>
      <c r="C837" s="12" t="s">
        <v>10</v>
      </c>
      <c r="D837" s="12"/>
      <c r="E837" s="12"/>
      <c r="F837" s="12" t="s">
        <v>570</v>
      </c>
      <c r="G837" s="12"/>
      <c r="H837" s="30">
        <f>H838</f>
        <v>60.61</v>
      </c>
      <c r="I837" s="23"/>
      <c r="J837" s="23"/>
      <c r="K837" s="23"/>
      <c r="L837" s="44">
        <f>L838</f>
        <v>60.61</v>
      </c>
      <c r="M837" s="13">
        <v>60.606000000000002</v>
      </c>
      <c r="N837" s="37"/>
    </row>
    <row r="838" spans="1:14" ht="25.5" outlineLevel="3">
      <c r="A838" s="11" t="s">
        <v>420</v>
      </c>
      <c r="B838" s="12"/>
      <c r="C838" s="12" t="s">
        <v>10</v>
      </c>
      <c r="D838" s="12" t="s">
        <v>44</v>
      </c>
      <c r="E838" s="12"/>
      <c r="F838" s="12" t="s">
        <v>570</v>
      </c>
      <c r="G838" s="12"/>
      <c r="H838" s="30">
        <f>H839</f>
        <v>60.61</v>
      </c>
      <c r="I838" s="23"/>
      <c r="J838" s="23"/>
      <c r="K838" s="23"/>
      <c r="L838" s="44">
        <f>L839</f>
        <v>60.61</v>
      </c>
      <c r="M838" s="13">
        <v>60.606000000000002</v>
      </c>
      <c r="N838" s="37"/>
    </row>
    <row r="839" spans="1:14" outlineLevel="4">
      <c r="A839" s="11" t="s">
        <v>434</v>
      </c>
      <c r="B839" s="12"/>
      <c r="C839" s="12" t="s">
        <v>10</v>
      </c>
      <c r="D839" s="12" t="s">
        <v>44</v>
      </c>
      <c r="E839" s="12" t="s">
        <v>28</v>
      </c>
      <c r="F839" s="12" t="s">
        <v>570</v>
      </c>
      <c r="G839" s="12"/>
      <c r="H839" s="30">
        <f>H840</f>
        <v>60.61</v>
      </c>
      <c r="I839" s="23"/>
      <c r="J839" s="23"/>
      <c r="K839" s="23"/>
      <c r="L839" s="44">
        <f>L840</f>
        <v>60.61</v>
      </c>
      <c r="M839" s="13">
        <v>60.606000000000002</v>
      </c>
      <c r="N839" s="37"/>
    </row>
    <row r="840" spans="1:14" ht="63.75" outlineLevel="5">
      <c r="A840" s="11" t="s">
        <v>70</v>
      </c>
      <c r="B840" s="12"/>
      <c r="C840" s="12" t="s">
        <v>10</v>
      </c>
      <c r="D840" s="12" t="s">
        <v>44</v>
      </c>
      <c r="E840" s="12" t="s">
        <v>28</v>
      </c>
      <c r="F840" s="12" t="s">
        <v>570</v>
      </c>
      <c r="G840" s="12" t="s">
        <v>71</v>
      </c>
      <c r="H840" s="30">
        <v>60.61</v>
      </c>
      <c r="I840" s="23"/>
      <c r="J840" s="23"/>
      <c r="K840" s="23"/>
      <c r="L840" s="44">
        <f>SUM(H840:K840)</f>
        <v>60.61</v>
      </c>
      <c r="M840" s="13">
        <v>60.606000000000002</v>
      </c>
      <c r="N840" s="37"/>
    </row>
    <row r="841" spans="1:14">
      <c r="A841" s="15" t="s">
        <v>571</v>
      </c>
      <c r="B841" s="16"/>
      <c r="C841" s="16" t="s">
        <v>10</v>
      </c>
      <c r="D841" s="16"/>
      <c r="E841" s="16"/>
      <c r="F841" s="16" t="s">
        <v>572</v>
      </c>
      <c r="G841" s="16"/>
      <c r="H841" s="29">
        <f>H842</f>
        <v>7410</v>
      </c>
      <c r="I841" s="22"/>
      <c r="J841" s="22"/>
      <c r="K841" s="22"/>
      <c r="L841" s="43">
        <f>L842</f>
        <v>6932.63</v>
      </c>
      <c r="M841" s="13">
        <v>7410</v>
      </c>
      <c r="N841" s="37"/>
    </row>
    <row r="842" spans="1:14" outlineLevel="1">
      <c r="A842" s="11" t="s">
        <v>571</v>
      </c>
      <c r="B842" s="12"/>
      <c r="C842" s="12" t="s">
        <v>10</v>
      </c>
      <c r="D842" s="12"/>
      <c r="E842" s="12"/>
      <c r="F842" s="12" t="s">
        <v>573</v>
      </c>
      <c r="G842" s="12"/>
      <c r="H842" s="30">
        <f>H843+H847+H851</f>
        <v>7410</v>
      </c>
      <c r="I842" s="23"/>
      <c r="J842" s="23"/>
      <c r="K842" s="23"/>
      <c r="L842" s="44">
        <f>L843+L847+L851</f>
        <v>6932.63</v>
      </c>
      <c r="M842" s="13">
        <v>7410</v>
      </c>
      <c r="N842" s="37"/>
    </row>
    <row r="843" spans="1:14" ht="38.25" outlineLevel="2">
      <c r="A843" s="11" t="s">
        <v>574</v>
      </c>
      <c r="B843" s="12"/>
      <c r="C843" s="12" t="s">
        <v>10</v>
      </c>
      <c r="D843" s="12"/>
      <c r="E843" s="12"/>
      <c r="F843" s="12" t="s">
        <v>575</v>
      </c>
      <c r="G843" s="12"/>
      <c r="H843" s="30">
        <f>H844</f>
        <v>0</v>
      </c>
      <c r="I843" s="23"/>
      <c r="J843" s="23"/>
      <c r="K843" s="23"/>
      <c r="L843" s="44">
        <f>L844</f>
        <v>0</v>
      </c>
      <c r="M843" s="13">
        <v>0</v>
      </c>
      <c r="N843" s="37"/>
    </row>
    <row r="844" spans="1:14" ht="25.5" outlineLevel="3">
      <c r="A844" s="11" t="s">
        <v>420</v>
      </c>
      <c r="B844" s="12"/>
      <c r="C844" s="12" t="s">
        <v>10</v>
      </c>
      <c r="D844" s="12" t="s">
        <v>44</v>
      </c>
      <c r="E844" s="12"/>
      <c r="F844" s="12" t="s">
        <v>575</v>
      </c>
      <c r="G844" s="12"/>
      <c r="H844" s="30">
        <f>H845</f>
        <v>0</v>
      </c>
      <c r="I844" s="23"/>
      <c r="J844" s="23"/>
      <c r="K844" s="23"/>
      <c r="L844" s="44">
        <f>L845</f>
        <v>0</v>
      </c>
      <c r="M844" s="13">
        <v>0</v>
      </c>
      <c r="N844" s="37"/>
    </row>
    <row r="845" spans="1:14" ht="25.5" outlineLevel="4">
      <c r="A845" s="11" t="s">
        <v>546</v>
      </c>
      <c r="B845" s="12"/>
      <c r="C845" s="12" t="s">
        <v>10</v>
      </c>
      <c r="D845" s="12" t="s">
        <v>44</v>
      </c>
      <c r="E845" s="12" t="s">
        <v>44</v>
      </c>
      <c r="F845" s="12" t="s">
        <v>575</v>
      </c>
      <c r="G845" s="12"/>
      <c r="H845" s="30">
        <f>H846</f>
        <v>0</v>
      </c>
      <c r="I845" s="23"/>
      <c r="J845" s="23"/>
      <c r="K845" s="23"/>
      <c r="L845" s="44">
        <f>L846</f>
        <v>0</v>
      </c>
      <c r="M845" s="13">
        <v>0</v>
      </c>
      <c r="N845" s="37"/>
    </row>
    <row r="846" spans="1:14" ht="38.25" outlineLevel="5">
      <c r="A846" s="11" t="s">
        <v>19</v>
      </c>
      <c r="B846" s="12"/>
      <c r="C846" s="12" t="s">
        <v>10</v>
      </c>
      <c r="D846" s="12" t="s">
        <v>44</v>
      </c>
      <c r="E846" s="12" t="s">
        <v>44</v>
      </c>
      <c r="F846" s="12" t="s">
        <v>575</v>
      </c>
      <c r="G846" s="12" t="s">
        <v>20</v>
      </c>
      <c r="H846" s="30"/>
      <c r="I846" s="23"/>
      <c r="J846" s="23"/>
      <c r="K846" s="23"/>
      <c r="L846" s="44">
        <f>SUM(H846:K846)</f>
        <v>0</v>
      </c>
      <c r="M846" s="13">
        <v>0</v>
      </c>
      <c r="N846" s="37"/>
    </row>
    <row r="847" spans="1:14" ht="38.25" outlineLevel="2">
      <c r="A847" s="11" t="s">
        <v>576</v>
      </c>
      <c r="B847" s="12"/>
      <c r="C847" s="12" t="s">
        <v>10</v>
      </c>
      <c r="D847" s="12"/>
      <c r="E847" s="12"/>
      <c r="F847" s="12" t="s">
        <v>577</v>
      </c>
      <c r="G847" s="12"/>
      <c r="H847" s="30">
        <f>H848</f>
        <v>1710</v>
      </c>
      <c r="I847" s="23"/>
      <c r="J847" s="23"/>
      <c r="K847" s="23"/>
      <c r="L847" s="44">
        <f>L848</f>
        <v>1710</v>
      </c>
      <c r="M847" s="13">
        <v>1710</v>
      </c>
      <c r="N847" s="37"/>
    </row>
    <row r="848" spans="1:14" ht="25.5" outlineLevel="3">
      <c r="A848" s="11" t="s">
        <v>420</v>
      </c>
      <c r="B848" s="12"/>
      <c r="C848" s="12" t="s">
        <v>10</v>
      </c>
      <c r="D848" s="12" t="s">
        <v>44</v>
      </c>
      <c r="E848" s="12"/>
      <c r="F848" s="12" t="s">
        <v>577</v>
      </c>
      <c r="G848" s="12"/>
      <c r="H848" s="30">
        <f>H849</f>
        <v>1710</v>
      </c>
      <c r="I848" s="23"/>
      <c r="J848" s="23"/>
      <c r="K848" s="23"/>
      <c r="L848" s="44">
        <f>L849</f>
        <v>1710</v>
      </c>
      <c r="M848" s="13">
        <v>1710</v>
      </c>
      <c r="N848" s="37"/>
    </row>
    <row r="849" spans="1:14" ht="25.5" outlineLevel="4">
      <c r="A849" s="11" t="s">
        <v>546</v>
      </c>
      <c r="B849" s="12"/>
      <c r="C849" s="12" t="s">
        <v>10</v>
      </c>
      <c r="D849" s="12" t="s">
        <v>44</v>
      </c>
      <c r="E849" s="12" t="s">
        <v>44</v>
      </c>
      <c r="F849" s="12" t="s">
        <v>577</v>
      </c>
      <c r="G849" s="12"/>
      <c r="H849" s="30">
        <f>H850</f>
        <v>1710</v>
      </c>
      <c r="I849" s="23"/>
      <c r="J849" s="23"/>
      <c r="K849" s="23"/>
      <c r="L849" s="44">
        <f>L850</f>
        <v>1710</v>
      </c>
      <c r="M849" s="13">
        <v>1710</v>
      </c>
      <c r="N849" s="37"/>
    </row>
    <row r="850" spans="1:14" ht="38.25" outlineLevel="5">
      <c r="A850" s="11" t="s">
        <v>19</v>
      </c>
      <c r="B850" s="12"/>
      <c r="C850" s="12" t="s">
        <v>10</v>
      </c>
      <c r="D850" s="12" t="s">
        <v>44</v>
      </c>
      <c r="E850" s="12" t="s">
        <v>44</v>
      </c>
      <c r="F850" s="12" t="s">
        <v>577</v>
      </c>
      <c r="G850" s="12" t="s">
        <v>20</v>
      </c>
      <c r="H850" s="30">
        <v>1710</v>
      </c>
      <c r="I850" s="23"/>
      <c r="J850" s="23"/>
      <c r="K850" s="23"/>
      <c r="L850" s="44">
        <f>SUM(H850:K850)</f>
        <v>1710</v>
      </c>
      <c r="M850" s="13">
        <v>1710</v>
      </c>
      <c r="N850" s="37"/>
    </row>
    <row r="851" spans="1:14" ht="38.25" outlineLevel="2">
      <c r="A851" s="11" t="s">
        <v>576</v>
      </c>
      <c r="B851" s="12"/>
      <c r="C851" s="12" t="s">
        <v>10</v>
      </c>
      <c r="D851" s="12"/>
      <c r="E851" s="12"/>
      <c r="F851" s="12" t="s">
        <v>578</v>
      </c>
      <c r="G851" s="12"/>
      <c r="H851" s="30">
        <f>H852</f>
        <v>5700</v>
      </c>
      <c r="I851" s="23"/>
      <c r="J851" s="23"/>
      <c r="K851" s="23"/>
      <c r="L851" s="44">
        <f>L852</f>
        <v>5222.63</v>
      </c>
      <c r="M851" s="13">
        <v>5700</v>
      </c>
      <c r="N851" s="37"/>
    </row>
    <row r="852" spans="1:14" ht="25.5" outlineLevel="3">
      <c r="A852" s="11" t="s">
        <v>420</v>
      </c>
      <c r="B852" s="12"/>
      <c r="C852" s="12" t="s">
        <v>10</v>
      </c>
      <c r="D852" s="12" t="s">
        <v>44</v>
      </c>
      <c r="E852" s="12"/>
      <c r="F852" s="12" t="s">
        <v>578</v>
      </c>
      <c r="G852" s="12"/>
      <c r="H852" s="30">
        <f>H853</f>
        <v>5700</v>
      </c>
      <c r="I852" s="23"/>
      <c r="J852" s="23"/>
      <c r="K852" s="23"/>
      <c r="L852" s="44">
        <f>L853</f>
        <v>5222.63</v>
      </c>
      <c r="M852" s="13">
        <v>5700</v>
      </c>
      <c r="N852" s="37"/>
    </row>
    <row r="853" spans="1:14" ht="25.5" outlineLevel="4">
      <c r="A853" s="11" t="s">
        <v>546</v>
      </c>
      <c r="B853" s="12"/>
      <c r="C853" s="12" t="s">
        <v>10</v>
      </c>
      <c r="D853" s="12" t="s">
        <v>44</v>
      </c>
      <c r="E853" s="12" t="s">
        <v>44</v>
      </c>
      <c r="F853" s="12" t="s">
        <v>578</v>
      </c>
      <c r="G853" s="12"/>
      <c r="H853" s="30">
        <f>H854</f>
        <v>5700</v>
      </c>
      <c r="I853" s="23"/>
      <c r="J853" s="23"/>
      <c r="K853" s="23"/>
      <c r="L853" s="44">
        <f>L854</f>
        <v>5222.63</v>
      </c>
      <c r="M853" s="13">
        <v>5700</v>
      </c>
      <c r="N853" s="37"/>
    </row>
    <row r="854" spans="1:14" ht="38.25" outlineLevel="5">
      <c r="A854" s="11" t="s">
        <v>19</v>
      </c>
      <c r="B854" s="12"/>
      <c r="C854" s="12" t="s">
        <v>10</v>
      </c>
      <c r="D854" s="12" t="s">
        <v>44</v>
      </c>
      <c r="E854" s="12" t="s">
        <v>44</v>
      </c>
      <c r="F854" s="12" t="s">
        <v>578</v>
      </c>
      <c r="G854" s="12" t="s">
        <v>20</v>
      </c>
      <c r="H854" s="30">
        <v>5700</v>
      </c>
      <c r="I854" s="23"/>
      <c r="J854" s="23"/>
      <c r="K854" s="38">
        <v>-477.37</v>
      </c>
      <c r="L854" s="44">
        <f>SUM(H854:K854)</f>
        <v>5222.63</v>
      </c>
      <c r="M854" s="13">
        <v>5700</v>
      </c>
      <c r="N854" s="37"/>
    </row>
    <row r="855" spans="1:14" s="36" customFormat="1" ht="21" customHeight="1">
      <c r="A855" s="61" t="s">
        <v>579</v>
      </c>
      <c r="B855" s="62"/>
      <c r="C855" s="62"/>
      <c r="D855" s="62"/>
      <c r="E855" s="62"/>
      <c r="F855" s="62"/>
      <c r="G855" s="62"/>
      <c r="H855" s="33">
        <f>H13+H120+H231+H287+H298+H328+H375+H397+H471+H541+H552+H570+H577+H599+H614+H620+H706+H718+H728+H742+H841</f>
        <v>1600226.94</v>
      </c>
      <c r="I855" s="34">
        <f>SUM(I13:I854)</f>
        <v>0</v>
      </c>
      <c r="J855" s="34">
        <f t="shared" ref="J855:K855" si="1">SUM(J13:J854)</f>
        <v>562.58000000000015</v>
      </c>
      <c r="K855" s="34">
        <f t="shared" si="1"/>
        <v>6242.15</v>
      </c>
      <c r="L855" s="45">
        <f>L13+L120+L231+L287+L298+L328+L375+L397+L471+L541+L552+L570+L577+L599+L614+L620+L706+L718+L728+L742+L841</f>
        <v>1607031.6700000002</v>
      </c>
      <c r="M855" s="35">
        <v>1606509.0360999999</v>
      </c>
      <c r="N855" s="37"/>
    </row>
    <row r="856" spans="1:14" ht="12.75" customHeight="1">
      <c r="A856" s="14"/>
      <c r="B856" s="14"/>
      <c r="C856" s="14"/>
      <c r="D856" s="14"/>
      <c r="E856" s="14"/>
      <c r="F856" s="14"/>
      <c r="G856" s="14"/>
      <c r="H856" s="31"/>
      <c r="I856" s="24"/>
      <c r="J856" s="24"/>
      <c r="K856" s="24"/>
      <c r="L856" s="46"/>
      <c r="M856" s="14"/>
      <c r="N856" s="2"/>
    </row>
    <row r="857" spans="1:14">
      <c r="A857" s="47"/>
      <c r="B857" s="48"/>
      <c r="C857" s="48"/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2"/>
    </row>
  </sheetData>
  <mergeCells count="15">
    <mergeCell ref="A6:L6"/>
    <mergeCell ref="A1:L1"/>
    <mergeCell ref="A2:L2"/>
    <mergeCell ref="A3:L3"/>
    <mergeCell ref="A4:L4"/>
    <mergeCell ref="A8:M8"/>
    <mergeCell ref="A10:A11"/>
    <mergeCell ref="B10:B11"/>
    <mergeCell ref="C10:G10"/>
    <mergeCell ref="A855:G855"/>
    <mergeCell ref="A857:M857"/>
    <mergeCell ref="M10:M11"/>
    <mergeCell ref="H10:H11"/>
    <mergeCell ref="L10:L11"/>
    <mergeCell ref="I10:K10"/>
  </mergeCells>
  <pageMargins left="0.78740157480314965" right="0.59055118110236227" top="0.59055118110236227" bottom="0.59055118110236227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FEF7417-DA0D-4252-85C0-8510A1F336F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2019-12-16T08:20:08Z</cp:lastPrinted>
  <dcterms:created xsi:type="dcterms:W3CDTF">2019-12-12T17:22:12Z</dcterms:created>
  <dcterms:modified xsi:type="dcterms:W3CDTF">2019-12-24T08:00:42Z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Программы+Рз+Пр(2).xlsx</vt:lpwstr>
  </property>
  <property fmtid="{D5CDD505-2E9C-101B-9397-08002B2CF9AE}" pid="3" name="Название отчета">
    <vt:lpwstr>Программы+Рз+Пр(2).xlsx</vt:lpwstr>
  </property>
  <property fmtid="{D5CDD505-2E9C-101B-9397-08002B2CF9AE}" pid="4" name="Версия клиента">
    <vt:lpwstr>19.2.27.11050</vt:lpwstr>
  </property>
  <property fmtid="{D5CDD505-2E9C-101B-9397-08002B2CF9AE}" pid="5" name="Версия базы">
    <vt:lpwstr>19.2.2804.355526030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minfin_rayons_2019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