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3310" windowHeight="13740" tabRatio="879"/>
  </bookViews>
  <sheets>
    <sheet name="прил.2 (безвоз)" sheetId="2" r:id="rId1"/>
  </sheets>
  <definedNames>
    <definedName name="_xlnm.Print_Titles" localSheetId="0">'прил.2 (безвоз)'!$33:$33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87" i="2"/>
  <c r="P42" l="1"/>
  <c r="Q42" s="1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8"/>
  <c r="Q57"/>
  <c r="Q56"/>
  <c r="Q55"/>
  <c r="Q54"/>
  <c r="Q53"/>
  <c r="Q52"/>
  <c r="Q51"/>
  <c r="Q50"/>
  <c r="Q49"/>
  <c r="Q48"/>
  <c r="Q47"/>
  <c r="Q46"/>
  <c r="Q45"/>
  <c r="Q44"/>
  <c r="Q43"/>
  <c r="Q40"/>
  <c r="Q39"/>
  <c r="Q38"/>
  <c r="Q36"/>
  <c r="Q35" s="1"/>
  <c r="Q41" l="1"/>
  <c r="Q59"/>
  <c r="O36"/>
  <c r="O35" s="1"/>
  <c r="Q87" l="1"/>
  <c r="Q37"/>
  <c r="Q34" s="1"/>
  <c r="N87"/>
  <c r="O82"/>
  <c r="O75"/>
  <c r="O74"/>
  <c r="O73"/>
  <c r="O72"/>
  <c r="O71"/>
  <c r="O70"/>
  <c r="O69"/>
  <c r="O68"/>
  <c r="O67"/>
  <c r="O66"/>
  <c r="O65"/>
  <c r="O64"/>
  <c r="O63"/>
  <c r="O62"/>
  <c r="O61"/>
  <c r="O60"/>
  <c r="O58"/>
  <c r="O57"/>
  <c r="O56"/>
  <c r="O55"/>
  <c r="O54"/>
  <c r="O53"/>
  <c r="O52"/>
  <c r="O51"/>
  <c r="O50"/>
  <c r="O49"/>
  <c r="O48"/>
  <c r="O47"/>
  <c r="O46"/>
  <c r="O45"/>
  <c r="O41" s="1"/>
  <c r="O44"/>
  <c r="O43"/>
  <c r="O42"/>
  <c r="O40"/>
  <c r="O39"/>
  <c r="O38" l="1"/>
  <c r="M52"/>
  <c r="L87" l="1"/>
  <c r="M82"/>
  <c r="K75" l="1"/>
  <c r="M75" s="1"/>
  <c r="J87"/>
  <c r="K82"/>
  <c r="H87" l="1"/>
  <c r="I82"/>
  <c r="F87"/>
  <c r="G82"/>
  <c r="E40"/>
  <c r="G40" s="1"/>
  <c r="I40" s="1"/>
  <c r="K40" s="1"/>
  <c r="M40" s="1"/>
  <c r="E66"/>
  <c r="G66" s="1"/>
  <c r="I66" s="1"/>
  <c r="K66" s="1"/>
  <c r="M66" s="1"/>
  <c r="E76"/>
  <c r="G76" s="1"/>
  <c r="I76" s="1"/>
  <c r="K76" s="1"/>
  <c r="M76" s="1"/>
  <c r="O76" s="1"/>
  <c r="C41"/>
  <c r="C82"/>
  <c r="E81"/>
  <c r="G81" s="1"/>
  <c r="I81" s="1"/>
  <c r="K81" s="1"/>
  <c r="M81" s="1"/>
  <c r="O81" s="1"/>
  <c r="E80"/>
  <c r="G80" s="1"/>
  <c r="I80" s="1"/>
  <c r="K80" s="1"/>
  <c r="M80" s="1"/>
  <c r="O80" s="1"/>
  <c r="E79"/>
  <c r="G79" s="1"/>
  <c r="I79" s="1"/>
  <c r="K79" s="1"/>
  <c r="M79" s="1"/>
  <c r="O79" s="1"/>
  <c r="E78"/>
  <c r="G78" s="1"/>
  <c r="I78" s="1"/>
  <c r="K78" s="1"/>
  <c r="M78" s="1"/>
  <c r="O78" s="1"/>
  <c r="E77"/>
  <c r="G77" s="1"/>
  <c r="I77" s="1"/>
  <c r="K77" s="1"/>
  <c r="M77" s="1"/>
  <c r="O77" s="1"/>
  <c r="E74"/>
  <c r="G74" s="1"/>
  <c r="I74" s="1"/>
  <c r="K74" s="1"/>
  <c r="M74" s="1"/>
  <c r="E73"/>
  <c r="G73" s="1"/>
  <c r="I73" s="1"/>
  <c r="K73" s="1"/>
  <c r="M73" s="1"/>
  <c r="E72"/>
  <c r="G72" s="1"/>
  <c r="I72" s="1"/>
  <c r="K72" s="1"/>
  <c r="M72" s="1"/>
  <c r="E71"/>
  <c r="G71" s="1"/>
  <c r="I71" s="1"/>
  <c r="K71" s="1"/>
  <c r="M71" s="1"/>
  <c r="E70"/>
  <c r="G70" s="1"/>
  <c r="I70" s="1"/>
  <c r="K70" s="1"/>
  <c r="M70" s="1"/>
  <c r="E69"/>
  <c r="G69" s="1"/>
  <c r="I69" s="1"/>
  <c r="K69" s="1"/>
  <c r="M69" s="1"/>
  <c r="E68"/>
  <c r="G68" s="1"/>
  <c r="I68" s="1"/>
  <c r="K68" s="1"/>
  <c r="M68" s="1"/>
  <c r="E67"/>
  <c r="G67" s="1"/>
  <c r="I67" s="1"/>
  <c r="K67" s="1"/>
  <c r="M67" s="1"/>
  <c r="E65"/>
  <c r="G65" s="1"/>
  <c r="I65" s="1"/>
  <c r="K65" s="1"/>
  <c r="M65" s="1"/>
  <c r="E64"/>
  <c r="G64" s="1"/>
  <c r="I64" s="1"/>
  <c r="K64" s="1"/>
  <c r="M64" s="1"/>
  <c r="E63"/>
  <c r="G63" s="1"/>
  <c r="I63" s="1"/>
  <c r="K63" s="1"/>
  <c r="M63" s="1"/>
  <c r="E62"/>
  <c r="G62" s="1"/>
  <c r="I62" s="1"/>
  <c r="K62" s="1"/>
  <c r="M62" s="1"/>
  <c r="E61"/>
  <c r="G61" s="1"/>
  <c r="I61" s="1"/>
  <c r="K61" s="1"/>
  <c r="M61" s="1"/>
  <c r="E60"/>
  <c r="G60" s="1"/>
  <c r="I60" s="1"/>
  <c r="K60" s="1"/>
  <c r="M60" s="1"/>
  <c r="C59"/>
  <c r="E58"/>
  <c r="G58" s="1"/>
  <c r="I58" s="1"/>
  <c r="K58" s="1"/>
  <c r="M58" s="1"/>
  <c r="E57"/>
  <c r="G57" s="1"/>
  <c r="I57" s="1"/>
  <c r="K57" s="1"/>
  <c r="M57" s="1"/>
  <c r="E56"/>
  <c r="G56" s="1"/>
  <c r="I56" s="1"/>
  <c r="K56" s="1"/>
  <c r="M56" s="1"/>
  <c r="E55"/>
  <c r="G55" s="1"/>
  <c r="I55" s="1"/>
  <c r="K55" s="1"/>
  <c r="M55" s="1"/>
  <c r="E54"/>
  <c r="G54" s="1"/>
  <c r="I54" s="1"/>
  <c r="K54" s="1"/>
  <c r="M54" s="1"/>
  <c r="E53"/>
  <c r="G53" s="1"/>
  <c r="I53" s="1"/>
  <c r="K53" s="1"/>
  <c r="M53" s="1"/>
  <c r="E51"/>
  <c r="G51" s="1"/>
  <c r="I51" s="1"/>
  <c r="K51" s="1"/>
  <c r="M51" s="1"/>
  <c r="E50"/>
  <c r="G50" s="1"/>
  <c r="I50" s="1"/>
  <c r="K50" s="1"/>
  <c r="M50" s="1"/>
  <c r="E49"/>
  <c r="G49" s="1"/>
  <c r="I49" s="1"/>
  <c r="K49" s="1"/>
  <c r="M49" s="1"/>
  <c r="E48"/>
  <c r="G48" s="1"/>
  <c r="I48" s="1"/>
  <c r="K48" s="1"/>
  <c r="M48" s="1"/>
  <c r="E47"/>
  <c r="G47" s="1"/>
  <c r="I47" s="1"/>
  <c r="K47" s="1"/>
  <c r="M47" s="1"/>
  <c r="E46"/>
  <c r="G46" s="1"/>
  <c r="I46" s="1"/>
  <c r="K46" s="1"/>
  <c r="M46" s="1"/>
  <c r="E45"/>
  <c r="G45" s="1"/>
  <c r="I45" s="1"/>
  <c r="K45" s="1"/>
  <c r="M45" s="1"/>
  <c r="E44"/>
  <c r="G44" s="1"/>
  <c r="I44" s="1"/>
  <c r="E43"/>
  <c r="G43" s="1"/>
  <c r="I43" s="1"/>
  <c r="K43" s="1"/>
  <c r="M43" s="1"/>
  <c r="E42"/>
  <c r="G42" s="1"/>
  <c r="I42" s="1"/>
  <c r="K42" s="1"/>
  <c r="M42" s="1"/>
  <c r="E39"/>
  <c r="C38"/>
  <c r="O59" l="1"/>
  <c r="O87" s="1"/>
  <c r="M59"/>
  <c r="E38"/>
  <c r="G39"/>
  <c r="I39" s="1"/>
  <c r="K39" s="1"/>
  <c r="K59"/>
  <c r="I41"/>
  <c r="K44"/>
  <c r="I59"/>
  <c r="G41"/>
  <c r="G59"/>
  <c r="C37"/>
  <c r="C34" s="1"/>
  <c r="C87"/>
  <c r="E59"/>
  <c r="D87"/>
  <c r="E41"/>
  <c r="E82"/>
  <c r="O37" l="1"/>
  <c r="O34" s="1"/>
  <c r="K38"/>
  <c r="M39"/>
  <c r="M38" s="1"/>
  <c r="I38"/>
  <c r="I87" s="1"/>
  <c r="K41"/>
  <c r="K37" s="1"/>
  <c r="K34" s="1"/>
  <c r="M44"/>
  <c r="M41" s="1"/>
  <c r="M87" s="1"/>
  <c r="G38"/>
  <c r="G87" s="1"/>
  <c r="I37"/>
  <c r="I34" s="1"/>
  <c r="K87"/>
  <c r="E37"/>
  <c r="E34" s="1"/>
  <c r="E87"/>
  <c r="G37" l="1"/>
  <c r="G34" s="1"/>
  <c r="M37"/>
  <c r="M34" s="1"/>
</calcChain>
</file>

<file path=xl/sharedStrings.xml><?xml version="1.0" encoding="utf-8"?>
<sst xmlns="http://schemas.openxmlformats.org/spreadsheetml/2006/main" count="139" uniqueCount="90">
  <si>
    <t>(тыс. рублей)</t>
  </si>
  <si>
    <t>Сумма</t>
  </si>
  <si>
    <t>Код бюджетной классификации</t>
  </si>
  <si>
    <t>Приложение № 2</t>
  </si>
  <si>
    <t>ВСЕГО:</t>
  </si>
  <si>
    <t>поправки</t>
  </si>
  <si>
    <t>Безвозмездные поступления в  бюджет муниципального образования «Светлогорский городского округа» в 2019 году</t>
  </si>
  <si>
    <t xml:space="preserve">Дотации бюджетам городских округов на выравнивание бюджетной обеспеченности
</t>
  </si>
  <si>
    <t xml:space="preserve">000 2 02 30000 00 0000 150
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</si>
  <si>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0223870620, 0223970620</t>
  </si>
  <si>
    <t>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0326670650</t>
  </si>
  <si>
    <t>Субвенции на обеспечение полномочий Калининградской области по социальному обслуживанию граждан пожилого возраста и инвалидов 0326670710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</si>
  <si>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0336970160</t>
  </si>
  <si>
    <t>Субвенции осуществление отдельных государственных полномочий Калининградской области по содержанию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 0336970610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</si>
  <si>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0336970640</t>
  </si>
  <si>
    <t>Субвенции на осуществление полномочий Калининградской области по организации и обеспечению отдыха детей, находящихся в трудной жизненной ситуации 0347070120</t>
  </si>
  <si>
    <t>Субвенции на осуществление отдельных полномочий Калининградской области на руководство в сфере социальной поддержки населения 03L5070670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</si>
  <si>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03L5170720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</si>
  <si>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061В370730</t>
  </si>
  <si>
    <t>Субвенции на осуществление первичного воинского учета на территориях, где отсутствуют военные комиссариаты 07LГ751180</t>
  </si>
  <si>
    <t>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17LУ759300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</si>
  <si>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17LУ951200</t>
  </si>
  <si>
    <t xml:space="preserve">000 2 02 20000 00 0000 150
</t>
  </si>
  <si>
    <t xml:space="preserve">Субсидии бюджетам бюджетной системы Российской Федерации (межбюджетные субсидии)
</t>
  </si>
  <si>
    <t>Субсидии на обеспечение бесплатной перевозки обучающихся к муниципальным общеобразовательным учреждениям 0223971010</t>
  </si>
  <si>
    <t>Субсидии на модернизацию автобусного парка муниципальных образований, осуществляющих бесплатную перевозку обучающихся к месту учебы 0223971280</t>
  </si>
  <si>
    <t>Субсидии на обеспечение организации отдыха детей в каникулярное время, включая мероприятия по обеспечению безопасности их жизни и здоровья 0347071110</t>
  </si>
  <si>
    <t>Субсидии на обеспечение поддержки муниципальных образований в сфере культуры 0439471090</t>
  </si>
  <si>
    <t>Субсидии  на решение вопросов местного значения в сфере жилищно-коммунального хозяйства 061В371120</t>
  </si>
  <si>
    <t>Субсидии на 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 092Л271050</t>
  </si>
  <si>
    <t>Субсидии на содержание морских пляжей в границах муниципальных образований Калининградской области 14LП971380</t>
  </si>
  <si>
    <t>Субсидии на поддержку муниципальных газет 17LФ171250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</si>
  <si>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</si>
  <si>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</si>
  <si>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</si>
  <si>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БЕЗВОЗМЕЗДНЫЕ ПОСТУПЛЕНИЯ ОТ ДРУГИХ БЮДЖЕТОВ БЮДЖЕТНОЙ СИСТЕМЫ РОССИЙСКОЙ ФЕДЕРАЦИИ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</si>
  <si>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</si>
  <si>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</si>
  <si>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</si>
  <si>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>Наименование кода безвозмездных поступлений</t>
  </si>
  <si>
    <t>000 2 02 30024 04 0000 150</t>
  </si>
  <si>
    <t>000 2 02 30027 04 0000 150</t>
  </si>
  <si>
    <t>000 2 02 35118 04 0000 150</t>
  </si>
  <si>
    <t>000 2 02 35930 04 0000 150</t>
  </si>
  <si>
    <t>000 2 02 35120 04 0000 150</t>
  </si>
  <si>
    <t>000 2 02 29999 04 0000 150</t>
  </si>
  <si>
    <t xml:space="preserve">000 2 02 15001 04 0000 150
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</si>
  <si>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</si>
  <si>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Субсидии на реализацию проектов создания комфортной городской среды в малых городах - победителях Всероссийского конкурса лучших проектов создания комфортной городской среды </t>
  </si>
  <si>
    <t>Иные межбюджетные трансферты, предоставляемые в форме дотаций</t>
  </si>
  <si>
    <t xml:space="preserve">000 2 02 19999 04 0000 150
</t>
  </si>
  <si>
    <t xml:space="preserve">к решению окружного Совета депутатов </t>
  </si>
  <si>
    <t>МО "Светлогорский городской округ"</t>
  </si>
  <si>
    <t>Субсидия на обеспечение мероприятий по организации теплоснабжения, водоснабжения и водоотведения</t>
  </si>
  <si>
    <t>Субсидии на реализацию программ формирования современной городской среды</t>
  </si>
  <si>
    <t>356 2 02 25555 04 0000 150</t>
  </si>
  <si>
    <t>356 2 02 29999 04 0000 150</t>
  </si>
  <si>
    <t>356 2 02 25097 04 0000 150</t>
  </si>
  <si>
    <t>356 2 02 25497 04 0000 150</t>
  </si>
  <si>
    <t>Субсидии  на реализацию мероприятий по обеспечению жильем молодых семей</t>
  </si>
  <si>
    <t>356 2 02 27099 04 0000 150</t>
  </si>
  <si>
    <t xml:space="preserve"> Субсидии бюджетам на софинансирование капитальных вложений в объекты государственной (муниципальной) собственности в рамках реализации мероприятий федеральной целевой программы развития Калининградской области на период до 2020 года</t>
  </si>
  <si>
    <t>356 2 02 25519 04 0000 150</t>
  </si>
  <si>
    <t>Субсидии на поддержку отрасли культуры (оснащение детских школ искусств музыкальными инструментами, оборудованием и учебными материалами)</t>
  </si>
  <si>
    <t>Субсидия на обеспечение мерпориятий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</si>
  <si>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356 2 02 20299 04 0000 150</t>
  </si>
  <si>
    <t>356 2 02 20302 04 0000 150</t>
  </si>
  <si>
    <t>Приложение № 1</t>
  </si>
  <si>
    <r>
      <t>от</t>
    </r>
    <r>
      <rPr>
        <u/>
        <sz val="10"/>
        <rFont val="Times New Roman"/>
        <family val="1"/>
        <charset val="204"/>
      </rPr>
      <t xml:space="preserve">   27  </t>
    </r>
    <r>
      <rPr>
        <sz val="10"/>
        <rFont val="Times New Roman"/>
        <family val="1"/>
        <charset val="204"/>
      </rPr>
      <t xml:space="preserve">  </t>
    </r>
    <r>
      <rPr>
        <u/>
        <sz val="10"/>
        <rFont val="Times New Roman"/>
        <family val="1"/>
        <charset val="204"/>
      </rPr>
      <t xml:space="preserve"> мая    </t>
    </r>
    <r>
      <rPr>
        <sz val="10"/>
        <rFont val="Times New Roman"/>
        <family val="1"/>
        <charset val="204"/>
      </rPr>
      <t xml:space="preserve"> 2019г  № </t>
    </r>
    <r>
      <rPr>
        <u/>
        <sz val="10"/>
        <rFont val="Times New Roman"/>
        <family val="1"/>
        <charset val="204"/>
      </rPr>
      <t>140</t>
    </r>
    <r>
      <rPr>
        <sz val="10"/>
        <rFont val="Times New Roman"/>
        <family val="1"/>
        <charset val="204"/>
      </rPr>
      <t xml:space="preserve">        </t>
    </r>
  </si>
  <si>
    <r>
      <t xml:space="preserve">от </t>
    </r>
    <r>
      <rPr>
        <u/>
        <sz val="10"/>
        <rFont val="Times New Roman"/>
        <family val="1"/>
        <charset val="204"/>
      </rPr>
      <t xml:space="preserve">17   </t>
    </r>
    <r>
      <rPr>
        <sz val="10"/>
        <rFont val="Times New Roman"/>
        <family val="1"/>
        <charset val="204"/>
      </rPr>
      <t xml:space="preserve">  </t>
    </r>
    <r>
      <rPr>
        <u/>
        <sz val="10"/>
        <rFont val="Times New Roman"/>
        <family val="1"/>
        <charset val="204"/>
      </rPr>
      <t xml:space="preserve"> декабря   </t>
    </r>
    <r>
      <rPr>
        <sz val="10"/>
        <rFont val="Times New Roman"/>
        <family val="1"/>
        <charset val="204"/>
      </rPr>
      <t xml:space="preserve"> 2018г  № </t>
    </r>
    <r>
      <rPr>
        <u/>
        <sz val="10"/>
        <rFont val="Times New Roman"/>
        <family val="1"/>
        <charset val="204"/>
      </rPr>
      <t>70</t>
    </r>
    <r>
      <rPr>
        <sz val="10"/>
        <rFont val="Times New Roman"/>
        <family val="1"/>
        <charset val="204"/>
      </rPr>
      <t xml:space="preserve">        </t>
    </r>
  </si>
  <si>
    <r>
      <t>от</t>
    </r>
    <r>
      <rPr>
        <u/>
        <sz val="10"/>
        <rFont val="Times New Roman"/>
        <family val="1"/>
        <charset val="204"/>
      </rPr>
      <t xml:space="preserve">   25  </t>
    </r>
    <r>
      <rPr>
        <sz val="10"/>
        <rFont val="Times New Roman"/>
        <family val="1"/>
        <charset val="204"/>
      </rPr>
      <t xml:space="preserve">  </t>
    </r>
    <r>
      <rPr>
        <u/>
        <sz val="10"/>
        <rFont val="Times New Roman"/>
        <family val="1"/>
        <charset val="204"/>
      </rPr>
      <t xml:space="preserve"> марта    </t>
    </r>
    <r>
      <rPr>
        <sz val="10"/>
        <rFont val="Times New Roman"/>
        <family val="1"/>
        <charset val="204"/>
      </rPr>
      <t xml:space="preserve"> 2019г  № </t>
    </r>
    <r>
      <rPr>
        <u/>
        <sz val="10"/>
        <rFont val="Times New Roman"/>
        <family val="1"/>
        <charset val="204"/>
      </rPr>
      <t>114</t>
    </r>
    <r>
      <rPr>
        <sz val="10"/>
        <rFont val="Times New Roman"/>
        <family val="1"/>
        <charset val="204"/>
      </rPr>
      <t xml:space="preserve">        </t>
    </r>
  </si>
  <si>
    <t>поправки_август</t>
  </si>
  <si>
    <r>
      <t>от</t>
    </r>
    <r>
      <rPr>
        <u/>
        <sz val="10"/>
        <rFont val="Times New Roman"/>
        <family val="1"/>
        <charset val="204"/>
      </rPr>
      <t xml:space="preserve"> 22  </t>
    </r>
    <r>
      <rPr>
        <sz val="10"/>
        <rFont val="Times New Roman"/>
        <family val="1"/>
        <charset val="204"/>
      </rPr>
      <t xml:space="preserve">  </t>
    </r>
    <r>
      <rPr>
        <u/>
        <sz val="10"/>
        <rFont val="Times New Roman"/>
        <family val="1"/>
        <charset val="204"/>
      </rPr>
      <t xml:space="preserve">    июля  </t>
    </r>
    <r>
      <rPr>
        <sz val="10"/>
        <rFont val="Times New Roman"/>
        <family val="1"/>
        <charset val="204"/>
      </rPr>
      <t xml:space="preserve"> 2019г  №</t>
    </r>
    <r>
      <rPr>
        <u/>
        <sz val="10"/>
        <rFont val="Times New Roman"/>
        <family val="1"/>
        <charset val="204"/>
      </rPr>
      <t xml:space="preserve"> 149</t>
    </r>
    <r>
      <rPr>
        <sz val="10"/>
        <rFont val="Times New Roman"/>
        <family val="1"/>
        <charset val="204"/>
      </rPr>
      <t xml:space="preserve">        </t>
    </r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</si>
  <si>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</si>
  <si>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поправки_ноября</t>
  </si>
  <si>
    <t>Субсидии на обеспечение бесперебойного проведения отопительного сезона 2019-2020 годов в целях оплаты поставленных топливно-энергетических ресурсов, за счет средств резервного фонда Правительства Калининградской области</t>
  </si>
  <si>
    <t>Субсидии на осуществление благоустройства территорий</t>
  </si>
  <si>
    <t xml:space="preserve">БЕЗВОЗМЕЗДНЫЕ ПОСТУПЛЕНИЯ ОТ НЕРЕЗИДЕНТОВ
</t>
  </si>
  <si>
    <t xml:space="preserve">000 2 01 00000 00 0000 000
</t>
  </si>
  <si>
    <t xml:space="preserve">Безвозмездные поступления от нерезидентов в бюджеты городских округов
</t>
  </si>
  <si>
    <t xml:space="preserve">000 2 01 04000 04 0000 150
</t>
  </si>
  <si>
    <r>
      <t>от</t>
    </r>
    <r>
      <rPr>
        <u/>
        <sz val="10"/>
        <rFont val="Times New Roman"/>
        <family val="1"/>
        <charset val="204"/>
      </rPr>
      <t xml:space="preserve"> 26  </t>
    </r>
    <r>
      <rPr>
        <sz val="10"/>
        <rFont val="Times New Roman"/>
        <family val="1"/>
        <charset val="204"/>
      </rPr>
      <t xml:space="preserve">  </t>
    </r>
    <r>
      <rPr>
        <u/>
        <sz val="10"/>
        <rFont val="Times New Roman"/>
        <family val="1"/>
        <charset val="204"/>
      </rPr>
      <t xml:space="preserve">  августа  </t>
    </r>
    <r>
      <rPr>
        <sz val="10"/>
        <rFont val="Times New Roman"/>
        <family val="1"/>
        <charset val="204"/>
      </rPr>
      <t xml:space="preserve"> 2019г  № </t>
    </r>
    <r>
      <rPr>
        <u/>
        <sz val="10"/>
        <rFont val="Times New Roman"/>
        <family val="1"/>
        <charset val="204"/>
      </rPr>
      <t xml:space="preserve">154 </t>
    </r>
    <r>
      <rPr>
        <sz val="10"/>
        <rFont val="Times New Roman"/>
        <family val="1"/>
        <charset val="204"/>
      </rPr>
      <t xml:space="preserve">       </t>
    </r>
  </si>
  <si>
    <t xml:space="preserve"> БЕЗВОЗМЕЗДНЫЕ ПОСТУПЛЕНИЯ ОТ ГОСУДАРСТВЕННЫХ (МУНИЦИПАЛЬНЫХ) ОРГАНИЗАЦИЙ</t>
  </si>
  <si>
    <t>000 2 03 00000 00 0000 000</t>
  </si>
  <si>
    <t xml:space="preserve"> Прочие безвозмездные поступления от государственных (муниципальных) организаций в бюджеты городских округов</t>
  </si>
  <si>
    <t>377  2 03 04099 04 0000 150</t>
  </si>
  <si>
    <t>поправки_декабря</t>
  </si>
  <si>
    <t>(в редакции решений окружного Совета депутатов МО "Светлогорский городской округ" от 17 декабря 2018г  №70 от 25.03.2019г. №114, от 27.05.2019г. № 140, от 22.07.2019г. № 149, от 26.08.2019г. № 154, от  25 ноября 2019г  № 171)</t>
  </si>
  <si>
    <t>Приложение №2</t>
  </si>
  <si>
    <r>
      <t>от "23" декабря 2019г  №180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      </t>
    </r>
  </si>
</sst>
</file>

<file path=xl/styles.xml><?xml version="1.0" encoding="utf-8"?>
<styleSheet xmlns="http://schemas.openxmlformats.org/spreadsheetml/2006/main">
  <numFmts count="1">
    <numFmt numFmtId="164" formatCode="#,##0.000"/>
  </numFmts>
  <fonts count="13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6" fillId="0" borderId="0" xfId="0" applyNumberFormat="1" applyFont="1"/>
    <xf numFmtId="4" fontId="6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4" fontId="1" fillId="0" borderId="2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/>
    </xf>
    <xf numFmtId="0" fontId="7" fillId="0" borderId="1" xfId="0" applyFont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4" fontId="1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0" fontId="2" fillId="0" borderId="0" xfId="0" applyFont="1" applyFill="1"/>
    <xf numFmtId="0" fontId="8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wrapText="1"/>
    </xf>
    <xf numFmtId="4" fontId="2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6" fillId="0" borderId="0" xfId="0" applyFont="1"/>
    <xf numFmtId="4" fontId="9" fillId="2" borderId="0" xfId="0" applyNumberFormat="1" applyFont="1" applyFill="1"/>
    <xf numFmtId="4" fontId="9" fillId="0" borderId="0" xfId="0" applyNumberFormat="1" applyFont="1"/>
    <xf numFmtId="4" fontId="6" fillId="0" borderId="0" xfId="0" applyNumberFormat="1" applyFont="1" applyAlignment="1">
      <alignment horizontal="center" wrapText="1"/>
    </xf>
    <xf numFmtId="0" fontId="12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1" fillId="0" borderId="1" xfId="0" applyFont="1" applyBorder="1"/>
    <xf numFmtId="2" fontId="6" fillId="0" borderId="0" xfId="0" applyNumberFormat="1" applyFont="1" applyAlignment="1">
      <alignment horizontal="right" wrapText="1"/>
    </xf>
    <xf numFmtId="2" fontId="10" fillId="0" borderId="0" xfId="0" applyNumberFormat="1" applyFont="1" applyAlignment="1">
      <alignment horizontal="right" wrapText="1"/>
    </xf>
    <xf numFmtId="2" fontId="10" fillId="0" borderId="0" xfId="0" applyNumberFormat="1" applyFont="1" applyAlignment="1">
      <alignment wrapText="1"/>
    </xf>
    <xf numFmtId="0" fontId="10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7"/>
  <sheetViews>
    <sheetView showGridLines="0" tabSelected="1" zoomScale="87" zoomScaleNormal="87" workbookViewId="0">
      <selection activeCell="S31" sqref="S31"/>
    </sheetView>
  </sheetViews>
  <sheetFormatPr defaultRowHeight="15.75"/>
  <cols>
    <col min="1" max="1" width="28.42578125" style="30" customWidth="1"/>
    <col min="2" max="2" width="66.7109375" style="1" customWidth="1"/>
    <col min="3" max="3" width="17.28515625" style="2" hidden="1" customWidth="1"/>
    <col min="4" max="4" width="10.5703125" style="6" hidden="1" customWidth="1"/>
    <col min="5" max="5" width="15.7109375" style="23" hidden="1" customWidth="1"/>
    <col min="6" max="6" width="10.5703125" style="6" hidden="1" customWidth="1"/>
    <col min="7" max="7" width="14.140625" style="34" hidden="1" customWidth="1"/>
    <col min="8" max="8" width="11.28515625" style="6" hidden="1" customWidth="1"/>
    <col min="9" max="9" width="18.5703125" style="34" hidden="1" customWidth="1"/>
    <col min="10" max="10" width="11.28515625" style="6" hidden="1" customWidth="1"/>
    <col min="11" max="11" width="18.5703125" style="34" hidden="1" customWidth="1"/>
    <col min="12" max="12" width="11.28515625" style="6" hidden="1" customWidth="1"/>
    <col min="13" max="13" width="18.5703125" style="34" hidden="1" customWidth="1"/>
    <col min="14" max="14" width="10.42578125" style="6" hidden="1" customWidth="1"/>
    <col min="15" max="15" width="15.5703125" style="34" hidden="1" customWidth="1"/>
    <col min="16" max="16" width="10.42578125" style="6" hidden="1" customWidth="1"/>
    <col min="17" max="17" width="17.5703125" style="34" customWidth="1"/>
    <col min="18" max="16384" width="9.140625" style="1"/>
  </cols>
  <sheetData>
    <row r="1" spans="1:17">
      <c r="A1" s="55" t="s">
        <v>88</v>
      </c>
      <c r="B1" s="56"/>
      <c r="C1" s="56"/>
      <c r="D1" s="57"/>
      <c r="E1" s="57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7" ht="15.75" customHeight="1">
      <c r="A2" s="55" t="s">
        <v>51</v>
      </c>
      <c r="B2" s="56"/>
      <c r="C2" s="56"/>
      <c r="D2" s="57"/>
      <c r="E2" s="57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17" ht="15.75" customHeight="1">
      <c r="A3" s="55" t="s">
        <v>52</v>
      </c>
      <c r="B3" s="56"/>
      <c r="C3" s="56"/>
      <c r="D3" s="57"/>
      <c r="E3" s="57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</row>
    <row r="4" spans="1:17" ht="15.75" customHeight="1">
      <c r="A4" s="55" t="s">
        <v>89</v>
      </c>
      <c r="B4" s="56"/>
      <c r="C4" s="56"/>
      <c r="D4" s="57"/>
      <c r="E4" s="57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</row>
    <row r="5" spans="1:17" s="37" customFormat="1" ht="15" customHeight="1">
      <c r="A5" s="46"/>
      <c r="B5" s="47"/>
      <c r="C5" s="47"/>
      <c r="D5" s="48"/>
      <c r="E5" s="48"/>
      <c r="F5" s="49"/>
      <c r="G5" s="49"/>
      <c r="H5" s="49"/>
      <c r="I5" s="49"/>
      <c r="J5" s="49"/>
      <c r="K5" s="49"/>
      <c r="L5" s="49"/>
      <c r="M5" s="49"/>
      <c r="N5" s="49"/>
      <c r="O5" s="49"/>
    </row>
    <row r="6" spans="1:17" s="37" customFormat="1" ht="12.75" hidden="1">
      <c r="A6" s="46" t="s">
        <v>3</v>
      </c>
      <c r="B6" s="47"/>
      <c r="C6" s="47"/>
      <c r="D6" s="48"/>
      <c r="E6" s="48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7" s="37" customFormat="1" ht="15.75" hidden="1" customHeight="1">
      <c r="A7" s="46" t="s">
        <v>51</v>
      </c>
      <c r="B7" s="47"/>
      <c r="C7" s="47"/>
      <c r="D7" s="48"/>
      <c r="E7" s="48"/>
      <c r="F7" s="49"/>
      <c r="G7" s="49"/>
      <c r="H7" s="49"/>
      <c r="I7" s="49"/>
      <c r="J7" s="49"/>
      <c r="K7" s="49"/>
      <c r="L7" s="49"/>
      <c r="M7" s="49"/>
      <c r="N7" s="49"/>
      <c r="O7" s="49"/>
    </row>
    <row r="8" spans="1:17" s="37" customFormat="1" ht="15.75" hidden="1" customHeight="1">
      <c r="A8" s="46" t="s">
        <v>52</v>
      </c>
      <c r="B8" s="47"/>
      <c r="C8" s="47"/>
      <c r="D8" s="48"/>
      <c r="E8" s="48"/>
      <c r="F8" s="49"/>
      <c r="G8" s="49"/>
      <c r="H8" s="49"/>
      <c r="I8" s="49"/>
      <c r="J8" s="49"/>
      <c r="K8" s="49"/>
      <c r="L8" s="49"/>
      <c r="M8" s="49"/>
      <c r="N8" s="49"/>
      <c r="O8" s="49"/>
    </row>
    <row r="9" spans="1:17" s="37" customFormat="1" ht="15.75" hidden="1" customHeight="1">
      <c r="A9" s="46" t="s">
        <v>81</v>
      </c>
      <c r="B9" s="47"/>
      <c r="C9" s="47"/>
      <c r="D9" s="48"/>
      <c r="E9" s="48"/>
      <c r="F9" s="49"/>
      <c r="G9" s="49"/>
      <c r="H9" s="49"/>
      <c r="I9" s="49"/>
      <c r="J9" s="49"/>
      <c r="K9" s="49"/>
      <c r="L9" s="49"/>
      <c r="M9" s="49"/>
      <c r="N9" s="49"/>
      <c r="O9" s="49"/>
    </row>
    <row r="10" spans="1:17" s="37" customFormat="1" ht="12.75" hidden="1">
      <c r="A10" s="46"/>
      <c r="B10" s="47"/>
      <c r="C10" s="47"/>
      <c r="D10" s="48"/>
      <c r="E10" s="48"/>
      <c r="F10" s="49"/>
      <c r="G10" s="49"/>
      <c r="H10" s="49"/>
      <c r="I10" s="49"/>
      <c r="J10" s="49"/>
      <c r="K10" s="49"/>
      <c r="L10" s="49"/>
      <c r="M10" s="49"/>
      <c r="N10" s="49"/>
      <c r="O10" s="49"/>
    </row>
    <row r="11" spans="1:17" s="37" customFormat="1" ht="12.75" hidden="1">
      <c r="A11" s="46" t="s">
        <v>67</v>
      </c>
      <c r="B11" s="47"/>
      <c r="C11" s="47"/>
      <c r="D11" s="48"/>
      <c r="E11" s="48"/>
      <c r="F11" s="49"/>
      <c r="G11" s="49"/>
      <c r="H11" s="49"/>
      <c r="I11" s="49"/>
      <c r="J11" s="49"/>
      <c r="K11" s="49"/>
      <c r="L11" s="49"/>
      <c r="M11" s="49"/>
      <c r="N11" s="49"/>
      <c r="O11" s="49"/>
    </row>
    <row r="12" spans="1:17" s="37" customFormat="1" ht="15.75" hidden="1" customHeight="1">
      <c r="A12" s="46" t="s">
        <v>51</v>
      </c>
      <c r="B12" s="47"/>
      <c r="C12" s="47"/>
      <c r="D12" s="48"/>
      <c r="E12" s="48"/>
      <c r="F12" s="49"/>
      <c r="G12" s="49"/>
      <c r="H12" s="49"/>
      <c r="I12" s="49"/>
      <c r="J12" s="49"/>
      <c r="K12" s="49"/>
      <c r="L12" s="49"/>
      <c r="M12" s="49"/>
      <c r="N12" s="49"/>
      <c r="O12" s="49"/>
    </row>
    <row r="13" spans="1:17" s="37" customFormat="1" ht="15.75" hidden="1" customHeight="1">
      <c r="A13" s="46" t="s">
        <v>52</v>
      </c>
      <c r="B13" s="47"/>
      <c r="C13" s="47"/>
      <c r="D13" s="48"/>
      <c r="E13" s="48"/>
      <c r="F13" s="49"/>
      <c r="G13" s="49"/>
      <c r="H13" s="49"/>
      <c r="I13" s="49"/>
      <c r="J13" s="49"/>
      <c r="K13" s="49"/>
      <c r="L13" s="49"/>
      <c r="M13" s="49"/>
      <c r="N13" s="49"/>
      <c r="O13" s="49"/>
    </row>
    <row r="14" spans="1:17" s="37" customFormat="1" ht="15.75" hidden="1" customHeight="1">
      <c r="A14" s="46" t="s">
        <v>72</v>
      </c>
      <c r="B14" s="47"/>
      <c r="C14" s="47"/>
      <c r="D14" s="48"/>
      <c r="E14" s="48"/>
      <c r="F14" s="49"/>
      <c r="G14" s="49"/>
      <c r="H14" s="49"/>
      <c r="I14" s="49"/>
      <c r="J14" s="49"/>
      <c r="K14" s="49"/>
      <c r="L14" s="49"/>
      <c r="M14" s="49"/>
      <c r="N14" s="49"/>
      <c r="O14" s="49"/>
    </row>
    <row r="15" spans="1:17" s="37" customFormat="1" ht="12.75" hidden="1">
      <c r="A15" s="46"/>
      <c r="B15" s="47"/>
      <c r="C15" s="47"/>
      <c r="D15" s="48"/>
      <c r="E15" s="48"/>
      <c r="F15" s="49"/>
      <c r="G15" s="49"/>
      <c r="H15" s="49"/>
      <c r="I15" s="49"/>
      <c r="J15" s="49"/>
      <c r="K15" s="49"/>
      <c r="L15" s="49"/>
      <c r="M15" s="49"/>
      <c r="N15" s="49"/>
      <c r="O15" s="49"/>
    </row>
    <row r="16" spans="1:17" s="37" customFormat="1" ht="12.75" hidden="1">
      <c r="A16" s="46" t="s">
        <v>3</v>
      </c>
      <c r="B16" s="47"/>
      <c r="C16" s="47"/>
      <c r="D16" s="48"/>
      <c r="E16" s="48"/>
      <c r="F16" s="49"/>
      <c r="G16" s="49"/>
      <c r="H16" s="49"/>
      <c r="I16" s="49"/>
      <c r="J16" s="49"/>
      <c r="K16" s="49"/>
      <c r="L16" s="49"/>
      <c r="M16" s="49"/>
      <c r="N16" s="49"/>
      <c r="O16" s="49"/>
    </row>
    <row r="17" spans="1:17" s="37" customFormat="1" ht="15.75" hidden="1" customHeight="1">
      <c r="A17" s="46" t="s">
        <v>51</v>
      </c>
      <c r="B17" s="47"/>
      <c r="C17" s="47"/>
      <c r="D17" s="48"/>
      <c r="E17" s="48"/>
      <c r="F17" s="49"/>
      <c r="G17" s="49"/>
      <c r="H17" s="49"/>
      <c r="I17" s="49"/>
      <c r="J17" s="49"/>
      <c r="K17" s="49"/>
      <c r="L17" s="49"/>
      <c r="M17" s="49"/>
      <c r="N17" s="49"/>
      <c r="O17" s="49"/>
    </row>
    <row r="18" spans="1:17" s="37" customFormat="1" ht="15.75" hidden="1" customHeight="1">
      <c r="A18" s="46" t="s">
        <v>52</v>
      </c>
      <c r="B18" s="47"/>
      <c r="C18" s="47"/>
      <c r="D18" s="48"/>
      <c r="E18" s="48"/>
      <c r="F18" s="49"/>
      <c r="G18" s="49"/>
      <c r="H18" s="49"/>
      <c r="I18" s="49"/>
      <c r="J18" s="49"/>
      <c r="K18" s="49"/>
      <c r="L18" s="49"/>
      <c r="M18" s="49"/>
      <c r="N18" s="49"/>
      <c r="O18" s="49"/>
    </row>
    <row r="19" spans="1:17" s="37" customFormat="1" ht="12.75" hidden="1">
      <c r="A19" s="46" t="s">
        <v>68</v>
      </c>
      <c r="B19" s="47"/>
      <c r="C19" s="47"/>
      <c r="D19" s="48"/>
      <c r="E19" s="48"/>
      <c r="F19" s="49"/>
      <c r="G19" s="49"/>
      <c r="H19" s="49"/>
      <c r="I19" s="49"/>
      <c r="J19" s="49"/>
      <c r="K19" s="49"/>
      <c r="L19" s="49"/>
      <c r="M19" s="49"/>
      <c r="N19" s="49"/>
      <c r="O19" s="49"/>
    </row>
    <row r="20" spans="1:17" s="37" customFormat="1" ht="12.75" hidden="1">
      <c r="A20" s="46"/>
      <c r="B20" s="47"/>
      <c r="C20" s="47"/>
      <c r="D20" s="48"/>
      <c r="E20" s="48"/>
      <c r="F20" s="49"/>
      <c r="G20" s="49"/>
      <c r="H20" s="49"/>
      <c r="I20" s="49"/>
      <c r="J20" s="49"/>
      <c r="K20" s="49"/>
      <c r="L20" s="49"/>
      <c r="M20" s="49"/>
      <c r="N20" s="49"/>
      <c r="O20" s="49"/>
    </row>
    <row r="21" spans="1:17" s="37" customFormat="1" ht="12.75" hidden="1">
      <c r="A21" s="46" t="s">
        <v>3</v>
      </c>
      <c r="B21" s="47"/>
      <c r="C21" s="47"/>
      <c r="D21" s="48"/>
      <c r="E21" s="48"/>
      <c r="F21" s="49"/>
      <c r="G21" s="49"/>
      <c r="H21" s="49"/>
      <c r="I21" s="49"/>
      <c r="J21" s="49"/>
      <c r="K21" s="49"/>
      <c r="L21" s="49"/>
      <c r="M21" s="49"/>
      <c r="N21" s="49"/>
      <c r="O21" s="49"/>
    </row>
    <row r="22" spans="1:17" s="37" customFormat="1" ht="15.75" hidden="1" customHeight="1">
      <c r="A22" s="46" t="s">
        <v>51</v>
      </c>
      <c r="B22" s="47"/>
      <c r="C22" s="47"/>
      <c r="D22" s="48"/>
      <c r="E22" s="48"/>
      <c r="F22" s="49"/>
      <c r="G22" s="49"/>
      <c r="H22" s="49"/>
      <c r="I22" s="49"/>
      <c r="J22" s="49"/>
      <c r="K22" s="49"/>
      <c r="L22" s="49"/>
      <c r="M22" s="49"/>
      <c r="N22" s="49"/>
      <c r="O22" s="49"/>
    </row>
    <row r="23" spans="1:17" s="37" customFormat="1" ht="15.75" hidden="1" customHeight="1">
      <c r="A23" s="46" t="s">
        <v>52</v>
      </c>
      <c r="B23" s="47"/>
      <c r="C23" s="47"/>
      <c r="D23" s="48"/>
      <c r="E23" s="48"/>
      <c r="F23" s="49"/>
      <c r="G23" s="49"/>
      <c r="H23" s="49"/>
      <c r="I23" s="49"/>
      <c r="J23" s="49"/>
      <c r="K23" s="49"/>
      <c r="L23" s="49"/>
      <c r="M23" s="49"/>
      <c r="N23" s="49"/>
      <c r="O23" s="49"/>
    </row>
    <row r="24" spans="1:17" s="37" customFormat="1" ht="15.75" hidden="1" customHeight="1">
      <c r="A24" s="46" t="s">
        <v>70</v>
      </c>
      <c r="B24" s="47"/>
      <c r="C24" s="47"/>
      <c r="D24" s="48"/>
      <c r="E24" s="48"/>
      <c r="F24" s="49"/>
      <c r="G24" s="49"/>
      <c r="H24" s="49"/>
      <c r="I24" s="49"/>
      <c r="J24" s="49"/>
      <c r="K24" s="49"/>
      <c r="L24" s="49"/>
      <c r="M24" s="49"/>
      <c r="N24" s="49"/>
      <c r="O24" s="49"/>
    </row>
    <row r="25" spans="1:17" s="37" customFormat="1" ht="12.75" hidden="1">
      <c r="A25" s="46"/>
      <c r="B25" s="47"/>
      <c r="C25" s="47"/>
      <c r="D25" s="48"/>
      <c r="E25" s="48"/>
      <c r="F25" s="49"/>
      <c r="G25" s="49"/>
      <c r="H25" s="49"/>
      <c r="I25" s="49"/>
      <c r="J25" s="49"/>
      <c r="K25" s="49"/>
      <c r="L25" s="49"/>
      <c r="M25" s="49"/>
      <c r="N25" s="49"/>
      <c r="O25" s="49"/>
    </row>
    <row r="26" spans="1:17" s="37" customFormat="1" ht="12.75" hidden="1">
      <c r="A26" s="46" t="s">
        <v>3</v>
      </c>
      <c r="B26" s="47"/>
      <c r="C26" s="47"/>
      <c r="D26" s="48"/>
      <c r="E26" s="48"/>
      <c r="F26" s="49"/>
      <c r="G26" s="49"/>
      <c r="H26" s="49"/>
      <c r="I26" s="49"/>
      <c r="J26" s="49"/>
      <c r="K26" s="49"/>
      <c r="L26" s="49"/>
      <c r="M26" s="49"/>
      <c r="N26" s="49"/>
      <c r="O26" s="49"/>
    </row>
    <row r="27" spans="1:17" s="37" customFormat="1" ht="15.75" hidden="1" customHeight="1">
      <c r="A27" s="46" t="s">
        <v>51</v>
      </c>
      <c r="B27" s="47"/>
      <c r="C27" s="47"/>
      <c r="D27" s="48"/>
      <c r="E27" s="48"/>
      <c r="F27" s="49"/>
      <c r="G27" s="49"/>
      <c r="H27" s="49"/>
      <c r="I27" s="49"/>
      <c r="J27" s="49"/>
      <c r="K27" s="49"/>
      <c r="L27" s="49"/>
      <c r="M27" s="49"/>
      <c r="N27" s="49"/>
      <c r="O27" s="49"/>
    </row>
    <row r="28" spans="1:17" s="37" customFormat="1" ht="15.75" hidden="1" customHeight="1">
      <c r="A28" s="46" t="s">
        <v>52</v>
      </c>
      <c r="B28" s="47"/>
      <c r="C28" s="47"/>
      <c r="D28" s="48"/>
      <c r="E28" s="48"/>
      <c r="F28" s="49"/>
      <c r="G28" s="49"/>
      <c r="H28" s="49"/>
      <c r="I28" s="49"/>
      <c r="J28" s="49"/>
      <c r="K28" s="49"/>
      <c r="L28" s="49"/>
      <c r="M28" s="49"/>
      <c r="N28" s="49"/>
      <c r="O28" s="49"/>
    </row>
    <row r="29" spans="1:17" s="37" customFormat="1" ht="15.75" hidden="1" customHeight="1">
      <c r="A29" s="46" t="s">
        <v>69</v>
      </c>
      <c r="B29" s="47"/>
      <c r="C29" s="47"/>
      <c r="D29" s="48"/>
      <c r="E29" s="48"/>
      <c r="F29" s="49"/>
      <c r="G29" s="49"/>
      <c r="H29" s="49"/>
      <c r="I29" s="49"/>
      <c r="J29" s="49"/>
      <c r="K29" s="49"/>
      <c r="L29" s="49"/>
      <c r="M29" s="49"/>
      <c r="N29" s="49"/>
      <c r="O29" s="49"/>
    </row>
    <row r="30" spans="1:17" ht="57.75" customHeight="1">
      <c r="A30" s="53" t="s">
        <v>6</v>
      </c>
      <c r="B30" s="53"/>
      <c r="C30" s="53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2"/>
      <c r="Q30" s="52"/>
    </row>
    <row r="31" spans="1:17" ht="40.5" customHeight="1">
      <c r="A31" s="50" t="s">
        <v>87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2"/>
      <c r="Q31" s="52"/>
    </row>
    <row r="32" spans="1:17" ht="16.5" thickBot="1">
      <c r="C32" s="2" t="s">
        <v>0</v>
      </c>
      <c r="E32" s="23" t="s">
        <v>0</v>
      </c>
      <c r="I32" s="34" t="s">
        <v>0</v>
      </c>
      <c r="K32" s="34" t="s">
        <v>0</v>
      </c>
      <c r="M32" s="34" t="s">
        <v>0</v>
      </c>
      <c r="O32" s="34" t="s">
        <v>0</v>
      </c>
      <c r="Q32" s="34" t="s">
        <v>0</v>
      </c>
    </row>
    <row r="33" spans="1:17" ht="33" customHeight="1" thickBot="1">
      <c r="A33" s="3" t="s">
        <v>2</v>
      </c>
      <c r="B33" s="4" t="s">
        <v>39</v>
      </c>
      <c r="C33" s="5" t="s">
        <v>1</v>
      </c>
      <c r="D33" s="7" t="s">
        <v>5</v>
      </c>
      <c r="E33" s="22" t="s">
        <v>1</v>
      </c>
      <c r="F33" s="7" t="s">
        <v>5</v>
      </c>
      <c r="G33" s="22" t="s">
        <v>1</v>
      </c>
      <c r="H33" s="7" t="s">
        <v>5</v>
      </c>
      <c r="I33" s="22" t="s">
        <v>1</v>
      </c>
      <c r="J33" s="7" t="s">
        <v>5</v>
      </c>
      <c r="K33" s="22" t="s">
        <v>1</v>
      </c>
      <c r="L33" s="40" t="s">
        <v>71</v>
      </c>
      <c r="M33" s="22" t="s">
        <v>1</v>
      </c>
      <c r="N33" s="40" t="s">
        <v>74</v>
      </c>
      <c r="O33" s="22" t="s">
        <v>1</v>
      </c>
      <c r="P33" s="40" t="s">
        <v>86</v>
      </c>
      <c r="Q33" s="22" t="s">
        <v>1</v>
      </c>
    </row>
    <row r="34" spans="1:17" ht="33" customHeight="1">
      <c r="A34" s="31" t="s">
        <v>32</v>
      </c>
      <c r="B34" s="20" t="s">
        <v>33</v>
      </c>
      <c r="C34" s="28">
        <f>C37</f>
        <v>151201.69999999998</v>
      </c>
      <c r="D34" s="7"/>
      <c r="E34" s="28">
        <f>E37</f>
        <v>248304.47</v>
      </c>
      <c r="F34" s="7"/>
      <c r="G34" s="28">
        <f>G37</f>
        <v>298556.46999999997</v>
      </c>
      <c r="H34" s="7"/>
      <c r="I34" s="28">
        <f>I37</f>
        <v>1386548.32</v>
      </c>
      <c r="J34" s="7"/>
      <c r="K34" s="28">
        <f>K37</f>
        <v>1407495.98</v>
      </c>
      <c r="L34" s="7"/>
      <c r="M34" s="28">
        <f>M37</f>
        <v>1210552.22</v>
      </c>
      <c r="N34" s="7"/>
      <c r="O34" s="28">
        <f>O37+O35+O82</f>
        <v>1232074.51</v>
      </c>
      <c r="P34" s="7"/>
      <c r="Q34" s="28">
        <f>Q37+Q35+Q82</f>
        <v>1238329.2359999998</v>
      </c>
    </row>
    <row r="35" spans="1:17" ht="33" customHeight="1">
      <c r="A35" s="31" t="s">
        <v>78</v>
      </c>
      <c r="B35" s="20" t="s">
        <v>77</v>
      </c>
      <c r="C35" s="28"/>
      <c r="D35" s="7"/>
      <c r="E35" s="28"/>
      <c r="F35" s="7"/>
      <c r="G35" s="28"/>
      <c r="H35" s="7"/>
      <c r="I35" s="28"/>
      <c r="J35" s="7"/>
      <c r="K35" s="28"/>
      <c r="L35" s="7"/>
      <c r="M35" s="28"/>
      <c r="N35" s="7"/>
      <c r="O35" s="28">
        <f>O36</f>
        <v>380.07</v>
      </c>
      <c r="P35" s="7"/>
      <c r="Q35" s="28">
        <f>Q36</f>
        <v>392.64600000000002</v>
      </c>
    </row>
    <row r="36" spans="1:17" ht="52.5" customHeight="1">
      <c r="A36" s="31" t="s">
        <v>80</v>
      </c>
      <c r="B36" s="41" t="s">
        <v>79</v>
      </c>
      <c r="C36" s="28"/>
      <c r="D36" s="7"/>
      <c r="E36" s="28"/>
      <c r="F36" s="7"/>
      <c r="G36" s="28"/>
      <c r="H36" s="7"/>
      <c r="I36" s="28"/>
      <c r="J36" s="7"/>
      <c r="K36" s="28"/>
      <c r="L36" s="7"/>
      <c r="M36" s="28"/>
      <c r="N36" s="7">
        <v>380.07</v>
      </c>
      <c r="O36" s="36">
        <f>M36+N36</f>
        <v>380.07</v>
      </c>
      <c r="P36" s="7">
        <v>12.576000000000001</v>
      </c>
      <c r="Q36" s="36">
        <f>O36+P36</f>
        <v>392.64600000000002</v>
      </c>
    </row>
    <row r="37" spans="1:17" ht="63">
      <c r="A37" s="31" t="s">
        <v>34</v>
      </c>
      <c r="B37" s="20" t="s">
        <v>35</v>
      </c>
      <c r="C37" s="28">
        <f>C38+C41+C59</f>
        <v>151201.69999999998</v>
      </c>
      <c r="D37" s="7"/>
      <c r="E37" s="28">
        <f>E38+E41+E59</f>
        <v>248304.47</v>
      </c>
      <c r="F37" s="7"/>
      <c r="G37" s="28">
        <f>G38+G41+G59</f>
        <v>298556.46999999997</v>
      </c>
      <c r="H37" s="7"/>
      <c r="I37" s="28">
        <f>I38+I41+I59</f>
        <v>1386548.32</v>
      </c>
      <c r="J37" s="7"/>
      <c r="K37" s="28">
        <f>K38+K41+K59</f>
        <v>1407495.98</v>
      </c>
      <c r="L37" s="7"/>
      <c r="M37" s="28">
        <f>M38+M41+M59</f>
        <v>1210552.22</v>
      </c>
      <c r="N37" s="7"/>
      <c r="O37" s="28">
        <f>O38+O41+O59</f>
        <v>1226694.44</v>
      </c>
      <c r="P37" s="7"/>
      <c r="Q37" s="28">
        <f>Q38+Q41+Q59</f>
        <v>1232936.5899999999</v>
      </c>
    </row>
    <row r="38" spans="1:17" ht="31.5">
      <c r="A38" s="32" t="s">
        <v>36</v>
      </c>
      <c r="B38" s="21" t="s">
        <v>37</v>
      </c>
      <c r="C38" s="9">
        <f>C39</f>
        <v>3357</v>
      </c>
      <c r="E38" s="24">
        <f>E39+E40</f>
        <v>10557</v>
      </c>
      <c r="G38" s="35">
        <f>G39+G40</f>
        <v>10557</v>
      </c>
      <c r="I38" s="35">
        <f>I39+I40</f>
        <v>10557</v>
      </c>
      <c r="K38" s="35">
        <f>K39+K40</f>
        <v>10557</v>
      </c>
      <c r="M38" s="35">
        <f>M39+M40</f>
        <v>10557</v>
      </c>
      <c r="O38" s="35">
        <f>O39+O40</f>
        <v>12557</v>
      </c>
      <c r="Q38" s="35">
        <f>Q39+Q40</f>
        <v>12557</v>
      </c>
    </row>
    <row r="39" spans="1:17" ht="34.5" customHeight="1">
      <c r="A39" s="33" t="s">
        <v>46</v>
      </c>
      <c r="B39" s="8" t="s">
        <v>7</v>
      </c>
      <c r="C39" s="10">
        <v>3357</v>
      </c>
      <c r="E39" s="25">
        <f>C39+D39</f>
        <v>3357</v>
      </c>
      <c r="G39" s="36">
        <f>E39+F39</f>
        <v>3357</v>
      </c>
      <c r="I39" s="36">
        <f>G39+H39</f>
        <v>3357</v>
      </c>
      <c r="K39" s="36">
        <f>I39+J39</f>
        <v>3357</v>
      </c>
      <c r="M39" s="36">
        <f>K39+L39</f>
        <v>3357</v>
      </c>
      <c r="O39" s="36">
        <f>M39+N39</f>
        <v>3357</v>
      </c>
      <c r="Q39" s="36">
        <f>O39+P39</f>
        <v>3357</v>
      </c>
    </row>
    <row r="40" spans="1:17" ht="34.5" customHeight="1">
      <c r="A40" s="33" t="s">
        <v>50</v>
      </c>
      <c r="B40" s="8" t="s">
        <v>49</v>
      </c>
      <c r="C40" s="10"/>
      <c r="D40" s="6">
        <v>7200</v>
      </c>
      <c r="E40" s="25">
        <f>C40+D40</f>
        <v>7200</v>
      </c>
      <c r="G40" s="36">
        <f>E40+F40</f>
        <v>7200</v>
      </c>
      <c r="I40" s="36">
        <f>G40+H40</f>
        <v>7200</v>
      </c>
      <c r="K40" s="36">
        <f>I40+J40</f>
        <v>7200</v>
      </c>
      <c r="M40" s="36">
        <f>K40+L40</f>
        <v>7200</v>
      </c>
      <c r="N40" s="6">
        <v>2000</v>
      </c>
      <c r="O40" s="36">
        <f>M40+N40</f>
        <v>9200</v>
      </c>
      <c r="Q40" s="36">
        <f>O40+P40</f>
        <v>9200</v>
      </c>
    </row>
    <row r="41" spans="1:17" ht="47.25">
      <c r="A41" s="14" t="s">
        <v>8</v>
      </c>
      <c r="B41" s="27" t="s">
        <v>38</v>
      </c>
      <c r="C41" s="18">
        <f>SUM(C42:C58)</f>
        <v>134084.24999999997</v>
      </c>
      <c r="E41" s="29">
        <f>SUM(E42:E58)</f>
        <v>134205.41999999998</v>
      </c>
      <c r="G41" s="26">
        <f>SUM(G42:G58)</f>
        <v>134205.41999999998</v>
      </c>
      <c r="I41" s="26">
        <f>SUM(I42:I58)</f>
        <v>134205.41999999998</v>
      </c>
      <c r="K41" s="26">
        <f>SUM(K42:K58)</f>
        <v>134205.41999999998</v>
      </c>
      <c r="M41" s="26">
        <f>SUM(M42:M58)</f>
        <v>134222.51999999999</v>
      </c>
      <c r="O41" s="26">
        <f>SUM(O42:O58)</f>
        <v>134222.51999999999</v>
      </c>
      <c r="Q41" s="26">
        <f>SUM(Q42:Q58)</f>
        <v>139892.03999999998</v>
      </c>
    </row>
    <row r="42" spans="1:17" ht="140.25" customHeight="1">
      <c r="A42" s="13" t="s">
        <v>40</v>
      </c>
      <c r="B42" s="8" t="s">
        <v>9</v>
      </c>
      <c r="C42" s="11">
        <v>114770.47</v>
      </c>
      <c r="E42" s="25">
        <f t="shared" ref="E42:E81" si="0">C42+D42</f>
        <v>114770.47</v>
      </c>
      <c r="G42" s="36">
        <f t="shared" ref="G42:G58" si="1">E42+F42</f>
        <v>114770.47</v>
      </c>
      <c r="I42" s="36">
        <f t="shared" ref="I42:I58" si="2">G42+H42</f>
        <v>114770.47</v>
      </c>
      <c r="K42" s="36">
        <f t="shared" ref="K42:K58" si="3">I42+J42</f>
        <v>114770.47</v>
      </c>
      <c r="M42" s="36">
        <f t="shared" ref="M42:M58" si="4">K42+L42</f>
        <v>114770.47</v>
      </c>
      <c r="O42" s="36">
        <f t="shared" ref="O42:O58" si="5">M42+N42</f>
        <v>114770.47</v>
      </c>
      <c r="P42" s="6">
        <f>3531.28+3002.87</f>
        <v>6534.15</v>
      </c>
      <c r="Q42" s="36">
        <f t="shared" ref="Q42:Q58" si="6">O42+P42</f>
        <v>121304.62</v>
      </c>
    </row>
    <row r="43" spans="1:17" ht="63">
      <c r="A43" s="13" t="s">
        <v>40</v>
      </c>
      <c r="B43" s="8" t="s">
        <v>10</v>
      </c>
      <c r="C43" s="11">
        <v>111.98</v>
      </c>
      <c r="E43" s="25">
        <f t="shared" si="0"/>
        <v>111.98</v>
      </c>
      <c r="G43" s="36">
        <f t="shared" si="1"/>
        <v>111.98</v>
      </c>
      <c r="I43" s="36">
        <f t="shared" si="2"/>
        <v>111.98</v>
      </c>
      <c r="K43" s="36">
        <f t="shared" si="3"/>
        <v>111.98</v>
      </c>
      <c r="M43" s="36">
        <f t="shared" si="4"/>
        <v>111.98</v>
      </c>
      <c r="O43" s="36">
        <f t="shared" si="5"/>
        <v>111.98</v>
      </c>
      <c r="Q43" s="36">
        <f t="shared" si="6"/>
        <v>111.98</v>
      </c>
    </row>
    <row r="44" spans="1:17" ht="51" customHeight="1">
      <c r="A44" s="13" t="s">
        <v>40</v>
      </c>
      <c r="B44" s="8" t="s">
        <v>11</v>
      </c>
      <c r="C44" s="17">
        <v>3261.37</v>
      </c>
      <c r="D44" s="6">
        <v>34.57</v>
      </c>
      <c r="E44" s="25">
        <f t="shared" si="0"/>
        <v>3295.94</v>
      </c>
      <c r="G44" s="36">
        <f t="shared" si="1"/>
        <v>3295.94</v>
      </c>
      <c r="I44" s="36">
        <f t="shared" si="2"/>
        <v>3295.94</v>
      </c>
      <c r="K44" s="36">
        <f t="shared" si="3"/>
        <v>3295.94</v>
      </c>
      <c r="M44" s="36">
        <f t="shared" si="4"/>
        <v>3295.94</v>
      </c>
      <c r="O44" s="36">
        <f t="shared" si="5"/>
        <v>3295.94</v>
      </c>
      <c r="P44" s="6">
        <v>88.97</v>
      </c>
      <c r="Q44" s="36">
        <f t="shared" si="6"/>
        <v>3384.91</v>
      </c>
    </row>
    <row r="45" spans="1:17" ht="63">
      <c r="A45" s="13" t="s">
        <v>40</v>
      </c>
      <c r="B45" s="12" t="s">
        <v>12</v>
      </c>
      <c r="C45" s="11">
        <v>3433.79</v>
      </c>
      <c r="D45" s="6">
        <v>86.6</v>
      </c>
      <c r="E45" s="25">
        <f t="shared" si="0"/>
        <v>3520.39</v>
      </c>
      <c r="G45" s="36">
        <f t="shared" si="1"/>
        <v>3520.39</v>
      </c>
      <c r="I45" s="36">
        <f t="shared" si="2"/>
        <v>3520.39</v>
      </c>
      <c r="K45" s="36">
        <f t="shared" si="3"/>
        <v>3520.39</v>
      </c>
      <c r="M45" s="36">
        <f t="shared" si="4"/>
        <v>3520.39</v>
      </c>
      <c r="O45" s="36">
        <f t="shared" si="5"/>
        <v>3520.39</v>
      </c>
      <c r="Q45" s="36">
        <f t="shared" si="6"/>
        <v>3520.39</v>
      </c>
    </row>
    <row r="46" spans="1:17" ht="102" customHeight="1">
      <c r="A46" s="13" t="s">
        <v>41</v>
      </c>
      <c r="B46" s="8" t="s">
        <v>13</v>
      </c>
      <c r="C46" s="11">
        <v>7809</v>
      </c>
      <c r="E46" s="25">
        <f t="shared" si="0"/>
        <v>7809</v>
      </c>
      <c r="G46" s="36">
        <f t="shared" si="1"/>
        <v>7809</v>
      </c>
      <c r="I46" s="36">
        <f t="shared" si="2"/>
        <v>7809</v>
      </c>
      <c r="K46" s="36">
        <f t="shared" si="3"/>
        <v>7809</v>
      </c>
      <c r="M46" s="36">
        <f t="shared" si="4"/>
        <v>7809</v>
      </c>
      <c r="O46" s="36">
        <f t="shared" si="5"/>
        <v>7809</v>
      </c>
      <c r="P46" s="6">
        <v>-953.6</v>
      </c>
      <c r="Q46" s="36">
        <f t="shared" si="6"/>
        <v>6855.4</v>
      </c>
    </row>
    <row r="47" spans="1:17" ht="66.75" customHeight="1">
      <c r="A47" s="13" t="s">
        <v>40</v>
      </c>
      <c r="B47" s="8" t="s">
        <v>14</v>
      </c>
      <c r="C47" s="11">
        <v>951.34</v>
      </c>
      <c r="E47" s="25">
        <f t="shared" si="0"/>
        <v>951.34</v>
      </c>
      <c r="G47" s="36">
        <f t="shared" si="1"/>
        <v>951.34</v>
      </c>
      <c r="I47" s="36">
        <f t="shared" si="2"/>
        <v>951.34</v>
      </c>
      <c r="K47" s="36">
        <f t="shared" si="3"/>
        <v>951.34</v>
      </c>
      <c r="M47" s="36">
        <f t="shared" si="4"/>
        <v>951.34</v>
      </c>
      <c r="O47" s="36">
        <f t="shared" si="5"/>
        <v>951.34</v>
      </c>
      <c r="Q47" s="36">
        <f t="shared" si="6"/>
        <v>951.34</v>
      </c>
    </row>
    <row r="48" spans="1:17" ht="78.75" customHeight="1">
      <c r="A48" s="13" t="s">
        <v>40</v>
      </c>
      <c r="B48" s="8" t="s">
        <v>15</v>
      </c>
      <c r="C48" s="11">
        <v>664.65</v>
      </c>
      <c r="E48" s="25">
        <f t="shared" si="0"/>
        <v>664.65</v>
      </c>
      <c r="G48" s="36">
        <f t="shared" si="1"/>
        <v>664.65</v>
      </c>
      <c r="I48" s="36">
        <f t="shared" si="2"/>
        <v>664.65</v>
      </c>
      <c r="K48" s="36">
        <f t="shared" si="3"/>
        <v>664.65</v>
      </c>
      <c r="M48" s="36">
        <f t="shared" si="4"/>
        <v>664.65</v>
      </c>
      <c r="O48" s="36">
        <f t="shared" si="5"/>
        <v>664.65</v>
      </c>
      <c r="Q48" s="36">
        <f t="shared" si="6"/>
        <v>664.65</v>
      </c>
    </row>
    <row r="49" spans="1:17" ht="63.75" customHeight="1">
      <c r="A49" s="13" t="s">
        <v>40</v>
      </c>
      <c r="B49" s="8" t="s">
        <v>16</v>
      </c>
      <c r="C49" s="11">
        <v>1023.93</v>
      </c>
      <c r="E49" s="25">
        <f t="shared" si="0"/>
        <v>1023.93</v>
      </c>
      <c r="G49" s="36">
        <f t="shared" si="1"/>
        <v>1023.93</v>
      </c>
      <c r="I49" s="36">
        <f t="shared" si="2"/>
        <v>1023.93</v>
      </c>
      <c r="K49" s="36">
        <f t="shared" si="3"/>
        <v>1023.93</v>
      </c>
      <c r="M49" s="36">
        <f t="shared" si="4"/>
        <v>1023.93</v>
      </c>
      <c r="O49" s="36">
        <f t="shared" si="5"/>
        <v>1023.93</v>
      </c>
      <c r="Q49" s="36">
        <f t="shared" si="6"/>
        <v>1023.93</v>
      </c>
    </row>
    <row r="50" spans="1:17" ht="47.25">
      <c r="A50" s="13" t="s">
        <v>40</v>
      </c>
      <c r="B50" s="8" t="s">
        <v>17</v>
      </c>
      <c r="C50" s="11">
        <v>580</v>
      </c>
      <c r="E50" s="25">
        <f t="shared" si="0"/>
        <v>580</v>
      </c>
      <c r="G50" s="36">
        <f t="shared" si="1"/>
        <v>580</v>
      </c>
      <c r="I50" s="36">
        <f t="shared" si="2"/>
        <v>580</v>
      </c>
      <c r="K50" s="36">
        <f t="shared" si="3"/>
        <v>580</v>
      </c>
      <c r="M50" s="36">
        <f t="shared" si="4"/>
        <v>580</v>
      </c>
      <c r="O50" s="36">
        <f t="shared" si="5"/>
        <v>580</v>
      </c>
      <c r="Q50" s="36">
        <f t="shared" si="6"/>
        <v>580</v>
      </c>
    </row>
    <row r="51" spans="1:17" ht="76.5" customHeight="1">
      <c r="A51" s="13" t="s">
        <v>40</v>
      </c>
      <c r="B51" s="8" t="s">
        <v>18</v>
      </c>
      <c r="C51" s="11">
        <v>0.22</v>
      </c>
      <c r="E51" s="25">
        <f t="shared" si="0"/>
        <v>0.22</v>
      </c>
      <c r="G51" s="36">
        <f t="shared" si="1"/>
        <v>0.22</v>
      </c>
      <c r="I51" s="36">
        <f t="shared" si="2"/>
        <v>0.22</v>
      </c>
      <c r="K51" s="36">
        <f t="shared" si="3"/>
        <v>0.22</v>
      </c>
      <c r="M51" s="36">
        <f t="shared" si="4"/>
        <v>0.22</v>
      </c>
      <c r="O51" s="36">
        <f t="shared" si="5"/>
        <v>0.22</v>
      </c>
      <c r="Q51" s="36">
        <f t="shared" si="6"/>
        <v>0.22</v>
      </c>
    </row>
    <row r="52" spans="1:17" ht="96.75" customHeight="1">
      <c r="A52" s="13" t="s">
        <v>40</v>
      </c>
      <c r="B52" s="8" t="s">
        <v>73</v>
      </c>
      <c r="C52" s="11"/>
      <c r="E52" s="25"/>
      <c r="G52" s="36"/>
      <c r="I52" s="36"/>
      <c r="K52" s="36"/>
      <c r="L52" s="6">
        <v>17.100000000000001</v>
      </c>
      <c r="M52" s="36">
        <f t="shared" si="4"/>
        <v>17.100000000000001</v>
      </c>
      <c r="O52" s="36">
        <f t="shared" si="5"/>
        <v>17.100000000000001</v>
      </c>
      <c r="Q52" s="36">
        <f t="shared" si="6"/>
        <v>17.100000000000001</v>
      </c>
    </row>
    <row r="53" spans="1:17" ht="47.25">
      <c r="A53" s="13" t="s">
        <v>42</v>
      </c>
      <c r="B53" s="8" t="s">
        <v>19</v>
      </c>
      <c r="C53" s="11">
        <v>688.6</v>
      </c>
      <c r="E53" s="25">
        <f t="shared" si="0"/>
        <v>688.6</v>
      </c>
      <c r="G53" s="36">
        <f t="shared" si="1"/>
        <v>688.6</v>
      </c>
      <c r="I53" s="36">
        <f t="shared" si="2"/>
        <v>688.6</v>
      </c>
      <c r="K53" s="36">
        <f t="shared" si="3"/>
        <v>688.6</v>
      </c>
      <c r="M53" s="36">
        <f t="shared" si="4"/>
        <v>688.6</v>
      </c>
      <c r="O53" s="36">
        <f t="shared" si="5"/>
        <v>688.6</v>
      </c>
      <c r="Q53" s="36">
        <f t="shared" si="6"/>
        <v>688.6</v>
      </c>
    </row>
    <row r="54" spans="1:17" ht="94.5">
      <c r="A54" s="13" t="s">
        <v>43</v>
      </c>
      <c r="B54" s="8" t="s">
        <v>20</v>
      </c>
      <c r="C54" s="11">
        <v>781.9</v>
      </c>
      <c r="E54" s="25">
        <f t="shared" si="0"/>
        <v>781.9</v>
      </c>
      <c r="G54" s="36">
        <f t="shared" si="1"/>
        <v>781.9</v>
      </c>
      <c r="I54" s="36">
        <f t="shared" si="2"/>
        <v>781.9</v>
      </c>
      <c r="K54" s="36">
        <f t="shared" si="3"/>
        <v>781.9</v>
      </c>
      <c r="M54" s="36">
        <f t="shared" si="4"/>
        <v>781.9</v>
      </c>
      <c r="O54" s="36">
        <f t="shared" si="5"/>
        <v>781.9</v>
      </c>
      <c r="Q54" s="36">
        <f t="shared" si="6"/>
        <v>781.9</v>
      </c>
    </row>
    <row r="55" spans="1:17" ht="72.75" customHeight="1">
      <c r="A55" s="13" t="s">
        <v>44</v>
      </c>
      <c r="B55" s="8" t="s">
        <v>21</v>
      </c>
      <c r="C55" s="10">
        <v>7</v>
      </c>
      <c r="E55" s="25">
        <f t="shared" si="0"/>
        <v>7</v>
      </c>
      <c r="G55" s="36">
        <f t="shared" si="1"/>
        <v>7</v>
      </c>
      <c r="I55" s="36">
        <f t="shared" si="2"/>
        <v>7</v>
      </c>
      <c r="K55" s="36">
        <f t="shared" si="3"/>
        <v>7</v>
      </c>
      <c r="M55" s="36">
        <f t="shared" si="4"/>
        <v>7</v>
      </c>
      <c r="O55" s="36">
        <f t="shared" si="5"/>
        <v>7</v>
      </c>
      <c r="Q55" s="36">
        <f t="shared" si="6"/>
        <v>7</v>
      </c>
    </row>
    <row r="56" spans="1:17" ht="15.75" hidden="1" customHeight="1">
      <c r="A56" s="13"/>
      <c r="B56" s="8"/>
      <c r="C56" s="10"/>
      <c r="E56" s="25">
        <f t="shared" si="0"/>
        <v>0</v>
      </c>
      <c r="G56" s="36">
        <f t="shared" si="1"/>
        <v>0</v>
      </c>
      <c r="I56" s="36">
        <f t="shared" si="2"/>
        <v>0</v>
      </c>
      <c r="K56" s="36">
        <f t="shared" si="3"/>
        <v>0</v>
      </c>
      <c r="M56" s="36">
        <f t="shared" si="4"/>
        <v>0</v>
      </c>
      <c r="O56" s="36">
        <f t="shared" si="5"/>
        <v>0</v>
      </c>
      <c r="Q56" s="36">
        <f t="shared" si="6"/>
        <v>0</v>
      </c>
    </row>
    <row r="57" spans="1:17" hidden="1">
      <c r="A57" s="13"/>
      <c r="B57" s="8"/>
      <c r="C57" s="10"/>
      <c r="E57" s="25">
        <f t="shared" si="0"/>
        <v>0</v>
      </c>
      <c r="G57" s="36">
        <f t="shared" si="1"/>
        <v>0</v>
      </c>
      <c r="I57" s="36">
        <f t="shared" si="2"/>
        <v>0</v>
      </c>
      <c r="K57" s="36">
        <f t="shared" si="3"/>
        <v>0</v>
      </c>
      <c r="M57" s="36">
        <f t="shared" si="4"/>
        <v>0</v>
      </c>
      <c r="O57" s="36">
        <f t="shared" si="5"/>
        <v>0</v>
      </c>
      <c r="Q57" s="36">
        <f t="shared" si="6"/>
        <v>0</v>
      </c>
    </row>
    <row r="58" spans="1:17" ht="36.75" hidden="1" customHeight="1">
      <c r="A58" s="13"/>
      <c r="B58" s="8"/>
      <c r="C58" s="10"/>
      <c r="E58" s="25">
        <f t="shared" si="0"/>
        <v>0</v>
      </c>
      <c r="G58" s="36">
        <f t="shared" si="1"/>
        <v>0</v>
      </c>
      <c r="I58" s="36">
        <f t="shared" si="2"/>
        <v>0</v>
      </c>
      <c r="K58" s="36">
        <f t="shared" si="3"/>
        <v>0</v>
      </c>
      <c r="M58" s="36">
        <f t="shared" si="4"/>
        <v>0</v>
      </c>
      <c r="O58" s="36">
        <f t="shared" si="5"/>
        <v>0</v>
      </c>
      <c r="Q58" s="36">
        <f t="shared" si="6"/>
        <v>0</v>
      </c>
    </row>
    <row r="59" spans="1:17" ht="47.25">
      <c r="A59" s="14" t="s">
        <v>22</v>
      </c>
      <c r="B59" s="27" t="s">
        <v>23</v>
      </c>
      <c r="C59" s="18">
        <f>SUM(C60:C81)</f>
        <v>13760.45</v>
      </c>
      <c r="E59" s="29">
        <f>SUM(E60:E81)</f>
        <v>103542.05000000002</v>
      </c>
      <c r="G59" s="26">
        <f>SUM(G60:G81)</f>
        <v>153794.05000000002</v>
      </c>
      <c r="I59" s="26">
        <f>SUM(I60:I81)</f>
        <v>1241785.9000000001</v>
      </c>
      <c r="K59" s="26">
        <f>SUM(K60:K81)</f>
        <v>1262733.56</v>
      </c>
      <c r="M59" s="26">
        <f>SUM(M60:M81)</f>
        <v>1065772.7</v>
      </c>
      <c r="O59" s="26">
        <f>SUM(O60:O81)</f>
        <v>1079914.92</v>
      </c>
      <c r="Q59" s="26">
        <f>SUM(Q60:Q81)</f>
        <v>1080487.5499999998</v>
      </c>
    </row>
    <row r="60" spans="1:17" ht="47.25">
      <c r="A60" s="13" t="s">
        <v>45</v>
      </c>
      <c r="B60" s="8" t="s">
        <v>24</v>
      </c>
      <c r="C60" s="10">
        <v>576</v>
      </c>
      <c r="E60" s="25">
        <f t="shared" si="0"/>
        <v>576</v>
      </c>
      <c r="G60" s="36">
        <f t="shared" ref="G60:G81" si="7">E60+F60</f>
        <v>576</v>
      </c>
      <c r="I60" s="36">
        <f t="shared" ref="I60:I81" si="8">G60+H60</f>
        <v>576</v>
      </c>
      <c r="K60" s="36">
        <f t="shared" ref="K60:K81" si="9">I60+J60</f>
        <v>576</v>
      </c>
      <c r="M60" s="36">
        <f t="shared" ref="M60:M75" si="10">K60+L60</f>
        <v>576</v>
      </c>
      <c r="O60" s="36">
        <f t="shared" ref="O60:O75" si="11">M60+N60</f>
        <v>576</v>
      </c>
      <c r="Q60" s="36">
        <f t="shared" ref="Q60:Q75" si="12">O60+P60</f>
        <v>576</v>
      </c>
    </row>
    <row r="61" spans="1:17" ht="47.25">
      <c r="A61" s="13" t="s">
        <v>45</v>
      </c>
      <c r="B61" s="8" t="s">
        <v>25</v>
      </c>
      <c r="C61" s="10">
        <v>966.76</v>
      </c>
      <c r="E61" s="25">
        <f t="shared" si="0"/>
        <v>966.76</v>
      </c>
      <c r="G61" s="36">
        <f t="shared" si="7"/>
        <v>966.76</v>
      </c>
      <c r="I61" s="36">
        <f t="shared" si="8"/>
        <v>966.76</v>
      </c>
      <c r="K61" s="36">
        <f t="shared" si="9"/>
        <v>966.76</v>
      </c>
      <c r="M61" s="36">
        <f t="shared" si="10"/>
        <v>966.76</v>
      </c>
      <c r="O61" s="36">
        <f t="shared" si="11"/>
        <v>966.76</v>
      </c>
      <c r="Q61" s="36">
        <f t="shared" si="12"/>
        <v>966.76</v>
      </c>
    </row>
    <row r="62" spans="1:17" ht="47.25">
      <c r="A62" s="13" t="s">
        <v>45</v>
      </c>
      <c r="B62" s="8" t="s">
        <v>26</v>
      </c>
      <c r="C62" s="10">
        <v>697.28</v>
      </c>
      <c r="E62" s="25">
        <f t="shared" si="0"/>
        <v>697.28</v>
      </c>
      <c r="G62" s="36">
        <f t="shared" si="7"/>
        <v>697.28</v>
      </c>
      <c r="I62" s="36">
        <f t="shared" si="8"/>
        <v>697.28</v>
      </c>
      <c r="K62" s="36">
        <f t="shared" si="9"/>
        <v>697.28</v>
      </c>
      <c r="M62" s="36">
        <f t="shared" si="10"/>
        <v>697.28</v>
      </c>
      <c r="O62" s="36">
        <f t="shared" si="11"/>
        <v>697.28</v>
      </c>
      <c r="Q62" s="36">
        <f t="shared" si="12"/>
        <v>697.28</v>
      </c>
    </row>
    <row r="63" spans="1:17" ht="31.5">
      <c r="A63" s="13" t="s">
        <v>45</v>
      </c>
      <c r="B63" s="8" t="s">
        <v>27</v>
      </c>
      <c r="C63" s="19">
        <v>53.81</v>
      </c>
      <c r="E63" s="25">
        <f t="shared" si="0"/>
        <v>53.81</v>
      </c>
      <c r="G63" s="36">
        <f t="shared" si="7"/>
        <v>53.81</v>
      </c>
      <c r="I63" s="36">
        <f t="shared" si="8"/>
        <v>53.81</v>
      </c>
      <c r="K63" s="36">
        <f t="shared" si="9"/>
        <v>53.81</v>
      </c>
      <c r="M63" s="36">
        <f t="shared" si="10"/>
        <v>53.81</v>
      </c>
      <c r="O63" s="36">
        <f t="shared" si="11"/>
        <v>53.81</v>
      </c>
      <c r="P63" s="6">
        <v>50</v>
      </c>
      <c r="Q63" s="36">
        <f t="shared" si="12"/>
        <v>103.81</v>
      </c>
    </row>
    <row r="64" spans="1:17" ht="31.5">
      <c r="A64" s="13" t="s">
        <v>45</v>
      </c>
      <c r="B64" s="8" t="s">
        <v>28</v>
      </c>
      <c r="C64" s="10">
        <v>6000</v>
      </c>
      <c r="D64" s="6">
        <v>-300</v>
      </c>
      <c r="E64" s="25">
        <f t="shared" si="0"/>
        <v>5700</v>
      </c>
      <c r="G64" s="36">
        <f t="shared" si="7"/>
        <v>5700</v>
      </c>
      <c r="I64" s="36">
        <f t="shared" si="8"/>
        <v>5700</v>
      </c>
      <c r="K64" s="36">
        <f t="shared" si="9"/>
        <v>5700</v>
      </c>
      <c r="M64" s="36">
        <f t="shared" si="10"/>
        <v>5700</v>
      </c>
      <c r="O64" s="36">
        <f t="shared" si="11"/>
        <v>5700</v>
      </c>
      <c r="P64" s="39">
        <v>-477.37</v>
      </c>
      <c r="Q64" s="36">
        <f t="shared" si="12"/>
        <v>5222.63</v>
      </c>
    </row>
    <row r="65" spans="1:17" ht="63">
      <c r="A65" s="13" t="s">
        <v>45</v>
      </c>
      <c r="B65" s="8" t="s">
        <v>29</v>
      </c>
      <c r="C65" s="10">
        <v>2958</v>
      </c>
      <c r="E65" s="25">
        <f t="shared" si="0"/>
        <v>2958</v>
      </c>
      <c r="G65" s="36">
        <f t="shared" si="7"/>
        <v>2958</v>
      </c>
      <c r="I65" s="36">
        <f t="shared" si="8"/>
        <v>2958</v>
      </c>
      <c r="K65" s="36">
        <f t="shared" si="9"/>
        <v>2958</v>
      </c>
      <c r="M65" s="36">
        <f t="shared" si="10"/>
        <v>2958</v>
      </c>
      <c r="O65" s="36">
        <f t="shared" si="11"/>
        <v>2958</v>
      </c>
      <c r="Q65" s="36">
        <f t="shared" si="12"/>
        <v>2958</v>
      </c>
    </row>
    <row r="66" spans="1:17" ht="63">
      <c r="A66" s="13" t="s">
        <v>45</v>
      </c>
      <c r="B66" s="8" t="s">
        <v>48</v>
      </c>
      <c r="C66" s="10"/>
      <c r="D66" s="6">
        <v>89000</v>
      </c>
      <c r="E66" s="25">
        <f t="shared" si="0"/>
        <v>89000</v>
      </c>
      <c r="G66" s="36">
        <f t="shared" si="7"/>
        <v>89000</v>
      </c>
      <c r="I66" s="36">
        <f t="shared" si="8"/>
        <v>89000</v>
      </c>
      <c r="K66" s="36">
        <f t="shared" si="9"/>
        <v>89000</v>
      </c>
      <c r="M66" s="36">
        <f t="shared" si="10"/>
        <v>89000</v>
      </c>
      <c r="O66" s="36">
        <f t="shared" si="11"/>
        <v>89000</v>
      </c>
      <c r="Q66" s="36">
        <f t="shared" si="12"/>
        <v>89000</v>
      </c>
    </row>
    <row r="67" spans="1:17" ht="47.25">
      <c r="A67" s="13" t="s">
        <v>45</v>
      </c>
      <c r="B67" s="8" t="s">
        <v>30</v>
      </c>
      <c r="C67" s="10">
        <v>2000</v>
      </c>
      <c r="E67" s="25">
        <f t="shared" si="0"/>
        <v>2000</v>
      </c>
      <c r="G67" s="36">
        <f t="shared" si="7"/>
        <v>2000</v>
      </c>
      <c r="I67" s="36">
        <f t="shared" si="8"/>
        <v>2000</v>
      </c>
      <c r="K67" s="36">
        <f t="shared" si="9"/>
        <v>2000</v>
      </c>
      <c r="M67" s="36">
        <f t="shared" si="10"/>
        <v>2000</v>
      </c>
      <c r="O67" s="36">
        <f t="shared" si="11"/>
        <v>2000</v>
      </c>
      <c r="Q67" s="36">
        <f t="shared" si="12"/>
        <v>2000</v>
      </c>
    </row>
    <row r="68" spans="1:17" ht="15.75" customHeight="1">
      <c r="A68" s="13" t="s">
        <v>56</v>
      </c>
      <c r="B68" s="8" t="s">
        <v>31</v>
      </c>
      <c r="C68" s="10">
        <v>508.6</v>
      </c>
      <c r="E68" s="25">
        <f t="shared" si="0"/>
        <v>508.6</v>
      </c>
      <c r="G68" s="36">
        <f t="shared" si="7"/>
        <v>508.6</v>
      </c>
      <c r="I68" s="36">
        <f t="shared" si="8"/>
        <v>508.6</v>
      </c>
      <c r="K68" s="36">
        <f t="shared" si="9"/>
        <v>508.6</v>
      </c>
      <c r="M68" s="36">
        <f t="shared" si="10"/>
        <v>508.6</v>
      </c>
      <c r="O68" s="36">
        <f t="shared" si="11"/>
        <v>508.6</v>
      </c>
      <c r="Q68" s="36">
        <f t="shared" si="12"/>
        <v>508.6</v>
      </c>
    </row>
    <row r="69" spans="1:17" ht="34.5" customHeight="1">
      <c r="A69" s="13" t="s">
        <v>56</v>
      </c>
      <c r="B69" s="8" t="s">
        <v>53</v>
      </c>
      <c r="C69" s="10"/>
      <c r="E69" s="25">
        <f t="shared" si="0"/>
        <v>0</v>
      </c>
      <c r="F69" s="38">
        <v>2400</v>
      </c>
      <c r="G69" s="36">
        <f t="shared" si="7"/>
        <v>2400</v>
      </c>
      <c r="H69" s="38">
        <v>4000</v>
      </c>
      <c r="I69" s="36">
        <f t="shared" si="8"/>
        <v>6400</v>
      </c>
      <c r="J69" s="38"/>
      <c r="K69" s="36">
        <f t="shared" si="9"/>
        <v>6400</v>
      </c>
      <c r="L69" s="38"/>
      <c r="M69" s="36">
        <f t="shared" si="10"/>
        <v>6400</v>
      </c>
      <c r="N69" s="38">
        <v>2700</v>
      </c>
      <c r="O69" s="36">
        <f t="shared" si="11"/>
        <v>9100</v>
      </c>
      <c r="P69" s="38">
        <v>1000</v>
      </c>
      <c r="Q69" s="36">
        <f t="shared" si="12"/>
        <v>10100</v>
      </c>
    </row>
    <row r="70" spans="1:17" ht="36.75" customHeight="1">
      <c r="A70" s="13" t="s">
        <v>55</v>
      </c>
      <c r="B70" s="8" t="s">
        <v>54</v>
      </c>
      <c r="C70" s="10"/>
      <c r="E70" s="25">
        <f t="shared" si="0"/>
        <v>0</v>
      </c>
      <c r="F70" s="6">
        <v>48933.599999999999</v>
      </c>
      <c r="G70" s="36">
        <f t="shared" si="7"/>
        <v>48933.599999999999</v>
      </c>
      <c r="I70" s="36">
        <f t="shared" si="8"/>
        <v>48933.599999999999</v>
      </c>
      <c r="K70" s="36">
        <f t="shared" si="9"/>
        <v>48933.599999999999</v>
      </c>
      <c r="M70" s="36">
        <f t="shared" si="10"/>
        <v>48933.599999999999</v>
      </c>
      <c r="O70" s="36">
        <f t="shared" si="11"/>
        <v>48933.599999999999</v>
      </c>
      <c r="Q70" s="36">
        <f t="shared" si="12"/>
        <v>48933.599999999999</v>
      </c>
    </row>
    <row r="71" spans="1:17" ht="33" customHeight="1">
      <c r="A71" s="13" t="s">
        <v>58</v>
      </c>
      <c r="B71" s="8" t="s">
        <v>59</v>
      </c>
      <c r="C71" s="10"/>
      <c r="E71" s="25">
        <f t="shared" si="0"/>
        <v>0</v>
      </c>
      <c r="G71" s="36">
        <f t="shared" si="7"/>
        <v>0</v>
      </c>
      <c r="H71" s="6">
        <v>1035.04</v>
      </c>
      <c r="I71" s="36">
        <f t="shared" si="8"/>
        <v>1035.04</v>
      </c>
      <c r="K71" s="36">
        <f t="shared" si="9"/>
        <v>1035.04</v>
      </c>
      <c r="M71" s="36">
        <f t="shared" si="10"/>
        <v>1035.04</v>
      </c>
      <c r="O71" s="36">
        <f t="shared" si="11"/>
        <v>1035.04</v>
      </c>
      <c r="Q71" s="36">
        <f t="shared" si="12"/>
        <v>1035.04</v>
      </c>
    </row>
    <row r="72" spans="1:17" ht="68.25" customHeight="1">
      <c r="A72" s="13" t="s">
        <v>60</v>
      </c>
      <c r="B72" s="8" t="s">
        <v>61</v>
      </c>
      <c r="C72" s="10"/>
      <c r="E72" s="25">
        <f t="shared" si="0"/>
        <v>0</v>
      </c>
      <c r="G72" s="36">
        <f t="shared" si="7"/>
        <v>0</v>
      </c>
      <c r="H72" s="6">
        <v>1077930.43</v>
      </c>
      <c r="I72" s="36">
        <f t="shared" si="8"/>
        <v>1077930.43</v>
      </c>
      <c r="K72" s="36">
        <f t="shared" si="9"/>
        <v>1077930.43</v>
      </c>
      <c r="L72" s="6">
        <v>-196960.86</v>
      </c>
      <c r="M72" s="36">
        <f t="shared" si="10"/>
        <v>880969.57</v>
      </c>
      <c r="O72" s="36">
        <f t="shared" si="11"/>
        <v>880969.57</v>
      </c>
      <c r="Q72" s="36">
        <f t="shared" si="12"/>
        <v>880969.57</v>
      </c>
    </row>
    <row r="73" spans="1:17" ht="54.75" customHeight="1">
      <c r="A73" s="13" t="s">
        <v>62</v>
      </c>
      <c r="B73" s="8" t="s">
        <v>63</v>
      </c>
      <c r="C73" s="10"/>
      <c r="E73" s="25">
        <f t="shared" si="0"/>
        <v>0</v>
      </c>
      <c r="G73" s="36">
        <f t="shared" si="7"/>
        <v>0</v>
      </c>
      <c r="H73" s="6">
        <v>3944.78</v>
      </c>
      <c r="I73" s="36">
        <f t="shared" si="8"/>
        <v>3944.78</v>
      </c>
      <c r="K73" s="36">
        <f t="shared" si="9"/>
        <v>3944.78</v>
      </c>
      <c r="M73" s="36">
        <f t="shared" si="10"/>
        <v>3944.78</v>
      </c>
      <c r="O73" s="36">
        <f t="shared" si="11"/>
        <v>3944.78</v>
      </c>
      <c r="Q73" s="36">
        <f t="shared" si="12"/>
        <v>3944.78</v>
      </c>
    </row>
    <row r="74" spans="1:17" ht="50.25" customHeight="1">
      <c r="A74" s="13" t="s">
        <v>65</v>
      </c>
      <c r="B74" s="8" t="s">
        <v>64</v>
      </c>
      <c r="C74" s="10"/>
      <c r="E74" s="25">
        <f t="shared" si="0"/>
        <v>0</v>
      </c>
      <c r="G74" s="36">
        <f t="shared" si="7"/>
        <v>0</v>
      </c>
      <c r="I74" s="36">
        <f t="shared" si="8"/>
        <v>0</v>
      </c>
      <c r="J74" s="6">
        <v>20319.23</v>
      </c>
      <c r="K74" s="36">
        <f t="shared" si="9"/>
        <v>20319.23</v>
      </c>
      <c r="M74" s="36">
        <f t="shared" si="10"/>
        <v>20319.23</v>
      </c>
      <c r="N74" s="6">
        <v>-466.93</v>
      </c>
      <c r="O74" s="36">
        <f t="shared" si="11"/>
        <v>19852.3</v>
      </c>
      <c r="Q74" s="36">
        <f t="shared" si="12"/>
        <v>19852.3</v>
      </c>
    </row>
    <row r="75" spans="1:17" ht="50.25" customHeight="1">
      <c r="A75" s="13" t="s">
        <v>66</v>
      </c>
      <c r="B75" s="8" t="s">
        <v>64</v>
      </c>
      <c r="C75" s="10"/>
      <c r="E75" s="25"/>
      <c r="G75" s="36"/>
      <c r="I75" s="36"/>
      <c r="J75" s="6">
        <v>628.42999999999995</v>
      </c>
      <c r="K75" s="36">
        <f t="shared" si="9"/>
        <v>628.42999999999995</v>
      </c>
      <c r="M75" s="36">
        <f t="shared" si="10"/>
        <v>628.42999999999995</v>
      </c>
      <c r="N75" s="6">
        <v>2545.9699999999998</v>
      </c>
      <c r="O75" s="36">
        <f t="shared" si="11"/>
        <v>3174.3999999999996</v>
      </c>
      <c r="Q75" s="36">
        <f t="shared" si="12"/>
        <v>3174.3999999999996</v>
      </c>
    </row>
    <row r="76" spans="1:17" ht="47.25">
      <c r="A76" s="13" t="s">
        <v>57</v>
      </c>
      <c r="B76" s="8" t="s">
        <v>47</v>
      </c>
      <c r="C76" s="10"/>
      <c r="D76" s="6">
        <v>1081.5999999999999</v>
      </c>
      <c r="E76" s="25">
        <f>C76+D76</f>
        <v>1081.5999999999999</v>
      </c>
      <c r="F76" s="39">
        <v>-1081.5999999999999</v>
      </c>
      <c r="G76" s="36">
        <f>E76+F76</f>
        <v>0</v>
      </c>
      <c r="H76" s="39">
        <v>1081.5999999999999</v>
      </c>
      <c r="I76" s="36">
        <f>G76+H76</f>
        <v>1081.5999999999999</v>
      </c>
      <c r="J76" s="39"/>
      <c r="K76" s="36">
        <f>I76+J76</f>
        <v>1081.5999999999999</v>
      </c>
      <c r="L76" s="39"/>
      <c r="M76" s="36">
        <f>K76+L76</f>
        <v>1081.5999999999999</v>
      </c>
      <c r="N76" s="39"/>
      <c r="O76" s="36">
        <f>M76+N76</f>
        <v>1081.5999999999999</v>
      </c>
      <c r="P76" s="39"/>
      <c r="Q76" s="36">
        <f>O76+P76</f>
        <v>1081.5999999999999</v>
      </c>
    </row>
    <row r="77" spans="1:17" ht="62.25" customHeight="1">
      <c r="A77" s="13" t="s">
        <v>56</v>
      </c>
      <c r="B77" s="8" t="s">
        <v>75</v>
      </c>
      <c r="C77" s="10"/>
      <c r="E77" s="25">
        <f t="shared" si="0"/>
        <v>0</v>
      </c>
      <c r="G77" s="36">
        <f t="shared" si="7"/>
        <v>0</v>
      </c>
      <c r="I77" s="36">
        <f t="shared" si="8"/>
        <v>0</v>
      </c>
      <c r="K77" s="36">
        <f t="shared" si="9"/>
        <v>0</v>
      </c>
      <c r="M77" s="36">
        <f t="shared" ref="M77:M81" si="13">K77+L77</f>
        <v>0</v>
      </c>
      <c r="N77" s="6">
        <v>6000</v>
      </c>
      <c r="O77" s="36">
        <f t="shared" ref="O77:O81" si="14">M77+N77</f>
        <v>6000</v>
      </c>
      <c r="Q77" s="36">
        <f t="shared" ref="Q77:Q81" si="15">O77+P77</f>
        <v>6000</v>
      </c>
    </row>
    <row r="78" spans="1:17" ht="15.75" customHeight="1">
      <c r="A78" s="13" t="s">
        <v>56</v>
      </c>
      <c r="B78" s="8" t="s">
        <v>76</v>
      </c>
      <c r="C78" s="10"/>
      <c r="E78" s="25">
        <f t="shared" si="0"/>
        <v>0</v>
      </c>
      <c r="G78" s="36">
        <f t="shared" si="7"/>
        <v>0</v>
      </c>
      <c r="I78" s="36">
        <f t="shared" si="8"/>
        <v>0</v>
      </c>
      <c r="K78" s="36">
        <f t="shared" si="9"/>
        <v>0</v>
      </c>
      <c r="M78" s="36">
        <f t="shared" si="13"/>
        <v>0</v>
      </c>
      <c r="N78" s="6">
        <v>3363.18</v>
      </c>
      <c r="O78" s="36">
        <f t="shared" si="14"/>
        <v>3363.18</v>
      </c>
      <c r="Q78" s="36">
        <f t="shared" si="15"/>
        <v>3363.18</v>
      </c>
    </row>
    <row r="79" spans="1:17" ht="15.75" hidden="1" customHeight="1">
      <c r="A79" s="13"/>
      <c r="B79" s="8"/>
      <c r="C79" s="10"/>
      <c r="E79" s="25">
        <f t="shared" si="0"/>
        <v>0</v>
      </c>
      <c r="G79" s="36">
        <f t="shared" si="7"/>
        <v>0</v>
      </c>
      <c r="I79" s="36">
        <f t="shared" si="8"/>
        <v>0</v>
      </c>
      <c r="K79" s="36">
        <f t="shared" si="9"/>
        <v>0</v>
      </c>
      <c r="M79" s="36">
        <f t="shared" si="13"/>
        <v>0</v>
      </c>
      <c r="O79" s="36">
        <f t="shared" si="14"/>
        <v>0</v>
      </c>
      <c r="Q79" s="36">
        <f t="shared" si="15"/>
        <v>0</v>
      </c>
    </row>
    <row r="80" spans="1:17" hidden="1">
      <c r="A80" s="13"/>
      <c r="B80" s="8"/>
      <c r="C80" s="10"/>
      <c r="E80" s="25">
        <f t="shared" si="0"/>
        <v>0</v>
      </c>
      <c r="G80" s="36">
        <f t="shared" si="7"/>
        <v>0</v>
      </c>
      <c r="I80" s="36">
        <f t="shared" si="8"/>
        <v>0</v>
      </c>
      <c r="K80" s="36">
        <f t="shared" si="9"/>
        <v>0</v>
      </c>
      <c r="M80" s="36">
        <f t="shared" si="13"/>
        <v>0</v>
      </c>
      <c r="O80" s="36">
        <f t="shared" si="14"/>
        <v>0</v>
      </c>
      <c r="Q80" s="36">
        <f t="shared" si="15"/>
        <v>0</v>
      </c>
    </row>
    <row r="81" spans="1:17" hidden="1">
      <c r="A81" s="13"/>
      <c r="B81" s="8"/>
      <c r="C81" s="10"/>
      <c r="E81" s="25">
        <f t="shared" si="0"/>
        <v>0</v>
      </c>
      <c r="G81" s="36">
        <f t="shared" si="7"/>
        <v>0</v>
      </c>
      <c r="I81" s="36">
        <f t="shared" si="8"/>
        <v>0</v>
      </c>
      <c r="K81" s="36">
        <f t="shared" si="9"/>
        <v>0</v>
      </c>
      <c r="M81" s="36">
        <f t="shared" si="13"/>
        <v>0</v>
      </c>
      <c r="O81" s="36">
        <f t="shared" si="14"/>
        <v>0</v>
      </c>
      <c r="Q81" s="36">
        <f t="shared" si="15"/>
        <v>0</v>
      </c>
    </row>
    <row r="82" spans="1:17" ht="47.25">
      <c r="A82" s="43" t="s">
        <v>83</v>
      </c>
      <c r="B82" s="42" t="s">
        <v>82</v>
      </c>
      <c r="C82" s="15">
        <f>C83</f>
        <v>0</v>
      </c>
      <c r="E82" s="26">
        <f>E83</f>
        <v>0</v>
      </c>
      <c r="G82" s="26">
        <f>G83</f>
        <v>0</v>
      </c>
      <c r="I82" s="26">
        <f>I83</f>
        <v>0</v>
      </c>
      <c r="K82" s="26">
        <f>K83</f>
        <v>0</v>
      </c>
      <c r="M82" s="26">
        <f>M83</f>
        <v>0</v>
      </c>
      <c r="O82" s="26">
        <f>O83</f>
        <v>5000</v>
      </c>
      <c r="Q82" s="26">
        <f>Q83</f>
        <v>5000</v>
      </c>
    </row>
    <row r="83" spans="1:17" ht="30">
      <c r="A83" s="44" t="s">
        <v>85</v>
      </c>
      <c r="B83" s="16" t="s">
        <v>84</v>
      </c>
      <c r="C83" s="10"/>
      <c r="E83" s="25"/>
      <c r="G83" s="36"/>
      <c r="I83" s="36"/>
      <c r="K83" s="36"/>
      <c r="M83" s="36"/>
      <c r="O83" s="36">
        <v>5000</v>
      </c>
      <c r="Q83" s="36">
        <v>5000</v>
      </c>
    </row>
    <row r="84" spans="1:17" hidden="1">
      <c r="A84" s="13"/>
      <c r="B84" s="8"/>
      <c r="C84" s="10"/>
      <c r="E84" s="25"/>
      <c r="G84" s="36"/>
      <c r="I84" s="36"/>
      <c r="K84" s="36"/>
      <c r="M84" s="36"/>
      <c r="O84" s="36"/>
      <c r="Q84" s="36"/>
    </row>
    <row r="85" spans="1:17" ht="22.5" hidden="1" customHeight="1">
      <c r="A85" s="13"/>
      <c r="B85" s="8"/>
      <c r="C85" s="10"/>
      <c r="E85" s="25"/>
      <c r="G85" s="36"/>
      <c r="I85" s="36"/>
      <c r="K85" s="36"/>
      <c r="M85" s="36"/>
      <c r="O85" s="36"/>
      <c r="Q85" s="36"/>
    </row>
    <row r="86" spans="1:17" hidden="1">
      <c r="A86" s="13"/>
      <c r="B86" s="8"/>
      <c r="C86" s="10"/>
      <c r="E86" s="25"/>
      <c r="G86" s="36"/>
      <c r="I86" s="36"/>
      <c r="K86" s="36"/>
      <c r="M86" s="36"/>
      <c r="O86" s="36"/>
      <c r="Q86" s="36"/>
    </row>
    <row r="87" spans="1:17" ht="26.25" customHeight="1">
      <c r="A87" s="45" t="s">
        <v>4</v>
      </c>
      <c r="B87" s="45"/>
      <c r="C87" s="18">
        <f>C41+C38+C82+C59</f>
        <v>151201.69999999998</v>
      </c>
      <c r="D87" s="6">
        <f>SUM(D38:D86)</f>
        <v>97102.77</v>
      </c>
      <c r="E87" s="29">
        <f>E41+E38+E82+E59</f>
        <v>248304.47</v>
      </c>
      <c r="F87" s="6">
        <f>SUM(F38:F86)</f>
        <v>50252</v>
      </c>
      <c r="G87" s="26">
        <f>G41+G38+G82+G59</f>
        <v>298556.46999999997</v>
      </c>
      <c r="H87" s="6">
        <f>SUM(H38:H86)</f>
        <v>1087991.8500000001</v>
      </c>
      <c r="I87" s="26">
        <f>I41+I38+I82+I59</f>
        <v>1386548.32</v>
      </c>
      <c r="J87" s="6">
        <f>SUM(J38:J86)</f>
        <v>20947.66</v>
      </c>
      <c r="K87" s="26">
        <f>K41+K38+K82+K59</f>
        <v>1407495.98</v>
      </c>
      <c r="L87" s="6">
        <f>SUM(L38:L86)</f>
        <v>-196943.75999999998</v>
      </c>
      <c r="M87" s="26">
        <f>M41+M38+M82+M59</f>
        <v>1210552.22</v>
      </c>
      <c r="N87" s="6">
        <f>SUM(N38:N86)</f>
        <v>16142.22</v>
      </c>
      <c r="O87" s="26">
        <f>O41+O38+O82+O59+O35</f>
        <v>1232074.51</v>
      </c>
      <c r="P87" s="6">
        <f>SUM(P35:P86)</f>
        <v>6254.7259999999997</v>
      </c>
      <c r="Q87" s="26">
        <f>Q41+Q38+Q82+Q59+Q35</f>
        <v>1238329.2359999998</v>
      </c>
    </row>
  </sheetData>
  <mergeCells count="32">
    <mergeCell ref="A26:O26"/>
    <mergeCell ref="A5:O5"/>
    <mergeCell ref="A6:O6"/>
    <mergeCell ref="A7:O7"/>
    <mergeCell ref="A8:O8"/>
    <mergeCell ref="A9:O9"/>
    <mergeCell ref="A1:Q1"/>
    <mergeCell ref="A2:Q2"/>
    <mergeCell ref="A3:Q3"/>
    <mergeCell ref="A4:Q4"/>
    <mergeCell ref="A22:O22"/>
    <mergeCell ref="A10:O10"/>
    <mergeCell ref="A11:O11"/>
    <mergeCell ref="A12:O12"/>
    <mergeCell ref="A13:O13"/>
    <mergeCell ref="A20:O20"/>
    <mergeCell ref="A87:B87"/>
    <mergeCell ref="A27:O27"/>
    <mergeCell ref="A28:O28"/>
    <mergeCell ref="A29:O29"/>
    <mergeCell ref="A14:O14"/>
    <mergeCell ref="A15:O15"/>
    <mergeCell ref="A16:O16"/>
    <mergeCell ref="A17:O17"/>
    <mergeCell ref="A18:O18"/>
    <mergeCell ref="A19:O19"/>
    <mergeCell ref="A21:O21"/>
    <mergeCell ref="A31:Q31"/>
    <mergeCell ref="A30:Q30"/>
    <mergeCell ref="A23:O23"/>
    <mergeCell ref="A24:O24"/>
    <mergeCell ref="A25:O25"/>
  </mergeCells>
  <pageMargins left="0.70866141732283472" right="0" top="0.59055118110236227" bottom="0.31496062992125984" header="0.11811023622047245" footer="0.11811023622047245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2019-12-24T07:59:00Z</dcterms:modified>
</cp:coreProperties>
</file>