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20730" windowHeight="9735" tabRatio="597"/>
  </bookViews>
  <sheets>
    <sheet name="ПКД Светлогорск 2014-2016" sheetId="53" r:id="rId1"/>
  </sheets>
  <calcPr calcId="124519" concurrentCalc="0"/>
</workbook>
</file>

<file path=xl/calcChain.xml><?xml version="1.0" encoding="utf-8"?>
<calcChain xmlns="http://schemas.openxmlformats.org/spreadsheetml/2006/main">
  <c r="H41" i="53"/>
  <c r="H44"/>
  <c r="H55"/>
  <c r="G55"/>
  <c r="I55"/>
  <c r="J44"/>
  <c r="J55"/>
  <c r="G44"/>
  <c r="I31"/>
  <c r="J19"/>
  <c r="I19"/>
  <c r="H19"/>
  <c r="G19"/>
  <c r="I44"/>
  <c r="I38"/>
  <c r="I35"/>
  <c r="I24"/>
  <c r="I14"/>
  <c r="J38"/>
  <c r="J35"/>
  <c r="J31"/>
  <c r="J24"/>
  <c r="J14"/>
  <c r="G41"/>
  <c r="G40"/>
  <c r="H42"/>
  <c r="H12"/>
  <c r="H11"/>
  <c r="G18"/>
  <c r="G17"/>
  <c r="G16"/>
  <c r="G14"/>
  <c r="G12"/>
  <c r="G11"/>
  <c r="H14"/>
  <c r="K44"/>
  <c r="K54"/>
  <c r="J54"/>
  <c r="I54"/>
  <c r="K38"/>
  <c r="H54"/>
  <c r="G54"/>
  <c r="K14"/>
  <c r="K24"/>
  <c r="K31"/>
  <c r="K35"/>
  <c r="K55"/>
  <c r="H24"/>
  <c r="G24"/>
  <c r="H38"/>
  <c r="G38"/>
  <c r="H35"/>
  <c r="G35"/>
  <c r="H31"/>
  <c r="G31"/>
</calcChain>
</file>

<file path=xl/sharedStrings.xml><?xml version="1.0" encoding="utf-8"?>
<sst xmlns="http://schemas.openxmlformats.org/spreadsheetml/2006/main" count="77" uniqueCount="65">
  <si>
    <t>№</t>
  </si>
  <si>
    <t>Освещение</t>
  </si>
  <si>
    <t>Приобретение и установка скамей и малых архитектурных форм</t>
  </si>
  <si>
    <t>Обустройство детской/спортивной игровой площадки</t>
  </si>
  <si>
    <t>Обустройство мест для сбора ТБО**</t>
  </si>
  <si>
    <t>Строительство и ремонт тротуаров, ямочный ремонт дорог</t>
  </si>
  <si>
    <t>Раздел/виды работ</t>
  </si>
  <si>
    <t>Кол-во</t>
  </si>
  <si>
    <t>Сроки выполнения работ</t>
  </si>
  <si>
    <t>Объем финансирования, тыс. рублей, в т.ч.</t>
  </si>
  <si>
    <t>Начало</t>
  </si>
  <si>
    <t>Оконч.</t>
  </si>
  <si>
    <t>Всего, в т.ч</t>
  </si>
  <si>
    <t>Местный бюджет</t>
  </si>
  <si>
    <t>Внебюдж. источники</t>
  </si>
  <si>
    <t>2.</t>
  </si>
  <si>
    <t>2.1.</t>
  </si>
  <si>
    <t>2.2.</t>
  </si>
  <si>
    <t>5.</t>
  </si>
  <si>
    <t>7.</t>
  </si>
  <si>
    <t>Комплексное обустройство центральной части населенного пункта и мест отдыха жителей</t>
  </si>
  <si>
    <t>8.</t>
  </si>
  <si>
    <t>Иные мероприятия</t>
  </si>
  <si>
    <t>Всего по Программе</t>
  </si>
  <si>
    <t>Ед. изм.</t>
  </si>
  <si>
    <t>Итого по разделу 6.</t>
  </si>
  <si>
    <t>Итого по разделу 7.</t>
  </si>
  <si>
    <t xml:space="preserve">Итого по разделу 1. </t>
  </si>
  <si>
    <t xml:space="preserve">Итого по разделу 3. </t>
  </si>
  <si>
    <t xml:space="preserve">Итого по разделу 4. </t>
  </si>
  <si>
    <t>Итого по разделу 5.</t>
  </si>
  <si>
    <t>Итого по разделу 8.</t>
  </si>
  <si>
    <t xml:space="preserve">Итого по разделу 2. </t>
  </si>
  <si>
    <t>Областной бюджет</t>
  </si>
  <si>
    <t>Всего, включая внебюдж. источники</t>
  </si>
  <si>
    <t>Ремонт фасадов зданий</t>
  </si>
  <si>
    <t>3.</t>
  </si>
  <si>
    <t>4.</t>
  </si>
  <si>
    <t>6.</t>
  </si>
  <si>
    <t>м.п.</t>
  </si>
  <si>
    <t>1.1.</t>
  </si>
  <si>
    <t>протяженность (п.м) / количество светоточек (шт)</t>
  </si>
  <si>
    <t>2.3.</t>
  </si>
  <si>
    <t>1.2.</t>
  </si>
  <si>
    <t>7.1.</t>
  </si>
  <si>
    <t>230/8</t>
  </si>
  <si>
    <t>90/6</t>
  </si>
  <si>
    <t>Строительство тротуаров вдоль ул. Фруктовая в г. Светлогорске (дорога к ФОКу)</t>
  </si>
  <si>
    <t>Установка уличных фонарей освещения в сквере пос. Отрадное по ул.Фрунзе и Калининградский проспект</t>
  </si>
  <si>
    <t>Установка уличных фонарей освещения по ул.Фруктовая в г. Светлогорске</t>
  </si>
  <si>
    <t>Строительство пешеходной дорожки вдоль Калининградского проспекта</t>
  </si>
  <si>
    <t>Благоустройство территории по ул. Пионерская в районе д.28</t>
  </si>
  <si>
    <t>Устройство контейнерной площадки для сбора и выврза ТБО</t>
  </si>
  <si>
    <t>шт.</t>
  </si>
  <si>
    <t>Устройство контейнерной площадки для сбора и выврза ТКО</t>
  </si>
  <si>
    <t>Благоустройство парка "Времена года" в г.Светлогорске (освещение)</t>
  </si>
  <si>
    <t>площадь/кв.м</t>
  </si>
  <si>
    <t>7.2</t>
  </si>
  <si>
    <t>7.3</t>
  </si>
  <si>
    <t xml:space="preserve"> VII.  Мероприятия, планируемые к выполнению в рамках ПКД 2014-2019 гг.</t>
  </si>
  <si>
    <t>Благоустройство парка "Георгенсвальде" по Калининградскому проспекту  (I этап)</t>
  </si>
  <si>
    <t>7.4</t>
  </si>
  <si>
    <t>-</t>
  </si>
  <si>
    <t>Благоустройство парка отдыха "Лиственничный" в г. Светлогорске Калининградской области (I этап)</t>
  </si>
  <si>
    <t>Благоустройство парка отдыха "Лиственничный" в г. Светлогорске Калининградской области (II этап)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</si>
</sst>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0">
    <font>
      <sz val="10"/>
      <name val="Arial"/>
    </font>
    <font>
      <sz val="13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2"/>
      <name val="Arial"/>
      <family val="2"/>
    </font>
    <font>
      <sz val="8"/>
      <name val="Arial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" fillId="0" borderId="0" xfId="0" applyFont="1"/>
    <xf numFmtId="4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 wrapText="1"/>
    </xf>
    <xf numFmtId="14" fontId="2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" fontId="2" fillId="0" borderId="1" xfId="0" applyNumberFormat="1" applyFont="1" applyBorder="1" applyAlignment="1">
      <alignment horizontal="left" vertical="center" wrapText="1"/>
    </xf>
    <xf numFmtId="0" fontId="7" fillId="0" borderId="1" xfId="0" applyFont="1" applyBorder="1"/>
    <xf numFmtId="0" fontId="6" fillId="0" borderId="1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14" fontId="2" fillId="2" borderId="1" xfId="0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/>
    <xf numFmtId="49" fontId="6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4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0"/>
  <sheetViews>
    <sheetView tabSelected="1" topLeftCell="A52" workbookViewId="0">
      <selection activeCell="J42" sqref="J42"/>
    </sheetView>
  </sheetViews>
  <sheetFormatPr defaultColWidth="8.85546875" defaultRowHeight="12.75"/>
  <cols>
    <col min="1" max="1" width="4" customWidth="1"/>
    <col min="2" max="2" width="27.7109375" customWidth="1"/>
    <col min="3" max="3" width="16.28515625" customWidth="1"/>
    <col min="4" max="4" width="7.85546875" customWidth="1"/>
    <col min="5" max="5" width="12" customWidth="1"/>
    <col min="6" max="6" width="11.140625" customWidth="1"/>
    <col min="7" max="7" width="15.140625" customWidth="1"/>
    <col min="8" max="8" width="14.28515625" customWidth="1"/>
    <col min="9" max="9" width="16.5703125" customWidth="1"/>
    <col min="10" max="10" width="14" customWidth="1"/>
    <col min="11" max="11" width="6.7109375" customWidth="1"/>
  </cols>
  <sheetData>
    <row r="1" spans="1:11" ht="41.25" customHeight="1">
      <c r="J1" s="36"/>
      <c r="K1" s="36"/>
    </row>
    <row r="2" spans="1:11" ht="21.75" customHeight="1">
      <c r="A2" s="35" t="s">
        <v>59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4" spans="1:11" ht="15" customHeight="1">
      <c r="A4" s="37" t="s">
        <v>0</v>
      </c>
      <c r="B4" s="37" t="s">
        <v>6</v>
      </c>
      <c r="C4" s="32" t="s">
        <v>24</v>
      </c>
      <c r="D4" s="37" t="s">
        <v>7</v>
      </c>
      <c r="E4" s="37" t="s">
        <v>8</v>
      </c>
      <c r="F4" s="37"/>
      <c r="G4" s="38" t="s">
        <v>9</v>
      </c>
      <c r="H4" s="39"/>
      <c r="I4" s="39"/>
      <c r="J4" s="39"/>
      <c r="K4" s="40"/>
    </row>
    <row r="5" spans="1:11" ht="15" customHeight="1">
      <c r="A5" s="37"/>
      <c r="B5" s="37"/>
      <c r="C5" s="34"/>
      <c r="D5" s="37"/>
      <c r="E5" s="37"/>
      <c r="F5" s="37"/>
      <c r="G5" s="41"/>
      <c r="H5" s="42"/>
      <c r="I5" s="42"/>
      <c r="J5" s="42"/>
      <c r="K5" s="43"/>
    </row>
    <row r="6" spans="1:11" ht="15" customHeight="1">
      <c r="A6" s="37"/>
      <c r="B6" s="37"/>
      <c r="C6" s="34"/>
      <c r="D6" s="37"/>
      <c r="E6" s="2"/>
      <c r="F6" s="2"/>
      <c r="G6" s="32" t="s">
        <v>34</v>
      </c>
      <c r="H6" s="44"/>
      <c r="I6" s="45"/>
      <c r="J6" s="46"/>
      <c r="K6" s="32" t="s">
        <v>14</v>
      </c>
    </row>
    <row r="7" spans="1:11" ht="60" customHeight="1">
      <c r="A7" s="37"/>
      <c r="B7" s="37"/>
      <c r="C7" s="33"/>
      <c r="D7" s="37"/>
      <c r="E7" s="2" t="s">
        <v>10</v>
      </c>
      <c r="F7" s="2" t="s">
        <v>11</v>
      </c>
      <c r="G7" s="33"/>
      <c r="H7" s="2" t="s">
        <v>12</v>
      </c>
      <c r="I7" s="2" t="s">
        <v>33</v>
      </c>
      <c r="J7" s="2" t="s">
        <v>13</v>
      </c>
      <c r="K7" s="33"/>
    </row>
    <row r="8" spans="1:11" ht="15.75">
      <c r="A8" s="6"/>
      <c r="B8" s="6"/>
      <c r="C8" s="7"/>
      <c r="D8" s="6"/>
      <c r="E8" s="6"/>
      <c r="F8" s="6"/>
      <c r="G8" s="6"/>
      <c r="H8" s="6"/>
      <c r="I8" s="6"/>
      <c r="J8" s="6"/>
      <c r="K8" s="6"/>
    </row>
    <row r="9" spans="1:11" ht="15.75">
      <c r="A9" s="6"/>
      <c r="B9" s="6"/>
      <c r="C9" s="7"/>
      <c r="D9" s="6"/>
      <c r="E9" s="6"/>
      <c r="F9" s="6"/>
      <c r="G9" s="6"/>
      <c r="H9" s="6"/>
      <c r="I9" s="6"/>
      <c r="J9" s="6"/>
      <c r="K9" s="6"/>
    </row>
    <row r="10" spans="1:11" ht="15.75">
      <c r="A10" s="22">
        <v>1</v>
      </c>
      <c r="B10" s="23" t="s">
        <v>1</v>
      </c>
      <c r="C10" s="18"/>
      <c r="D10" s="18"/>
      <c r="E10" s="18"/>
      <c r="F10" s="18"/>
      <c r="G10" s="18"/>
      <c r="H10" s="18"/>
      <c r="I10" s="18"/>
      <c r="J10" s="18"/>
      <c r="K10" s="18"/>
    </row>
    <row r="11" spans="1:11" ht="63">
      <c r="A11" s="25" t="s">
        <v>40</v>
      </c>
      <c r="B11" s="18" t="s">
        <v>49</v>
      </c>
      <c r="C11" s="18" t="s">
        <v>41</v>
      </c>
      <c r="D11" s="18" t="s">
        <v>45</v>
      </c>
      <c r="E11" s="19">
        <v>41791</v>
      </c>
      <c r="F11" s="19">
        <v>41883</v>
      </c>
      <c r="G11" s="20">
        <f>I11+J11+K11</f>
        <v>363855</v>
      </c>
      <c r="H11" s="20">
        <f>I11+J11</f>
        <v>363855</v>
      </c>
      <c r="I11" s="20">
        <v>272891.25</v>
      </c>
      <c r="J11" s="20">
        <v>90963.75</v>
      </c>
      <c r="K11" s="20">
        <v>0</v>
      </c>
    </row>
    <row r="12" spans="1:11" ht="82.5" customHeight="1">
      <c r="A12" s="24" t="s">
        <v>43</v>
      </c>
      <c r="B12" s="18" t="s">
        <v>48</v>
      </c>
      <c r="C12" s="18" t="s">
        <v>41</v>
      </c>
      <c r="D12" s="18" t="s">
        <v>46</v>
      </c>
      <c r="E12" s="19">
        <v>41791</v>
      </c>
      <c r="F12" s="19">
        <v>41883</v>
      </c>
      <c r="G12" s="20">
        <f>I12+J12+K12</f>
        <v>280387</v>
      </c>
      <c r="H12" s="20">
        <f>I12+J12</f>
        <v>280387</v>
      </c>
      <c r="I12" s="20">
        <v>176317.5</v>
      </c>
      <c r="J12" s="20">
        <v>104069.5</v>
      </c>
      <c r="K12" s="20">
        <v>0</v>
      </c>
    </row>
    <row r="13" spans="1:11" ht="15.75">
      <c r="A13" s="10"/>
      <c r="B13" s="1"/>
      <c r="C13" s="1"/>
      <c r="D13" s="1"/>
      <c r="E13" s="11"/>
      <c r="F13" s="11"/>
      <c r="G13" s="5"/>
      <c r="H13" s="5"/>
      <c r="I13" s="5"/>
      <c r="J13" s="5"/>
      <c r="K13" s="5">
        <v>0</v>
      </c>
    </row>
    <row r="14" spans="1:11" ht="15.75">
      <c r="A14" s="10"/>
      <c r="B14" s="3" t="s">
        <v>27</v>
      </c>
      <c r="C14" s="3"/>
      <c r="D14" s="3"/>
      <c r="E14" s="3"/>
      <c r="F14" s="3"/>
      <c r="G14" s="12">
        <f>I14+J14</f>
        <v>644242</v>
      </c>
      <c r="H14" s="12">
        <f>H11+H12</f>
        <v>644242</v>
      </c>
      <c r="I14" s="12">
        <f>I11+I12+I13</f>
        <v>449208.75</v>
      </c>
      <c r="J14" s="12">
        <f>J11+J12+J13</f>
        <v>195033.25</v>
      </c>
      <c r="K14" s="12">
        <f>K11+K12+K13</f>
        <v>0</v>
      </c>
    </row>
    <row r="15" spans="1:11" ht="47.25">
      <c r="A15" s="8" t="s">
        <v>15</v>
      </c>
      <c r="B15" s="9" t="s">
        <v>5</v>
      </c>
      <c r="C15" s="1"/>
      <c r="D15" s="1"/>
      <c r="E15" s="1"/>
      <c r="F15" s="1"/>
      <c r="G15" s="5"/>
      <c r="H15" s="5"/>
      <c r="I15" s="5"/>
      <c r="J15" s="5"/>
      <c r="K15" s="5"/>
    </row>
    <row r="16" spans="1:11" ht="63">
      <c r="A16" s="10" t="s">
        <v>16</v>
      </c>
      <c r="B16" s="17" t="s">
        <v>47</v>
      </c>
      <c r="C16" s="18" t="s">
        <v>39</v>
      </c>
      <c r="D16" s="18">
        <v>50</v>
      </c>
      <c r="E16" s="19">
        <v>41730</v>
      </c>
      <c r="F16" s="19">
        <v>41912</v>
      </c>
      <c r="G16" s="20">
        <f>I16+J16</f>
        <v>183820</v>
      </c>
      <c r="H16" s="20">
        <v>183820</v>
      </c>
      <c r="I16" s="20">
        <v>147056</v>
      </c>
      <c r="J16" s="20">
        <v>36764</v>
      </c>
      <c r="K16" s="20">
        <v>0</v>
      </c>
    </row>
    <row r="17" spans="1:11" ht="63">
      <c r="A17" s="24" t="s">
        <v>17</v>
      </c>
      <c r="B17" s="21" t="s">
        <v>50</v>
      </c>
      <c r="C17" s="18" t="s">
        <v>39</v>
      </c>
      <c r="D17" s="18">
        <v>150</v>
      </c>
      <c r="E17" s="19">
        <v>41730</v>
      </c>
      <c r="F17" s="19">
        <v>41912</v>
      </c>
      <c r="G17" s="20">
        <f>I17+J17</f>
        <v>554000</v>
      </c>
      <c r="H17" s="20">
        <v>554000</v>
      </c>
      <c r="I17" s="20">
        <v>415500</v>
      </c>
      <c r="J17" s="20">
        <v>138500</v>
      </c>
      <c r="K17" s="20">
        <v>0</v>
      </c>
    </row>
    <row r="18" spans="1:11" ht="47.25">
      <c r="A18" s="24" t="s">
        <v>42</v>
      </c>
      <c r="B18" s="21" t="s">
        <v>51</v>
      </c>
      <c r="C18" s="18" t="s">
        <v>39</v>
      </c>
      <c r="D18" s="18"/>
      <c r="E18" s="19">
        <v>41730</v>
      </c>
      <c r="F18" s="19">
        <v>41912</v>
      </c>
      <c r="G18" s="20">
        <f>I18+J18</f>
        <v>1348674.3</v>
      </c>
      <c r="H18" s="20">
        <v>1348674.3</v>
      </c>
      <c r="I18" s="20">
        <v>1039440</v>
      </c>
      <c r="J18" s="20">
        <v>309234.3</v>
      </c>
      <c r="K18" s="20">
        <v>0</v>
      </c>
    </row>
    <row r="19" spans="1:11" ht="15.75">
      <c r="A19" s="10"/>
      <c r="B19" s="3" t="s">
        <v>32</v>
      </c>
      <c r="C19" s="3"/>
      <c r="D19" s="3"/>
      <c r="E19" s="3"/>
      <c r="F19" s="3"/>
      <c r="G19" s="12">
        <f>G16+G17+G18</f>
        <v>2086494.3</v>
      </c>
      <c r="H19" s="12">
        <f>H16+H17+H18</f>
        <v>2086494.3</v>
      </c>
      <c r="I19" s="12">
        <f>I16+I17+I18</f>
        <v>1601996</v>
      </c>
      <c r="J19" s="12">
        <f>J16+J17+J18</f>
        <v>484498.3</v>
      </c>
      <c r="K19" s="12">
        <v>0</v>
      </c>
    </row>
    <row r="20" spans="1:11" ht="47.25">
      <c r="A20" s="8" t="s">
        <v>36</v>
      </c>
      <c r="B20" s="9" t="s">
        <v>3</v>
      </c>
      <c r="C20" s="1"/>
      <c r="D20" s="1"/>
      <c r="E20" s="1"/>
      <c r="F20" s="1"/>
      <c r="G20" s="5"/>
      <c r="H20" s="5"/>
      <c r="I20" s="5"/>
      <c r="J20" s="5"/>
      <c r="K20" s="5"/>
    </row>
    <row r="21" spans="1:11" ht="15.75">
      <c r="A21" s="10"/>
      <c r="B21" s="1"/>
      <c r="C21" s="1"/>
      <c r="D21" s="1"/>
      <c r="E21" s="11"/>
      <c r="F21" s="11"/>
      <c r="G21" s="5"/>
      <c r="H21" s="5"/>
      <c r="I21" s="5"/>
      <c r="J21" s="5"/>
      <c r="K21" s="5"/>
    </row>
    <row r="22" spans="1:11" ht="15.75">
      <c r="A22" s="13"/>
      <c r="B22" s="1"/>
      <c r="C22" s="1"/>
      <c r="D22" s="1"/>
      <c r="E22" s="11"/>
      <c r="F22" s="11"/>
      <c r="G22" s="5"/>
      <c r="H22" s="5"/>
      <c r="I22" s="5"/>
      <c r="J22" s="5"/>
      <c r="K22" s="5"/>
    </row>
    <row r="23" spans="1:11" ht="15.75">
      <c r="A23" s="8"/>
      <c r="B23" s="1"/>
      <c r="C23" s="1"/>
      <c r="D23" s="1"/>
      <c r="E23" s="11"/>
      <c r="F23" s="11"/>
      <c r="G23" s="5"/>
      <c r="H23" s="5"/>
      <c r="I23" s="5"/>
      <c r="J23" s="5"/>
      <c r="K23" s="5"/>
    </row>
    <row r="24" spans="1:11" ht="15.75">
      <c r="A24" s="14"/>
      <c r="B24" s="3" t="s">
        <v>28</v>
      </c>
      <c r="C24" s="3"/>
      <c r="D24" s="3"/>
      <c r="E24" s="3"/>
      <c r="F24" s="3"/>
      <c r="G24" s="12">
        <f>SUM(H24,K24)</f>
        <v>0</v>
      </c>
      <c r="H24" s="12">
        <f>SUM(I24:J24)</f>
        <v>0</v>
      </c>
      <c r="I24" s="12">
        <f>I21+I22+I23</f>
        <v>0</v>
      </c>
      <c r="J24" s="12">
        <f>J21+J22+J23</f>
        <v>0</v>
      </c>
      <c r="K24" s="12">
        <f>K21+K22+K23</f>
        <v>0</v>
      </c>
    </row>
    <row r="25" spans="1:11" ht="31.5">
      <c r="A25" s="8" t="s">
        <v>37</v>
      </c>
      <c r="B25" s="9" t="s">
        <v>4</v>
      </c>
      <c r="C25" s="1"/>
      <c r="D25" s="1"/>
      <c r="E25" s="1"/>
      <c r="F25" s="1"/>
      <c r="G25" s="5"/>
      <c r="H25" s="5"/>
      <c r="I25" s="5"/>
      <c r="J25" s="5"/>
      <c r="K25" s="5"/>
    </row>
    <row r="26" spans="1:11" ht="47.25">
      <c r="A26" s="10"/>
      <c r="B26" s="1" t="s">
        <v>52</v>
      </c>
      <c r="C26" s="1" t="s">
        <v>53</v>
      </c>
      <c r="D26" s="1">
        <v>30</v>
      </c>
      <c r="E26" s="11">
        <v>42186</v>
      </c>
      <c r="F26" s="11">
        <v>42248</v>
      </c>
      <c r="G26" s="5">
        <v>1287665.96</v>
      </c>
      <c r="H26" s="5">
        <v>1287665.96</v>
      </c>
      <c r="I26" s="5">
        <v>946914</v>
      </c>
      <c r="J26" s="5">
        <v>315638</v>
      </c>
      <c r="K26" s="5">
        <v>0</v>
      </c>
    </row>
    <row r="27" spans="1:11" ht="47.25">
      <c r="A27" s="15"/>
      <c r="B27" s="1" t="s">
        <v>54</v>
      </c>
      <c r="C27" s="1" t="s">
        <v>53</v>
      </c>
      <c r="D27" s="1">
        <v>2</v>
      </c>
      <c r="E27" s="11">
        <v>42339</v>
      </c>
      <c r="F27" s="11">
        <v>42460</v>
      </c>
      <c r="G27" s="5">
        <v>198440</v>
      </c>
      <c r="H27" s="5">
        <v>198440</v>
      </c>
      <c r="I27" s="5">
        <v>148830</v>
      </c>
      <c r="J27" s="5">
        <v>49610</v>
      </c>
      <c r="K27" s="5">
        <v>0</v>
      </c>
    </row>
    <row r="28" spans="1:11" ht="15.75">
      <c r="A28" s="8"/>
      <c r="B28" s="1"/>
      <c r="C28" s="1"/>
      <c r="D28" s="1"/>
      <c r="E28" s="11"/>
      <c r="F28" s="11"/>
      <c r="G28" s="5"/>
      <c r="H28" s="5"/>
      <c r="I28" s="5"/>
      <c r="J28" s="5"/>
      <c r="K28" s="5"/>
    </row>
    <row r="29" spans="1:11" ht="15.75">
      <c r="A29" s="10"/>
      <c r="B29" s="1"/>
      <c r="C29" s="1"/>
      <c r="D29" s="1"/>
      <c r="E29" s="11"/>
      <c r="F29" s="11"/>
      <c r="G29" s="5"/>
      <c r="H29" s="5"/>
      <c r="I29" s="5"/>
      <c r="J29" s="5"/>
      <c r="K29" s="5"/>
    </row>
    <row r="30" spans="1:11" ht="15.75">
      <c r="A30" s="10"/>
      <c r="B30" s="1"/>
      <c r="C30" s="1"/>
      <c r="D30" s="1"/>
      <c r="E30" s="11"/>
      <c r="F30" s="11"/>
      <c r="G30" s="5"/>
      <c r="H30" s="5"/>
      <c r="I30" s="5"/>
      <c r="J30" s="5"/>
      <c r="K30" s="5"/>
    </row>
    <row r="31" spans="1:11" ht="15.75">
      <c r="A31" s="10"/>
      <c r="B31" s="3" t="s">
        <v>29</v>
      </c>
      <c r="C31" s="3"/>
      <c r="D31" s="3"/>
      <c r="E31" s="3"/>
      <c r="F31" s="3"/>
      <c r="G31" s="12">
        <f>SUM(H31,K31)</f>
        <v>1460992</v>
      </c>
      <c r="H31" s="12">
        <f>SUM(I31:J31)</f>
        <v>1460992</v>
      </c>
      <c r="I31" s="12">
        <f>I26+I27</f>
        <v>1095744</v>
      </c>
      <c r="J31" s="12">
        <f>J26+J27+J28+J29+J30</f>
        <v>365248</v>
      </c>
      <c r="K31" s="12">
        <f>K26+K27+K28+K29+K30</f>
        <v>0</v>
      </c>
    </row>
    <row r="32" spans="1:11" ht="63">
      <c r="A32" s="8" t="s">
        <v>18</v>
      </c>
      <c r="B32" s="9" t="s">
        <v>2</v>
      </c>
      <c r="C32" s="1"/>
      <c r="D32" s="1"/>
      <c r="E32" s="1"/>
      <c r="F32" s="1"/>
      <c r="G32" s="5"/>
      <c r="H32" s="5"/>
      <c r="I32" s="5"/>
      <c r="J32" s="5"/>
      <c r="K32" s="5"/>
    </row>
    <row r="33" spans="1:11" ht="15.75">
      <c r="A33" s="10"/>
      <c r="B33" s="1"/>
      <c r="C33" s="1"/>
      <c r="D33" s="1"/>
      <c r="E33" s="11"/>
      <c r="F33" s="11"/>
      <c r="G33" s="5"/>
      <c r="H33" s="5"/>
      <c r="I33" s="5"/>
      <c r="J33" s="5"/>
      <c r="K33" s="5"/>
    </row>
    <row r="34" spans="1:11" ht="15.75">
      <c r="A34" s="14"/>
      <c r="B34" s="1"/>
      <c r="C34" s="1"/>
      <c r="D34" s="1"/>
      <c r="E34" s="11"/>
      <c r="F34" s="11"/>
      <c r="G34" s="5"/>
      <c r="H34" s="5"/>
      <c r="I34" s="5"/>
      <c r="J34" s="5"/>
      <c r="K34" s="5"/>
    </row>
    <row r="35" spans="1:11" ht="15.75">
      <c r="A35" s="13" t="s">
        <v>18</v>
      </c>
      <c r="B35" s="3" t="s">
        <v>30</v>
      </c>
      <c r="C35" s="3"/>
      <c r="D35" s="3"/>
      <c r="E35" s="3"/>
      <c r="F35" s="3"/>
      <c r="G35" s="12">
        <f>SUM(H35,K35)</f>
        <v>0</v>
      </c>
      <c r="H35" s="12">
        <f>SUM(I35:J35)</f>
        <v>0</v>
      </c>
      <c r="I35" s="12">
        <f>I33+I34</f>
        <v>0</v>
      </c>
      <c r="J35" s="12">
        <f>J33+J34</f>
        <v>0</v>
      </c>
      <c r="K35" s="12">
        <f>K33+K34</f>
        <v>0</v>
      </c>
    </row>
    <row r="36" spans="1:11" ht="21.75" customHeight="1">
      <c r="A36" s="8" t="s">
        <v>38</v>
      </c>
      <c r="B36" s="9" t="s">
        <v>35</v>
      </c>
      <c r="C36" s="1"/>
      <c r="D36" s="1"/>
      <c r="E36" s="1"/>
      <c r="F36" s="1"/>
      <c r="G36" s="5"/>
      <c r="H36" s="5"/>
      <c r="I36" s="5"/>
      <c r="J36" s="5"/>
      <c r="K36" s="5"/>
    </row>
    <row r="37" spans="1:11" ht="15.75">
      <c r="A37" s="10"/>
      <c r="B37" s="1"/>
      <c r="C37" s="1"/>
      <c r="D37" s="1"/>
      <c r="E37" s="11"/>
      <c r="F37" s="11"/>
      <c r="G37" s="5"/>
      <c r="H37" s="5"/>
      <c r="I37" s="5"/>
      <c r="J37" s="5"/>
      <c r="K37" s="5"/>
    </row>
    <row r="38" spans="1:11" ht="15.75">
      <c r="A38" s="10"/>
      <c r="B38" s="3" t="s">
        <v>25</v>
      </c>
      <c r="C38" s="3"/>
      <c r="D38" s="3"/>
      <c r="E38" s="3"/>
      <c r="F38" s="3"/>
      <c r="G38" s="12">
        <f>SUM(H38,K38)</f>
        <v>0</v>
      </c>
      <c r="H38" s="12">
        <f>SUM(H37)</f>
        <v>0</v>
      </c>
      <c r="I38" s="12">
        <f>SUM(I37)</f>
        <v>0</v>
      </c>
      <c r="J38" s="12">
        <f>SUM(J37)</f>
        <v>0</v>
      </c>
      <c r="K38" s="12">
        <f>SUM(K37)</f>
        <v>0</v>
      </c>
    </row>
    <row r="39" spans="1:11" ht="78.75">
      <c r="A39" s="8" t="s">
        <v>19</v>
      </c>
      <c r="B39" s="9" t="s">
        <v>20</v>
      </c>
      <c r="C39" s="1"/>
      <c r="D39" s="1"/>
      <c r="E39" s="1"/>
      <c r="F39" s="1"/>
      <c r="G39" s="5"/>
      <c r="H39" s="5"/>
      <c r="I39" s="5"/>
      <c r="J39" s="5"/>
      <c r="K39" s="5"/>
    </row>
    <row r="40" spans="1:11" ht="63">
      <c r="A40" s="10" t="s">
        <v>44</v>
      </c>
      <c r="B40" s="1" t="s">
        <v>55</v>
      </c>
      <c r="C40" s="1" t="s">
        <v>56</v>
      </c>
      <c r="D40" s="1"/>
      <c r="E40" s="11">
        <v>42552</v>
      </c>
      <c r="F40" s="11">
        <v>42644</v>
      </c>
      <c r="G40" s="5">
        <f>I40+J40</f>
        <v>2000000</v>
      </c>
      <c r="H40" s="5">
        <v>2000000</v>
      </c>
      <c r="I40" s="5">
        <v>1500000</v>
      </c>
      <c r="J40" s="5">
        <v>500000</v>
      </c>
      <c r="K40" s="5"/>
    </row>
    <row r="41" spans="1:11" ht="78.75">
      <c r="A41" s="27" t="s">
        <v>57</v>
      </c>
      <c r="B41" s="1" t="s">
        <v>63</v>
      </c>
      <c r="C41" s="1" t="s">
        <v>56</v>
      </c>
      <c r="D41" s="1"/>
      <c r="E41" s="11">
        <v>42948</v>
      </c>
      <c r="F41" s="11">
        <v>43009</v>
      </c>
      <c r="G41" s="31">
        <f>H41</f>
        <v>4326420</v>
      </c>
      <c r="H41" s="31">
        <f>I41+J41</f>
        <v>4326420</v>
      </c>
      <c r="I41" s="31">
        <v>3000000</v>
      </c>
      <c r="J41" s="31">
        <v>1326420</v>
      </c>
      <c r="K41" s="5">
        <v>0</v>
      </c>
    </row>
    <row r="42" spans="1:11" ht="63">
      <c r="A42" s="28" t="s">
        <v>58</v>
      </c>
      <c r="B42" s="1" t="s">
        <v>60</v>
      </c>
      <c r="C42" s="1" t="s">
        <v>56</v>
      </c>
      <c r="D42" s="1"/>
      <c r="E42" s="11">
        <v>43221</v>
      </c>
      <c r="F42" s="11">
        <v>43344</v>
      </c>
      <c r="G42" s="5">
        <v>4000000</v>
      </c>
      <c r="H42" s="5">
        <f>I42+J42</f>
        <v>4000000</v>
      </c>
      <c r="I42" s="5">
        <v>3000000</v>
      </c>
      <c r="J42" s="5">
        <v>1000000</v>
      </c>
      <c r="K42" s="5">
        <v>0</v>
      </c>
    </row>
    <row r="43" spans="1:11" ht="78.75">
      <c r="A43" s="28" t="s">
        <v>61</v>
      </c>
      <c r="B43" s="1" t="s">
        <v>64</v>
      </c>
      <c r="C43" s="1" t="s">
        <v>56</v>
      </c>
      <c r="D43" s="1"/>
      <c r="E43" s="11">
        <v>43647</v>
      </c>
      <c r="F43" s="11">
        <v>43739</v>
      </c>
      <c r="G43" s="29" t="s">
        <v>62</v>
      </c>
      <c r="H43" s="30" t="s">
        <v>62</v>
      </c>
      <c r="I43" s="30" t="s">
        <v>62</v>
      </c>
      <c r="J43" s="30" t="s">
        <v>62</v>
      </c>
      <c r="K43" s="30" t="s">
        <v>62</v>
      </c>
    </row>
    <row r="44" spans="1:11" ht="15.75">
      <c r="A44" s="10"/>
      <c r="B44" s="3" t="s">
        <v>26</v>
      </c>
      <c r="C44" s="3"/>
      <c r="D44" s="3"/>
      <c r="E44" s="3"/>
      <c r="F44" s="3"/>
      <c r="G44" s="12">
        <f>H44</f>
        <v>10326420</v>
      </c>
      <c r="H44" s="12">
        <f>H41+H40+H42</f>
        <v>10326420</v>
      </c>
      <c r="I44" s="12">
        <f>I40+I41+I42</f>
        <v>7500000</v>
      </c>
      <c r="J44" s="12">
        <f>J41+J40+J42</f>
        <v>2826420</v>
      </c>
      <c r="K44" s="12">
        <f>SUM(K43)</f>
        <v>0</v>
      </c>
    </row>
    <row r="45" spans="1:11" ht="15.75">
      <c r="A45" s="8" t="s">
        <v>21</v>
      </c>
      <c r="B45" s="9" t="s">
        <v>22</v>
      </c>
      <c r="C45" s="1"/>
      <c r="D45" s="1"/>
      <c r="E45" s="1"/>
      <c r="F45" s="1"/>
      <c r="G45" s="5"/>
      <c r="H45" s="5"/>
      <c r="I45" s="5"/>
      <c r="J45" s="5"/>
      <c r="K45" s="5"/>
    </row>
    <row r="46" spans="1:11" ht="15.75">
      <c r="A46" s="10"/>
      <c r="B46" s="1"/>
      <c r="C46" s="1"/>
      <c r="D46" s="1"/>
      <c r="E46" s="11"/>
      <c r="F46" s="11"/>
      <c r="G46" s="5"/>
      <c r="H46" s="5"/>
      <c r="I46" s="5"/>
      <c r="J46" s="5"/>
      <c r="K46" s="5"/>
    </row>
    <row r="47" spans="1:11" ht="15.75">
      <c r="A47" s="26"/>
      <c r="B47" s="21"/>
      <c r="C47" s="18"/>
      <c r="D47" s="18"/>
      <c r="E47" s="19"/>
      <c r="F47" s="19"/>
      <c r="G47" s="20"/>
      <c r="H47" s="20"/>
      <c r="I47" s="20"/>
      <c r="J47" s="20"/>
      <c r="K47" s="20"/>
    </row>
    <row r="48" spans="1:11" ht="15.75">
      <c r="A48" s="26"/>
      <c r="B48" s="21"/>
      <c r="C48" s="18"/>
      <c r="D48" s="18"/>
      <c r="E48" s="19"/>
      <c r="F48" s="19"/>
      <c r="G48" s="20"/>
      <c r="H48" s="20"/>
      <c r="I48" s="20"/>
      <c r="J48" s="20"/>
      <c r="K48" s="20"/>
    </row>
    <row r="49" spans="1:11" ht="15.75">
      <c r="A49" s="26"/>
      <c r="B49" s="21"/>
      <c r="C49" s="18"/>
      <c r="D49" s="18"/>
      <c r="E49" s="19"/>
      <c r="F49" s="19"/>
      <c r="G49" s="20"/>
      <c r="H49" s="20"/>
      <c r="I49" s="20"/>
      <c r="J49" s="20"/>
      <c r="K49" s="20"/>
    </row>
    <row r="50" spans="1:11" ht="15.75">
      <c r="A50" s="26"/>
      <c r="B50" s="21"/>
      <c r="C50" s="18"/>
      <c r="D50" s="18"/>
      <c r="E50" s="19"/>
      <c r="F50" s="19"/>
      <c r="G50" s="20"/>
      <c r="H50" s="20"/>
      <c r="I50" s="20"/>
      <c r="J50" s="20"/>
      <c r="K50" s="20"/>
    </row>
    <row r="51" spans="1:11" ht="15.75">
      <c r="A51" s="26"/>
      <c r="B51" s="21"/>
      <c r="C51" s="18"/>
      <c r="D51" s="18"/>
      <c r="E51" s="19"/>
      <c r="F51" s="19"/>
      <c r="G51" s="20"/>
      <c r="H51" s="20"/>
      <c r="I51" s="20"/>
      <c r="J51" s="20"/>
      <c r="K51" s="20"/>
    </row>
    <row r="52" spans="1:11" ht="15.75">
      <c r="A52" s="26"/>
      <c r="B52" s="18"/>
      <c r="C52" s="18"/>
      <c r="D52" s="18"/>
      <c r="E52" s="19"/>
      <c r="F52" s="19"/>
      <c r="G52" s="20"/>
      <c r="H52" s="20"/>
      <c r="I52" s="20"/>
      <c r="J52" s="20"/>
      <c r="K52" s="20"/>
    </row>
    <row r="53" spans="1:11" ht="15.75">
      <c r="A53" s="24"/>
      <c r="B53" s="18"/>
      <c r="C53" s="18"/>
      <c r="D53" s="18"/>
      <c r="E53" s="19"/>
      <c r="F53" s="19"/>
      <c r="G53" s="20"/>
      <c r="H53" s="20"/>
      <c r="I53" s="20"/>
      <c r="J53" s="20"/>
      <c r="K53" s="20"/>
    </row>
    <row r="54" spans="1:11" ht="15.75">
      <c r="A54" s="10"/>
      <c r="B54" s="3" t="s">
        <v>31</v>
      </c>
      <c r="C54" s="3"/>
      <c r="D54" s="3"/>
      <c r="E54" s="3"/>
      <c r="F54" s="3"/>
      <c r="G54" s="12">
        <f>SUM(H54,K54)</f>
        <v>0</v>
      </c>
      <c r="H54" s="12">
        <f>SUM(H46:H53)</f>
        <v>0</v>
      </c>
      <c r="I54" s="12">
        <f>SUM(I46:I53)</f>
        <v>0</v>
      </c>
      <c r="J54" s="12">
        <f>SUM(J46:J53)</f>
        <v>0</v>
      </c>
      <c r="K54" s="12">
        <f>SUM(K46:K53)</f>
        <v>0</v>
      </c>
    </row>
    <row r="55" spans="1:11" ht="15.75">
      <c r="A55" s="10"/>
      <c r="B55" s="16" t="s">
        <v>23</v>
      </c>
      <c r="C55" s="1"/>
      <c r="D55" s="1"/>
      <c r="E55" s="1"/>
      <c r="F55" s="1"/>
      <c r="G55" s="12">
        <f>H55</f>
        <v>14518148.300000001</v>
      </c>
      <c r="H55" s="12">
        <f>H54+H44+H38+H35+H31+H24+H19+H14</f>
        <v>14518148.300000001</v>
      </c>
      <c r="I55" s="12">
        <f>I44+I38+I35+I31+I24+I14</f>
        <v>9044952.75</v>
      </c>
      <c r="J55" s="12">
        <f>J54+J44+J38+J35+J31+J24+J19+J14</f>
        <v>3871199.55</v>
      </c>
      <c r="K55" s="12">
        <f>K14+K19+K24+K31+K35+K38+K44+K54</f>
        <v>0</v>
      </c>
    </row>
    <row r="60" spans="1:11" ht="16.5">
      <c r="A60" s="4"/>
    </row>
  </sheetData>
  <mergeCells count="11">
    <mergeCell ref="G6:G7"/>
    <mergeCell ref="C4:C7"/>
    <mergeCell ref="A2:K2"/>
    <mergeCell ref="J1:K1"/>
    <mergeCell ref="A4:A7"/>
    <mergeCell ref="B4:B7"/>
    <mergeCell ref="D4:D7"/>
    <mergeCell ref="E4:F5"/>
    <mergeCell ref="G4:K5"/>
    <mergeCell ref="H6:J6"/>
    <mergeCell ref="K6:K7"/>
  </mergeCells>
  <phoneticPr fontId="8" type="noConversion"/>
  <pageMargins left="0.31496062992125984" right="0.11811023622047245" top="0.19685039370078741" bottom="0.196850393700787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ПКД Светлогорск 2014-2016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Gorod</cp:lastModifiedBy>
  <cp:lastPrinted>2017-07-27T13:38:39Z</cp:lastPrinted>
  <dcterms:created xsi:type="dcterms:W3CDTF">1996-10-08T23:32:33Z</dcterms:created>
  <dcterms:modified xsi:type="dcterms:W3CDTF">2017-08-15T08:55:14Z</dcterms:modified>
</cp:coreProperties>
</file>