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15120" windowHeight="8010" tabRatio="879"/>
  </bookViews>
  <sheets>
    <sheet name="прил.1 (нал., ненал.)" sheetId="1" r:id="rId1"/>
  </sheets>
  <calcPr calcId="145621"/>
</workbook>
</file>

<file path=xl/calcChain.xml><?xml version="1.0" encoding="utf-8"?>
<calcChain xmlns="http://schemas.openxmlformats.org/spreadsheetml/2006/main">
  <c r="I21" i="1" l="1"/>
  <c r="H37" i="1" l="1"/>
  <c r="I36" i="1"/>
  <c r="I32" i="1"/>
  <c r="I31" i="1" s="1"/>
  <c r="I27" i="1"/>
  <c r="F37" i="1"/>
  <c r="G36" i="1"/>
  <c r="G35" i="1"/>
  <c r="I35" i="1" s="1"/>
  <c r="G32" i="1"/>
  <c r="G31" i="1" s="1"/>
  <c r="G34" i="1"/>
  <c r="G33" i="1" s="1"/>
  <c r="G30" i="1"/>
  <c r="G29" i="1" s="1"/>
  <c r="G28" i="1"/>
  <c r="I28" i="1" s="1"/>
  <c r="G27" i="1"/>
  <c r="E33" i="1"/>
  <c r="I34" i="1" l="1"/>
  <c r="I33" i="1" s="1"/>
  <c r="I30" i="1"/>
  <c r="I29" i="1" s="1"/>
  <c r="E26" i="1"/>
  <c r="G26" i="1" s="1"/>
  <c r="I26" i="1" l="1"/>
  <c r="I25" i="1" s="1"/>
  <c r="I24" i="1" s="1"/>
  <c r="G25" i="1"/>
  <c r="G24" i="1" s="1"/>
  <c r="D31" i="1"/>
  <c r="E23" i="1"/>
  <c r="G23" i="1" s="1"/>
  <c r="I23" i="1" s="1"/>
  <c r="E22" i="1"/>
  <c r="G22" i="1" s="1"/>
  <c r="I22" i="1" s="1"/>
  <c r="E20" i="1"/>
  <c r="G20" i="1" s="1"/>
  <c r="I20" i="1" s="1"/>
  <c r="E19" i="1"/>
  <c r="G19" i="1" s="1"/>
  <c r="E17" i="1"/>
  <c r="G17" i="1" s="1"/>
  <c r="E38" i="1"/>
  <c r="E29" i="1"/>
  <c r="E25" i="1"/>
  <c r="E16" i="1"/>
  <c r="C31" i="1"/>
  <c r="C25" i="1"/>
  <c r="C38" i="1"/>
  <c r="C29" i="1"/>
  <c r="C18" i="1"/>
  <c r="C16" i="1"/>
  <c r="G16" i="1" l="1"/>
  <c r="I17" i="1"/>
  <c r="I16" i="1" s="1"/>
  <c r="G18" i="1"/>
  <c r="I19" i="1"/>
  <c r="I18" i="1"/>
  <c r="C24" i="1"/>
  <c r="E31" i="1"/>
  <c r="D37" i="1"/>
  <c r="E24" i="1"/>
  <c r="E18" i="1"/>
  <c r="E15" i="1" s="1"/>
  <c r="C15" i="1"/>
  <c r="I15" i="1" l="1"/>
  <c r="I37" i="1" s="1"/>
  <c r="G15" i="1"/>
  <c r="G37" i="1" s="1"/>
  <c r="E37" i="1"/>
  <c r="E40" i="1" s="1"/>
  <c r="C37" i="1"/>
  <c r="C40" i="1" s="1"/>
</calcChain>
</file>

<file path=xl/sharedStrings.xml><?xml version="1.0" encoding="utf-8"?>
<sst xmlns="http://schemas.openxmlformats.org/spreadsheetml/2006/main" count="68" uniqueCount="61">
  <si>
    <t>Приложение № 1</t>
  </si>
  <si>
    <t xml:space="preserve">к решению районного Совета </t>
  </si>
  <si>
    <t xml:space="preserve">депутатов Светлогорского района </t>
  </si>
  <si>
    <t>(тыс.руб.)</t>
  </si>
  <si>
    <t>Доходный источник</t>
  </si>
  <si>
    <t xml:space="preserve">Сумма              </t>
  </si>
  <si>
    <t>1. Налоговые доходы</t>
  </si>
  <si>
    <t>000 1 01 00000 00 0000 000</t>
  </si>
  <si>
    <t>Налог на доходы физических лиц с доходов, облагаемых по налоговой ставке, установленной пунктом 1 статьи 224 Налогового кодекса Российской Федерации</t>
  </si>
  <si>
    <t>182 1 01 02000 01 0000 110</t>
  </si>
  <si>
    <t>000 1 05 00000 00 0000 000</t>
  </si>
  <si>
    <t>НАЛОГИ НА СОВОКУПНЫЙ ДОХОД</t>
  </si>
  <si>
    <t>Единый налог, взимаемый с налогоплательщиков, выбравших в качестве объекта налогообложения  доходы</t>
  </si>
  <si>
    <t xml:space="preserve">182 1 05 02000 02 0000 110 </t>
  </si>
  <si>
    <t>000 1 08 00000 00 0000 000</t>
  </si>
  <si>
    <t>ГОСУДАРСТВЕННАЯ ПОШЛИНА</t>
  </si>
  <si>
    <t xml:space="preserve">2. Неналоговые доходы </t>
  </si>
  <si>
    <t xml:space="preserve">000 1 11 05000 00 0000 120 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</si>
  <si>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автономных учреждений, а также имущества государственных и муниципальных унитарных предприятий, в том числе казенных)</t>
  </si>
  <si>
    <t xml:space="preserve">Прочие доходы от использования имущества и прав, находящихся в государственной и муниципальной собственности (за исключением имущества автономных учреждений, а также имущества государственных и муниципальных унитарных предприятий, в том числе казенных) </t>
  </si>
  <si>
    <t xml:space="preserve">000 1 12 00000 00 0000 000 </t>
  </si>
  <si>
    <t>ПЛАТЕЖИ ПРИ ПОЛЬЗОВАНИИ ПРИРОДНЫМИ РЕСУРСАМИ</t>
  </si>
  <si>
    <t>498 1 12 01000 01 0000 120</t>
  </si>
  <si>
    <t>Плата за негативное воздействие на окружающую среду</t>
  </si>
  <si>
    <t xml:space="preserve">000 1 16 00000 00 0000 000 </t>
  </si>
  <si>
    <t>ШТРАФЫ, САНКЦИИ, ВОЗМЕЩЕНИЕ УЩЕРБА</t>
  </si>
  <si>
    <t>000 117 000000 00 0000 000</t>
  </si>
  <si>
    <t>Итого налоговых и неналоговых доходов</t>
  </si>
  <si>
    <t>000 207 000000 00 0000 180</t>
  </si>
  <si>
    <t>3. Прочие безвозмездные поступления</t>
  </si>
  <si>
    <t>000 207 050000 05 0000 180</t>
  </si>
  <si>
    <t>Прочие безвозмездные поступления в бюджеты муниципальных районов</t>
  </si>
  <si>
    <t xml:space="preserve">Итого </t>
  </si>
  <si>
    <t>Налоги на прибыль, доходы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</si>
  <si>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</si>
  <si>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Единый налог на вмененный доход для отдельных видов деятельности</t>
  </si>
  <si>
    <t>Код бюджетной классификации</t>
  </si>
  <si>
    <t>Доходы, получаемые в виде арендной платы за земли после разграничения государственной собственности на  землю, а также средства от продажи права на    заключение договоров аренды указанных земельных участков (за исключением земельных участков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</si>
  <si>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</si>
  <si>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>377 1 11 05010 00 0000 120</t>
  </si>
  <si>
    <t>377 1 11 05025 00 0000 120</t>
  </si>
  <si>
    <t>377 1 11 09000 00 0000 120</t>
  </si>
  <si>
    <t>ДОХОДЫ ОТ ОКАЗАНИЯ ПЛАТНЫХ УСЛУГ И КОМПЕНСАЦИИ ЗАТРАТ ГОСУДАРСТВА</t>
  </si>
  <si>
    <t>Прочие доходы от оказания платных услуг получателями средств бюджетов муниципальных районов и компенсации затрат бюджетов муниципальных районов</t>
  </si>
  <si>
    <t>000 1 13 00000 00 0000  000</t>
  </si>
  <si>
    <t>000 1 13 00000 00 0000 000</t>
  </si>
  <si>
    <t>поправки</t>
  </si>
  <si>
    <t>Налоговые и неналоговые доходы бюджета муниципального образования                                                                     «Светлогорский район» на 2012 год</t>
  </si>
  <si>
    <r>
      <t>от 12 декабря 2011г  № 51</t>
    </r>
    <r>
      <rPr>
        <u/>
        <sz val="12"/>
        <rFont val="Times New Roman"/>
        <family val="1"/>
        <charset val="204"/>
      </rPr>
      <t xml:space="preserve">             </t>
    </r>
  </si>
  <si>
    <t>Прочие неналоговые доходы</t>
  </si>
  <si>
    <t>000 1 14 00000 00 0000 000</t>
  </si>
  <si>
    <t>ДОХОДЫ ОТ ПРОДАЖИ МАТЕРИАЛЬНЫХ И НЕМАТЕРИАЛЬНЫХ АКТИВОВ</t>
  </si>
  <si>
    <t>000 1 14 06000 00 0000 000</t>
  </si>
  <si>
    <t>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</si>
  <si>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>изменения на 01.09.12</t>
  </si>
  <si>
    <t>изменения на 01.11.12</t>
  </si>
  <si>
    <t>Минимальный налог</t>
  </si>
  <si>
    <t xml:space="preserve">182 1 05 01010 01 0000 110 </t>
  </si>
  <si>
    <t xml:space="preserve">182 1 05 01020 01 0000 110 </t>
  </si>
  <si>
    <t xml:space="preserve">182 1 05 01050 01 0000 110 </t>
  </si>
  <si>
    <r>
      <t>от 10 декабря  2012г  № 71</t>
    </r>
    <r>
      <rPr>
        <u/>
        <sz val="12"/>
        <rFont val="Times New Roman"/>
        <family val="1"/>
        <charset val="204"/>
      </rPr>
      <t xml:space="preserve">           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</si>
</sst>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0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u/>
      <sz val="12"/>
      <name val="Times New Roman"/>
      <family val="1"/>
      <charset val="204"/>
    </font>
    <font>
      <b/>
      <sz val="12"/>
      <name val="Times New Roman"/>
      <family val="1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0"/>
      <name val="Times New Roman"/>
      <family val="1"/>
      <charset val="204"/>
    </font>
    <font>
      <sz val="9"/>
      <name val="Times New Roman"/>
      <family val="1"/>
      <charset val="204"/>
    </font>
    <font>
      <sz val="8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horizontal="right" wrapText="1"/>
    </xf>
    <xf numFmtId="164" fontId="2" fillId="0" borderId="0" xfId="0" applyNumberFormat="1" applyFont="1" applyFill="1"/>
    <xf numFmtId="164" fontId="2" fillId="0" borderId="0" xfId="0" applyNumberFormat="1" applyFont="1" applyFill="1" applyAlignment="1">
      <alignment horizontal="right"/>
    </xf>
    <xf numFmtId="0" fontId="2" fillId="0" borderId="1" xfId="0" applyFont="1" applyBorder="1"/>
    <xf numFmtId="0" fontId="1" fillId="0" borderId="1" xfId="0" applyFont="1" applyBorder="1" applyAlignment="1">
      <alignment horizontal="center"/>
    </xf>
    <xf numFmtId="164" fontId="1" fillId="0" borderId="1" xfId="0" applyNumberFormat="1" applyFont="1" applyFill="1" applyBorder="1" applyAlignment="1">
      <alignment horizontal="right"/>
    </xf>
    <xf numFmtId="0" fontId="2" fillId="0" borderId="1" xfId="0" applyFont="1" applyBorder="1" applyAlignment="1">
      <alignment vertical="top" wrapText="1"/>
    </xf>
    <xf numFmtId="164" fontId="2" fillId="0" borderId="1" xfId="0" applyNumberFormat="1" applyFont="1" applyFill="1" applyBorder="1"/>
    <xf numFmtId="164" fontId="2" fillId="0" borderId="0" xfId="0" applyNumberFormat="1" applyFont="1"/>
    <xf numFmtId="0" fontId="1" fillId="0" borderId="1" xfId="0" applyFont="1" applyBorder="1" applyAlignment="1">
      <alignment horizontal="center" vertical="top" wrapText="1"/>
    </xf>
    <xf numFmtId="164" fontId="1" fillId="0" borderId="1" xfId="0" applyNumberFormat="1" applyFont="1" applyFill="1" applyBorder="1"/>
    <xf numFmtId="0" fontId="2" fillId="0" borderId="1" xfId="0" applyNumberFormat="1" applyFont="1" applyBorder="1" applyAlignment="1">
      <alignment vertical="top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/>
    <xf numFmtId="164" fontId="2" fillId="0" borderId="1" xfId="0" applyNumberFormat="1" applyFont="1" applyBorder="1"/>
    <xf numFmtId="0" fontId="1" fillId="0" borderId="1" xfId="0" applyFont="1" applyBorder="1"/>
    <xf numFmtId="0" fontId="4" fillId="0" borderId="1" xfId="0" applyFont="1" applyBorder="1" applyAlignment="1">
      <alignment wrapText="1"/>
    </xf>
    <xf numFmtId="0" fontId="2" fillId="0" borderId="1" xfId="0" applyFont="1" applyBorder="1" applyAlignment="1">
      <alignment vertical="top" wrapText="1"/>
    </xf>
    <xf numFmtId="164" fontId="2" fillId="2" borderId="1" xfId="0" applyNumberFormat="1" applyFont="1" applyFill="1" applyBorder="1"/>
    <xf numFmtId="0" fontId="2" fillId="0" borderId="0" xfId="0" applyFont="1" applyAlignment="1">
      <alignment horizontal="right" wrapText="1"/>
    </xf>
    <xf numFmtId="0" fontId="7" fillId="0" borderId="0" xfId="0" applyFont="1"/>
    <xf numFmtId="0" fontId="8" fillId="0" borderId="1" xfId="0" applyFont="1" applyBorder="1" applyAlignment="1">
      <alignment horizontal="center"/>
    </xf>
    <xf numFmtId="164" fontId="7" fillId="0" borderId="1" xfId="0" applyNumberFormat="1" applyFont="1" applyBorder="1"/>
    <xf numFmtId="0" fontId="9" fillId="0" borderId="1" xfId="0" applyFont="1" applyBorder="1" applyAlignment="1">
      <alignment horizontal="center" wrapText="1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center" wrapText="1"/>
    </xf>
    <xf numFmtId="0" fontId="5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right" wrapText="1"/>
    </xf>
    <xf numFmtId="0" fontId="2" fillId="0" borderId="0" xfId="0" applyFont="1" applyAlignment="1">
      <alignment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FF99FF"/>
      <color rgb="FFCC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/>
  <dimension ref="A1:I40"/>
  <sheetViews>
    <sheetView tabSelected="1" topLeftCell="A10" zoomScaleNormal="100" workbookViewId="0">
      <selection activeCell="A5" sqref="A5:I5"/>
    </sheetView>
  </sheetViews>
  <sheetFormatPr defaultRowHeight="15.75" x14ac:dyDescent="0.25"/>
  <cols>
    <col min="1" max="1" width="29.140625" style="3" customWidth="1"/>
    <col min="2" max="2" width="74.28515625" style="3" customWidth="1"/>
    <col min="3" max="3" width="16.5703125" style="5" hidden="1" customWidth="1"/>
    <col min="4" max="4" width="0" style="3" hidden="1" customWidth="1"/>
    <col min="5" max="5" width="14.7109375" style="5" hidden="1" customWidth="1"/>
    <col min="6" max="6" width="0" style="3" hidden="1" customWidth="1"/>
    <col min="7" max="7" width="12" style="3" hidden="1" customWidth="1"/>
    <col min="8" max="8" width="11.42578125" style="3" hidden="1" customWidth="1"/>
    <col min="9" max="9" width="18.28515625" style="3" customWidth="1"/>
    <col min="10" max="16384" width="9.140625" style="3"/>
  </cols>
  <sheetData>
    <row r="1" spans="1:9" x14ac:dyDescent="0.25">
      <c r="A1" s="32" t="s">
        <v>0</v>
      </c>
      <c r="B1" s="32"/>
      <c r="C1" s="32"/>
      <c r="D1" s="31"/>
      <c r="E1" s="31"/>
      <c r="F1" s="31"/>
      <c r="G1" s="31"/>
      <c r="H1" s="31"/>
      <c r="I1" s="31"/>
    </row>
    <row r="2" spans="1:9" ht="15.75" customHeight="1" x14ac:dyDescent="0.25">
      <c r="A2" s="32" t="s">
        <v>1</v>
      </c>
      <c r="B2" s="32"/>
      <c r="C2" s="32"/>
      <c r="D2" s="31"/>
      <c r="E2" s="31"/>
      <c r="F2" s="31"/>
      <c r="G2" s="31"/>
      <c r="H2" s="31"/>
      <c r="I2" s="31"/>
    </row>
    <row r="3" spans="1:9" ht="15.75" customHeight="1" x14ac:dyDescent="0.25">
      <c r="A3" s="32" t="s">
        <v>2</v>
      </c>
      <c r="B3" s="32"/>
      <c r="C3" s="32"/>
      <c r="D3" s="31"/>
      <c r="E3" s="31"/>
      <c r="F3" s="31"/>
      <c r="G3" s="31"/>
      <c r="H3" s="31"/>
      <c r="I3" s="31"/>
    </row>
    <row r="4" spans="1:9" ht="15.75" customHeight="1" x14ac:dyDescent="0.25">
      <c r="A4" s="32" t="s">
        <v>60</v>
      </c>
      <c r="B4" s="32"/>
      <c r="C4" s="32"/>
      <c r="D4" s="31"/>
      <c r="E4" s="31"/>
      <c r="F4" s="31"/>
      <c r="G4" s="31"/>
      <c r="H4" s="31"/>
      <c r="I4" s="31"/>
    </row>
    <row r="5" spans="1:9" ht="8.25" customHeight="1" x14ac:dyDescent="0.25">
      <c r="A5" s="32"/>
      <c r="B5" s="32"/>
      <c r="C5" s="32"/>
      <c r="D5" s="31"/>
      <c r="E5" s="31"/>
      <c r="F5" s="31"/>
      <c r="G5" s="31"/>
      <c r="H5" s="31"/>
      <c r="I5" s="31"/>
    </row>
    <row r="6" spans="1:9" x14ac:dyDescent="0.25">
      <c r="A6" s="32" t="s">
        <v>0</v>
      </c>
      <c r="B6" s="32"/>
      <c r="C6" s="32"/>
      <c r="D6" s="31"/>
      <c r="E6" s="31"/>
      <c r="F6" s="31"/>
      <c r="G6" s="31"/>
      <c r="H6" s="31"/>
      <c r="I6" s="31"/>
    </row>
    <row r="7" spans="1:9" ht="15.75" customHeight="1" x14ac:dyDescent="0.25">
      <c r="A7" s="32" t="s">
        <v>1</v>
      </c>
      <c r="B7" s="32"/>
      <c r="C7" s="32"/>
      <c r="D7" s="31"/>
      <c r="E7" s="31"/>
      <c r="F7" s="31"/>
      <c r="G7" s="31"/>
      <c r="H7" s="31"/>
      <c r="I7" s="31"/>
    </row>
    <row r="8" spans="1:9" ht="15.75" customHeight="1" x14ac:dyDescent="0.25">
      <c r="A8" s="32" t="s">
        <v>2</v>
      </c>
      <c r="B8" s="32"/>
      <c r="C8" s="32"/>
      <c r="D8" s="31"/>
      <c r="E8" s="31"/>
      <c r="F8" s="31"/>
      <c r="G8" s="31"/>
      <c r="H8" s="31"/>
      <c r="I8" s="31"/>
    </row>
    <row r="9" spans="1:9" x14ac:dyDescent="0.25">
      <c r="A9" s="32" t="s">
        <v>48</v>
      </c>
      <c r="B9" s="32"/>
      <c r="C9" s="32"/>
      <c r="D9" s="31"/>
      <c r="E9" s="31"/>
      <c r="F9" s="31"/>
      <c r="G9" s="31"/>
      <c r="H9" s="31"/>
      <c r="I9" s="31"/>
    </row>
    <row r="10" spans="1:9" ht="0.75" customHeight="1" x14ac:dyDescent="0.25">
      <c r="A10" s="4"/>
      <c r="B10" s="4"/>
      <c r="C10" s="4"/>
      <c r="E10" s="23"/>
    </row>
    <row r="11" spans="1:9" hidden="1" x14ac:dyDescent="0.25">
      <c r="A11" s="33"/>
      <c r="B11" s="33"/>
    </row>
    <row r="12" spans="1:9" ht="39.75" customHeight="1" x14ac:dyDescent="0.3">
      <c r="A12" s="29" t="s">
        <v>47</v>
      </c>
      <c r="B12" s="29"/>
      <c r="C12" s="30"/>
      <c r="D12" s="31"/>
      <c r="E12" s="31"/>
      <c r="F12" s="31"/>
      <c r="G12" s="31"/>
      <c r="H12" s="31"/>
      <c r="I12" s="31"/>
    </row>
    <row r="13" spans="1:9" x14ac:dyDescent="0.25">
      <c r="C13" s="6"/>
      <c r="E13" s="6" t="s">
        <v>3</v>
      </c>
      <c r="I13" s="28" t="s">
        <v>3</v>
      </c>
    </row>
    <row r="14" spans="1:9" ht="31.5" x14ac:dyDescent="0.25">
      <c r="A14" s="2" t="s">
        <v>36</v>
      </c>
      <c r="B14" s="1" t="s">
        <v>4</v>
      </c>
      <c r="C14" s="2" t="s">
        <v>5</v>
      </c>
      <c r="D14" s="25" t="s">
        <v>46</v>
      </c>
      <c r="E14" s="2" t="s">
        <v>5</v>
      </c>
      <c r="F14" s="27" t="s">
        <v>54</v>
      </c>
      <c r="G14" s="2" t="s">
        <v>5</v>
      </c>
      <c r="H14" s="27" t="s">
        <v>55</v>
      </c>
      <c r="I14" s="2" t="s">
        <v>5</v>
      </c>
    </row>
    <row r="15" spans="1:9" ht="26.25" customHeight="1" x14ac:dyDescent="0.25">
      <c r="A15" s="7"/>
      <c r="B15" s="8" t="s">
        <v>6</v>
      </c>
      <c r="C15" s="9">
        <f>C16+C18+C23</f>
        <v>82200</v>
      </c>
      <c r="D15" s="24"/>
      <c r="E15" s="9">
        <f>E16+E18+E23</f>
        <v>83600</v>
      </c>
      <c r="G15" s="9">
        <f>G16+G18+G23</f>
        <v>83600</v>
      </c>
      <c r="I15" s="9">
        <f>I16+I18+I23</f>
        <v>88710</v>
      </c>
    </row>
    <row r="16" spans="1:9" x14ac:dyDescent="0.25">
      <c r="A16" s="7" t="s">
        <v>7</v>
      </c>
      <c r="B16" s="20" t="s">
        <v>33</v>
      </c>
      <c r="C16" s="11">
        <f>C17</f>
        <v>52700</v>
      </c>
      <c r="D16" s="24"/>
      <c r="E16" s="11">
        <f>E17</f>
        <v>54100</v>
      </c>
      <c r="G16" s="11">
        <f>G17</f>
        <v>54100</v>
      </c>
      <c r="I16" s="11">
        <f>I17</f>
        <v>57710</v>
      </c>
    </row>
    <row r="17" spans="1:9" ht="49.5" customHeight="1" x14ac:dyDescent="0.25">
      <c r="A17" s="10" t="s">
        <v>9</v>
      </c>
      <c r="B17" s="10" t="s">
        <v>8</v>
      </c>
      <c r="C17" s="11">
        <v>52700</v>
      </c>
      <c r="D17" s="24">
        <v>1400</v>
      </c>
      <c r="E17" s="11">
        <f>D17+C17</f>
        <v>54100</v>
      </c>
      <c r="F17" s="12"/>
      <c r="G17" s="11">
        <f>E17+F17</f>
        <v>54100</v>
      </c>
      <c r="H17" s="12">
        <v>3610</v>
      </c>
      <c r="I17" s="11">
        <f>G17+H17</f>
        <v>57710</v>
      </c>
    </row>
    <row r="18" spans="1:9" ht="15.75" customHeight="1" x14ac:dyDescent="0.25">
      <c r="A18" s="10" t="s">
        <v>10</v>
      </c>
      <c r="B18" s="10" t="s">
        <v>11</v>
      </c>
      <c r="C18" s="11">
        <f>C19+C20+C22</f>
        <v>27200</v>
      </c>
      <c r="D18" s="24"/>
      <c r="E18" s="11">
        <f>E19+E20+E22</f>
        <v>27200</v>
      </c>
      <c r="G18" s="11">
        <f>G19+G20+G22</f>
        <v>27200</v>
      </c>
      <c r="I18" s="11">
        <f>I19+I20+I22+I21</f>
        <v>29600</v>
      </c>
    </row>
    <row r="19" spans="1:9" ht="33.75" customHeight="1" x14ac:dyDescent="0.25">
      <c r="A19" s="21" t="s">
        <v>57</v>
      </c>
      <c r="B19" s="10" t="s">
        <v>12</v>
      </c>
      <c r="C19" s="11">
        <v>7900</v>
      </c>
      <c r="D19" s="24"/>
      <c r="E19" s="11">
        <f>D19+C19</f>
        <v>7900</v>
      </c>
      <c r="G19" s="11">
        <f>E19+F19</f>
        <v>7900</v>
      </c>
      <c r="H19" s="3">
        <v>-750</v>
      </c>
      <c r="I19" s="11">
        <f>G19+H19</f>
        <v>7150</v>
      </c>
    </row>
    <row r="20" spans="1:9" ht="30" customHeight="1" x14ac:dyDescent="0.25">
      <c r="A20" s="21" t="s">
        <v>58</v>
      </c>
      <c r="B20" s="10" t="s">
        <v>34</v>
      </c>
      <c r="C20" s="11">
        <v>3600</v>
      </c>
      <c r="D20" s="24"/>
      <c r="E20" s="11">
        <f>D20+C20</f>
        <v>3600</v>
      </c>
      <c r="G20" s="11">
        <f t="shared" ref="G20:G23" si="0">E20+F20</f>
        <v>3600</v>
      </c>
      <c r="H20" s="3">
        <v>-350</v>
      </c>
      <c r="I20" s="11">
        <f t="shared" ref="I20:I23" si="1">G20+H20</f>
        <v>3250</v>
      </c>
    </row>
    <row r="21" spans="1:9" ht="18.75" customHeight="1" x14ac:dyDescent="0.25">
      <c r="A21" s="21" t="s">
        <v>59</v>
      </c>
      <c r="B21" s="21" t="s">
        <v>56</v>
      </c>
      <c r="C21" s="11"/>
      <c r="D21" s="24"/>
      <c r="E21" s="11"/>
      <c r="G21" s="11"/>
      <c r="H21" s="3">
        <v>2850</v>
      </c>
      <c r="I21" s="11">
        <f t="shared" si="1"/>
        <v>2850</v>
      </c>
    </row>
    <row r="22" spans="1:9" ht="17.25" customHeight="1" x14ac:dyDescent="0.25">
      <c r="A22" s="10" t="s">
        <v>13</v>
      </c>
      <c r="B22" s="10" t="s">
        <v>35</v>
      </c>
      <c r="C22" s="11">
        <v>15700</v>
      </c>
      <c r="D22" s="24"/>
      <c r="E22" s="11">
        <f>D22+C22</f>
        <v>15700</v>
      </c>
      <c r="G22" s="11">
        <f t="shared" si="0"/>
        <v>15700</v>
      </c>
      <c r="H22" s="3">
        <v>650</v>
      </c>
      <c r="I22" s="11">
        <f t="shared" si="1"/>
        <v>16350</v>
      </c>
    </row>
    <row r="23" spans="1:9" ht="21.75" customHeight="1" x14ac:dyDescent="0.25">
      <c r="A23" s="10" t="s">
        <v>14</v>
      </c>
      <c r="B23" s="10" t="s">
        <v>15</v>
      </c>
      <c r="C23" s="11">
        <v>2300</v>
      </c>
      <c r="D23" s="24"/>
      <c r="E23" s="11">
        <f>D23+C23</f>
        <v>2300</v>
      </c>
      <c r="G23" s="11">
        <f t="shared" si="0"/>
        <v>2300</v>
      </c>
      <c r="H23" s="3">
        <v>-900</v>
      </c>
      <c r="I23" s="11">
        <f t="shared" si="1"/>
        <v>1400</v>
      </c>
    </row>
    <row r="24" spans="1:9" x14ac:dyDescent="0.25">
      <c r="A24" s="10"/>
      <c r="B24" s="13" t="s">
        <v>16</v>
      </c>
      <c r="C24" s="14">
        <f>C25+C29+C35+C36+C28+C31</f>
        <v>127100</v>
      </c>
      <c r="D24" s="24"/>
      <c r="E24" s="14">
        <f>E25+E29+E35+E36+E28+E31</f>
        <v>136770</v>
      </c>
      <c r="G24" s="14">
        <f>G25+G29+G35+G36+G28+G31+G33</f>
        <v>138570</v>
      </c>
      <c r="I24" s="14">
        <f>I25+I29+I35+I36+I28+I31+I33</f>
        <v>135860</v>
      </c>
    </row>
    <row r="25" spans="1:9" ht="78" customHeight="1" x14ac:dyDescent="0.25">
      <c r="A25" s="10" t="s">
        <v>17</v>
      </c>
      <c r="B25" s="15" t="s">
        <v>18</v>
      </c>
      <c r="C25" s="11">
        <f>C26+C27</f>
        <v>121000</v>
      </c>
      <c r="D25" s="24"/>
      <c r="E25" s="11">
        <f>E26+E27</f>
        <v>128500</v>
      </c>
      <c r="G25" s="11">
        <f>G26+G27</f>
        <v>128500</v>
      </c>
      <c r="I25" s="11">
        <f>I26+I27</f>
        <v>128500</v>
      </c>
    </row>
    <row r="26" spans="1:9" ht="63.75" customHeight="1" x14ac:dyDescent="0.25">
      <c r="A26" s="21" t="s">
        <v>39</v>
      </c>
      <c r="B26" s="21" t="s">
        <v>38</v>
      </c>
      <c r="C26" s="11">
        <v>12750</v>
      </c>
      <c r="D26" s="24">
        <v>7300</v>
      </c>
      <c r="E26" s="11">
        <f>D26+C26</f>
        <v>20050</v>
      </c>
      <c r="G26" s="11">
        <f t="shared" ref="G26:G30" si="2">E26+F26</f>
        <v>20050</v>
      </c>
      <c r="H26" s="3">
        <v>-13870</v>
      </c>
      <c r="I26" s="11">
        <f t="shared" ref="I26:I28" si="3">G26+H26</f>
        <v>6180</v>
      </c>
    </row>
    <row r="27" spans="1:9" ht="63" customHeight="1" x14ac:dyDescent="0.25">
      <c r="A27" s="21" t="s">
        <v>40</v>
      </c>
      <c r="B27" s="21" t="s">
        <v>37</v>
      </c>
      <c r="C27" s="11">
        <v>108250</v>
      </c>
      <c r="D27" s="24"/>
      <c r="E27" s="11">
        <v>108450</v>
      </c>
      <c r="G27" s="11">
        <f t="shared" si="2"/>
        <v>108450</v>
      </c>
      <c r="H27" s="3">
        <v>13870</v>
      </c>
      <c r="I27" s="11">
        <f t="shared" si="3"/>
        <v>122320</v>
      </c>
    </row>
    <row r="28" spans="1:9" ht="63" customHeight="1" x14ac:dyDescent="0.25">
      <c r="A28" s="21" t="s">
        <v>41</v>
      </c>
      <c r="B28" s="10" t="s">
        <v>19</v>
      </c>
      <c r="C28" s="11">
        <v>800</v>
      </c>
      <c r="D28" s="24"/>
      <c r="E28" s="11">
        <v>800</v>
      </c>
      <c r="G28" s="11">
        <f t="shared" si="2"/>
        <v>800</v>
      </c>
      <c r="I28" s="11">
        <f t="shared" si="3"/>
        <v>800</v>
      </c>
    </row>
    <row r="29" spans="1:9" ht="17.25" customHeight="1" x14ac:dyDescent="0.25">
      <c r="A29" s="10" t="s">
        <v>20</v>
      </c>
      <c r="B29" s="10" t="s">
        <v>21</v>
      </c>
      <c r="C29" s="11">
        <f>C30</f>
        <v>500</v>
      </c>
      <c r="D29" s="24"/>
      <c r="E29" s="11">
        <f>E30</f>
        <v>500</v>
      </c>
      <c r="G29" s="11">
        <f>G30</f>
        <v>500</v>
      </c>
      <c r="I29" s="11">
        <f>I30</f>
        <v>500</v>
      </c>
    </row>
    <row r="30" spans="1:9" ht="18.75" customHeight="1" x14ac:dyDescent="0.25">
      <c r="A30" s="10" t="s">
        <v>22</v>
      </c>
      <c r="B30" s="10" t="s">
        <v>23</v>
      </c>
      <c r="C30" s="11">
        <v>500</v>
      </c>
      <c r="D30" s="24"/>
      <c r="E30" s="11">
        <v>500</v>
      </c>
      <c r="G30" s="11">
        <f t="shared" si="2"/>
        <v>500</v>
      </c>
      <c r="I30" s="11">
        <f t="shared" ref="I30" si="4">G30+H30</f>
        <v>500</v>
      </c>
    </row>
    <row r="31" spans="1:9" ht="30" customHeight="1" x14ac:dyDescent="0.25">
      <c r="A31" s="21" t="s">
        <v>44</v>
      </c>
      <c r="B31" s="21" t="s">
        <v>42</v>
      </c>
      <c r="C31" s="11">
        <f>C32</f>
        <v>3500</v>
      </c>
      <c r="D31" s="24">
        <f>2780-166.8-440.2-3</f>
        <v>2170</v>
      </c>
      <c r="E31" s="11">
        <f>C31+D31</f>
        <v>5670</v>
      </c>
      <c r="G31" s="11">
        <f>G32</f>
        <v>5670</v>
      </c>
      <c r="I31" s="11">
        <f>I32</f>
        <v>2670</v>
      </c>
    </row>
    <row r="32" spans="1:9" ht="52.5" customHeight="1" x14ac:dyDescent="0.25">
      <c r="A32" s="21" t="s">
        <v>45</v>
      </c>
      <c r="B32" s="21" t="s">
        <v>43</v>
      </c>
      <c r="C32" s="11">
        <v>3500</v>
      </c>
      <c r="D32" s="24"/>
      <c r="E32" s="11">
        <v>5670</v>
      </c>
      <c r="G32" s="11">
        <f t="shared" ref="G32:G36" si="5">E32+F32</f>
        <v>5670</v>
      </c>
      <c r="H32" s="3">
        <v>-3000</v>
      </c>
      <c r="I32" s="11">
        <f t="shared" ref="I32" si="6">G32+H32</f>
        <v>2670</v>
      </c>
    </row>
    <row r="33" spans="1:9" ht="30.75" customHeight="1" x14ac:dyDescent="0.25">
      <c r="A33" s="21" t="s">
        <v>50</v>
      </c>
      <c r="B33" s="21" t="s">
        <v>51</v>
      </c>
      <c r="C33" s="11"/>
      <c r="D33" s="24"/>
      <c r="E33" s="11">
        <f>E34</f>
        <v>0</v>
      </c>
      <c r="G33" s="11">
        <f>G34</f>
        <v>1490</v>
      </c>
      <c r="I33" s="11">
        <f>I34</f>
        <v>1490</v>
      </c>
    </row>
    <row r="34" spans="1:9" ht="51.75" customHeight="1" x14ac:dyDescent="0.25">
      <c r="A34" s="21" t="s">
        <v>52</v>
      </c>
      <c r="B34" s="21" t="s">
        <v>53</v>
      </c>
      <c r="C34" s="11"/>
      <c r="D34" s="24"/>
      <c r="E34" s="11"/>
      <c r="F34" s="3">
        <v>1490</v>
      </c>
      <c r="G34" s="11">
        <f t="shared" si="5"/>
        <v>1490</v>
      </c>
      <c r="I34" s="11">
        <f t="shared" ref="I34:I36" si="7">G34+H34</f>
        <v>1490</v>
      </c>
    </row>
    <row r="35" spans="1:9" ht="22.5" customHeight="1" x14ac:dyDescent="0.25">
      <c r="A35" s="10" t="s">
        <v>24</v>
      </c>
      <c r="B35" s="10" t="s">
        <v>25</v>
      </c>
      <c r="C35" s="22">
        <v>1000</v>
      </c>
      <c r="D35" s="24"/>
      <c r="E35" s="22">
        <v>1000</v>
      </c>
      <c r="F35" s="3">
        <v>310</v>
      </c>
      <c r="G35" s="11">
        <f t="shared" si="5"/>
        <v>1310</v>
      </c>
      <c r="H35" s="3">
        <v>290</v>
      </c>
      <c r="I35" s="11">
        <f t="shared" si="7"/>
        <v>1600</v>
      </c>
    </row>
    <row r="36" spans="1:9" ht="19.5" customHeight="1" x14ac:dyDescent="0.25">
      <c r="A36" s="10" t="s">
        <v>26</v>
      </c>
      <c r="B36" s="10" t="s">
        <v>49</v>
      </c>
      <c r="C36" s="11">
        <v>300</v>
      </c>
      <c r="D36" s="24"/>
      <c r="E36" s="11">
        <v>300</v>
      </c>
      <c r="G36" s="11">
        <f t="shared" si="5"/>
        <v>300</v>
      </c>
      <c r="H36" s="3">
        <v>0</v>
      </c>
      <c r="I36" s="11">
        <f t="shared" si="7"/>
        <v>300</v>
      </c>
    </row>
    <row r="37" spans="1:9" ht="21" customHeight="1" x14ac:dyDescent="0.25">
      <c r="A37" s="10"/>
      <c r="B37" s="16" t="s">
        <v>27</v>
      </c>
      <c r="C37" s="14">
        <f>C24+C15</f>
        <v>209300</v>
      </c>
      <c r="D37" s="26">
        <f>SUM(D15:D36)</f>
        <v>10870</v>
      </c>
      <c r="E37" s="14">
        <f>E24+E15</f>
        <v>220370</v>
      </c>
      <c r="F37" s="7">
        <f>SUM(F15:F36)</f>
        <v>1800</v>
      </c>
      <c r="G37" s="14">
        <f>G24+G15</f>
        <v>222170</v>
      </c>
      <c r="H37" s="7">
        <f>SUM(H15:H36)</f>
        <v>2400</v>
      </c>
      <c r="I37" s="14">
        <f>I24+I15</f>
        <v>224570</v>
      </c>
    </row>
    <row r="38" spans="1:9" hidden="1" x14ac:dyDescent="0.25">
      <c r="A38" s="7" t="s">
        <v>28</v>
      </c>
      <c r="B38" s="8" t="s">
        <v>29</v>
      </c>
      <c r="C38" s="17">
        <f>C39</f>
        <v>0</v>
      </c>
      <c r="E38" s="17">
        <f>E39</f>
        <v>0</v>
      </c>
    </row>
    <row r="39" spans="1:9" ht="31.5" hidden="1" x14ac:dyDescent="0.25">
      <c r="A39" s="7" t="s">
        <v>30</v>
      </c>
      <c r="B39" s="10" t="s">
        <v>31</v>
      </c>
      <c r="C39" s="18"/>
      <c r="E39" s="18"/>
    </row>
    <row r="40" spans="1:9" ht="21" hidden="1" customHeight="1" x14ac:dyDescent="0.25">
      <c r="A40" s="7"/>
      <c r="B40" s="19" t="s">
        <v>32</v>
      </c>
      <c r="C40" s="14">
        <f>C38+C37</f>
        <v>209300</v>
      </c>
      <c r="E40" s="14">
        <f>E38+E37</f>
        <v>220370</v>
      </c>
    </row>
  </sheetData>
  <mergeCells count="11">
    <mergeCell ref="A1:I1"/>
    <mergeCell ref="A2:I2"/>
    <mergeCell ref="A3:I3"/>
    <mergeCell ref="A4:I4"/>
    <mergeCell ref="A5:I5"/>
    <mergeCell ref="A12:I12"/>
    <mergeCell ref="A6:I6"/>
    <mergeCell ref="A7:I7"/>
    <mergeCell ref="A8:I8"/>
    <mergeCell ref="A9:I9"/>
    <mergeCell ref="A11:B11"/>
  </mergeCells>
  <pageMargins left="1.08" right="0.19685039370078741" top="0.55118110236220474" bottom="7.874015748031496E-2" header="0.11811023622047245" footer="0.11811023622047245"/>
  <pageSetup paperSize="9" scale="65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прил.1 (нал., ненал.)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2012-12-10T15:03:08Z</dcterms:modified>
</cp:coreProperties>
</file>