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15120" windowHeight="8010" tabRatio="879"/>
  </bookViews>
  <sheets>
    <sheet name="прил.1 (нал., ненал.)" sheetId="1" r:id="rId1"/>
  </sheets>
  <definedNames>
    <definedName name="_xlnm.Print_Titles" localSheetId="0">'прил.1 (нал., ненал.)'!$14:$14</definedName>
  </definedNames>
  <calcPr calcId="145621"/>
</workbook>
</file>

<file path=xl/calcChain.xml><?xml version="1.0" encoding="utf-8"?>
<calcChain xmlns="http://schemas.openxmlformats.org/spreadsheetml/2006/main">
  <c r="F41" i="1" l="1"/>
  <c r="G42" i="1"/>
  <c r="D29" i="1"/>
  <c r="D41" i="1"/>
  <c r="E40" i="1"/>
  <c r="G40" i="1" s="1"/>
  <c r="E39" i="1"/>
  <c r="G39" i="1" s="1"/>
  <c r="E36" i="1"/>
  <c r="G36" i="1" s="1"/>
  <c r="G35" i="1" s="1"/>
  <c r="E34" i="1"/>
  <c r="G34" i="1" s="1"/>
  <c r="G33" i="1" s="1"/>
  <c r="E32" i="1"/>
  <c r="G32" i="1" s="1"/>
  <c r="E31" i="1"/>
  <c r="G31" i="1" s="1"/>
  <c r="G30" i="1" s="1"/>
  <c r="E29" i="1"/>
  <c r="G29" i="1" s="1"/>
  <c r="E28" i="1"/>
  <c r="G28" i="1" s="1"/>
  <c r="G27" i="1" s="1"/>
  <c r="E25" i="1"/>
  <c r="G25" i="1" s="1"/>
  <c r="E24" i="1"/>
  <c r="G24" i="1" s="1"/>
  <c r="G23" i="1" s="1"/>
  <c r="E22" i="1"/>
  <c r="G22" i="1" s="1"/>
  <c r="E21" i="1"/>
  <c r="G21" i="1" s="1"/>
  <c r="E20" i="1"/>
  <c r="G20" i="1" s="1"/>
  <c r="E19" i="1"/>
  <c r="G19" i="1" s="1"/>
  <c r="G18" i="1" l="1"/>
  <c r="E42" i="1"/>
  <c r="E35" i="1"/>
  <c r="E33" i="1"/>
  <c r="E30" i="1"/>
  <c r="E27" i="1"/>
  <c r="E23" i="1"/>
  <c r="E18" i="1"/>
  <c r="C38" i="1" l="1"/>
  <c r="E38" i="1" s="1"/>
  <c r="C23" i="1"/>
  <c r="C35" i="1"/>
  <c r="C30" i="1"/>
  <c r="C37" i="1"/>
  <c r="C18" i="1"/>
  <c r="C17" i="1"/>
  <c r="E17" i="1" s="1"/>
  <c r="E16" i="1" l="1"/>
  <c r="E15" i="1" s="1"/>
  <c r="G17" i="1"/>
  <c r="G16" i="1" s="1"/>
  <c r="G15" i="1" s="1"/>
  <c r="E37" i="1"/>
  <c r="E26" i="1" s="1"/>
  <c r="G38" i="1"/>
  <c r="G37" i="1" s="1"/>
  <c r="G26" i="1" s="1"/>
  <c r="E41" i="1"/>
  <c r="E44" i="1" s="1"/>
  <c r="C42" i="1"/>
  <c r="C33" i="1"/>
  <c r="C27" i="1"/>
  <c r="C16" i="1"/>
  <c r="C15" i="1" s="1"/>
  <c r="G41" i="1" l="1"/>
  <c r="G44" i="1" s="1"/>
  <c r="C26" i="1"/>
  <c r="C41" i="1" s="1"/>
  <c r="C44" i="1" s="1"/>
</calcChain>
</file>

<file path=xl/sharedStrings.xml><?xml version="1.0" encoding="utf-8"?>
<sst xmlns="http://schemas.openxmlformats.org/spreadsheetml/2006/main" count="74" uniqueCount="68">
  <si>
    <t>Приложение № 1</t>
  </si>
  <si>
    <t xml:space="preserve">к решению районного Совета </t>
  </si>
  <si>
    <t xml:space="preserve">депутатов Светлогорского района </t>
  </si>
  <si>
    <t>(тыс.руб.)</t>
  </si>
  <si>
    <t>Доходный источник</t>
  </si>
  <si>
    <t xml:space="preserve">Сумма              </t>
  </si>
  <si>
    <t>1. Налоговые доходы</t>
  </si>
  <si>
    <t>000 1 01 00000 00 0000 000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</si>
  <si>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</si>
  <si>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182 1 01 02000 01 0000 110</t>
  </si>
  <si>
    <t>000 1 05 00000 00 0000 000</t>
  </si>
  <si>
    <t>НАЛОГИ НА СОВОКУПНЫЙ ДОХОД</t>
  </si>
  <si>
    <t>Единый налог, взимаемый с налогоплательщиков, выбравших в качестве объекта налогообложения  доходы</t>
  </si>
  <si>
    <t xml:space="preserve">182 1 05 02000 02 0000 110 </t>
  </si>
  <si>
    <t>000 1 08 00000 00 0000 000</t>
  </si>
  <si>
    <t>ГОСУДАРСТВЕННАЯ ПОШЛИНА</t>
  </si>
  <si>
    <t xml:space="preserve">2. Неналоговые доходы </t>
  </si>
  <si>
    <t xml:space="preserve">000 1 11 05000 00 0000 120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</si>
  <si>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</si>
  <si>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</si>
  <si>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 xml:space="preserve">000 1 12 00000 00 0000 000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</si>
  <si>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</si>
  <si>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</si>
  <si>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</si>
  <si>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</si>
  <si>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</si>
  <si>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</si>
  <si>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</si>
  <si>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</si>
  <si>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</si>
  <si>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</si>
  <si>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</si>
  <si>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</si>
  <si>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</si>
  <si>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</si>
  <si>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Код бюджетной классификации</t>
  </si>
  <si>
    <t>377 1 11 05010 00 0000 120</t>
  </si>
  <si>
    <t>377 1 11 05025 00 0000 120</t>
  </si>
  <si>
    <t>377 1 11 09000 00 0000 120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</si>
  <si>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</si>
  <si>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</si>
  <si>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000 1 13 00000 00 0000  000</t>
  </si>
  <si>
    <t>Прочие неналоговые доходы</t>
  </si>
  <si>
    <t>Налоговые и неналоговые доходы бюджета муниципального образования                                                                     «Светлогорский район» на 2013 год</t>
  </si>
  <si>
    <t xml:space="preserve">182 1 05 01010 01 0000 110 </t>
  </si>
  <si>
    <t xml:space="preserve">182 1 05 01020 01 0000 110 </t>
  </si>
  <si>
    <t xml:space="preserve">182 1 05 01050 01 0000 110 </t>
  </si>
  <si>
    <t>Минимальный налог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</si>
  <si>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</si>
  <si>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</si>
  <si>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</si>
  <si>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</si>
  <si>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383 1 13 00000 00 0000 000</t>
  </si>
  <si>
    <t>377 1 14 02053 05 0000 000</t>
  </si>
  <si>
    <r>
      <t xml:space="preserve">Доходы, получаемые в виде арендной платы за земли </t>
    </r>
    <r>
      <rPr>
        <b/>
        <sz val="12"/>
        <rFont val="Times New Roman"/>
        <family val="1"/>
        <charset val="204"/>
      </rPr>
      <t>после разграничения</t>
    </r>
    <r>
      <rPr>
        <sz val="12"/>
        <rFont val="Times New Roman"/>
        <family val="1"/>
        <charset val="204"/>
      </rPr>
      <t xml:space="preserve">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учреждений)</t>
    </r>
  </si>
  <si>
    <t>Платежи от государственных и муниципальных унитарных предприятий</t>
  </si>
  <si>
    <t>377 1 11 07000 00 0000 120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</si>
  <si>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</si>
  <si>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</si>
  <si>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</si>
  <si>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</si>
  <si>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</si>
  <si>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</si>
  <si>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</si>
  <si>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поправки III чтенье</t>
  </si>
  <si>
    <t>поправки</t>
  </si>
  <si>
    <t xml:space="preserve">от 13 августа 2013г  № 27             </t>
  </si>
  <si>
    <t xml:space="preserve">от 17  декабря 2012 г  № 73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</si>
</sst>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/>
    <xf numFmtId="164" fontId="2" fillId="0" borderId="0" xfId="0" applyNumberFormat="1" applyFont="1"/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/>
    <xf numFmtId="0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vertical="top" wrapText="1"/>
    </xf>
    <xf numFmtId="164" fontId="2" fillId="2" borderId="1" xfId="0" applyNumberFormat="1" applyFont="1" applyFill="1" applyBorder="1"/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4" fillId="0" borderId="1" xfId="0" applyFont="1" applyBorder="1"/>
    <xf numFmtId="4" fontId="4" fillId="0" borderId="1" xfId="0" applyNumberFormat="1" applyFont="1" applyBorder="1"/>
    <xf numFmtId="4" fontId="1" fillId="0" borderId="1" xfId="0" applyNumberFormat="1" applyFont="1" applyFill="1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0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44"/>
  <sheetViews>
    <sheetView tabSelected="1" view="pageLayout" topLeftCell="A31" zoomScaleNormal="100" workbookViewId="0">
      <selection activeCell="A10" sqref="A10"/>
    </sheetView>
  </sheetViews>
  <sheetFormatPr defaultRowHeight="15.75" x14ac:dyDescent="0.25"/>
  <cols>
    <col min="1" max="1" width="29.140625" style="3" customWidth="1"/>
    <col min="2" max="2" width="77.85546875" style="3" customWidth="1"/>
    <col min="3" max="3" width="14.7109375" style="5" hidden="1" customWidth="1"/>
    <col min="4" max="4" width="14.7109375" style="3" hidden="1" customWidth="1"/>
    <col min="5" max="5" width="14.7109375" style="5" hidden="1" customWidth="1"/>
    <col min="6" max="6" width="0" style="3" hidden="1" customWidth="1"/>
    <col min="7" max="7" width="14.7109375" style="5" customWidth="1"/>
    <col min="8" max="16384" width="9.140625" style="3"/>
  </cols>
  <sheetData>
    <row r="1" spans="1:7" x14ac:dyDescent="0.25">
      <c r="A1" s="32" t="s">
        <v>0</v>
      </c>
      <c r="B1" s="32"/>
      <c r="C1" s="31"/>
      <c r="D1" s="31"/>
      <c r="E1" s="31"/>
      <c r="F1" s="31"/>
      <c r="G1" s="31"/>
    </row>
    <row r="2" spans="1:7" ht="15.75" customHeight="1" x14ac:dyDescent="0.25">
      <c r="A2" s="32" t="s">
        <v>1</v>
      </c>
      <c r="B2" s="32"/>
      <c r="C2" s="31"/>
      <c r="D2" s="31"/>
      <c r="E2" s="31"/>
      <c r="F2" s="31"/>
      <c r="G2" s="31"/>
    </row>
    <row r="3" spans="1:7" ht="15.75" customHeight="1" x14ac:dyDescent="0.25">
      <c r="A3" s="32" t="s">
        <v>2</v>
      </c>
      <c r="B3" s="32"/>
      <c r="C3" s="31"/>
      <c r="D3" s="31"/>
      <c r="E3" s="31"/>
      <c r="F3" s="31"/>
      <c r="G3" s="31"/>
    </row>
    <row r="4" spans="1:7" ht="15.75" customHeight="1" x14ac:dyDescent="0.25">
      <c r="A4" s="32" t="s">
        <v>66</v>
      </c>
      <c r="B4" s="32"/>
      <c r="C4" s="34"/>
      <c r="D4" s="34"/>
      <c r="E4" s="34"/>
      <c r="F4" s="34"/>
      <c r="G4" s="34"/>
    </row>
    <row r="6" spans="1:7" x14ac:dyDescent="0.25">
      <c r="A6" s="32" t="s">
        <v>0</v>
      </c>
      <c r="B6" s="32"/>
      <c r="C6" s="31"/>
      <c r="D6" s="31"/>
      <c r="E6" s="31"/>
      <c r="F6" s="31"/>
      <c r="G6" s="31"/>
    </row>
    <row r="7" spans="1:7" ht="15.75" customHeight="1" x14ac:dyDescent="0.25">
      <c r="A7" s="32" t="s">
        <v>1</v>
      </c>
      <c r="B7" s="32"/>
      <c r="C7" s="31"/>
      <c r="D7" s="31"/>
      <c r="E7" s="31"/>
      <c r="F7" s="31"/>
      <c r="G7" s="31"/>
    </row>
    <row r="8" spans="1:7" ht="15.75" customHeight="1" x14ac:dyDescent="0.25">
      <c r="A8" s="32" t="s">
        <v>2</v>
      </c>
      <c r="B8" s="32"/>
      <c r="C8" s="31"/>
      <c r="D8" s="31"/>
      <c r="E8" s="31"/>
      <c r="F8" s="31"/>
      <c r="G8" s="31"/>
    </row>
    <row r="9" spans="1:7" ht="15.75" customHeight="1" x14ac:dyDescent="0.25">
      <c r="A9" s="32" t="s">
        <v>67</v>
      </c>
      <c r="B9" s="32"/>
      <c r="C9" s="34"/>
      <c r="D9" s="34"/>
      <c r="E9" s="34"/>
      <c r="F9" s="34"/>
      <c r="G9" s="34"/>
    </row>
    <row r="10" spans="1:7" ht="0.75" customHeight="1" x14ac:dyDescent="0.25">
      <c r="A10" s="4"/>
      <c r="B10" s="4"/>
      <c r="C10" s="22"/>
      <c r="E10" s="24"/>
      <c r="G10" s="26"/>
    </row>
    <row r="11" spans="1:7" hidden="1" x14ac:dyDescent="0.25">
      <c r="A11" s="33"/>
      <c r="B11" s="33"/>
    </row>
    <row r="12" spans="1:7" ht="39.75" customHeight="1" x14ac:dyDescent="0.3">
      <c r="A12" s="30" t="s">
        <v>43</v>
      </c>
      <c r="B12" s="30"/>
      <c r="C12" s="31"/>
      <c r="D12" s="31"/>
      <c r="E12" s="31"/>
      <c r="F12" s="31"/>
      <c r="G12" s="31"/>
    </row>
    <row r="13" spans="1:7" x14ac:dyDescent="0.25">
      <c r="C13" s="6" t="s">
        <v>3</v>
      </c>
      <c r="E13" s="6"/>
      <c r="G13" s="6" t="s">
        <v>3</v>
      </c>
    </row>
    <row r="14" spans="1:7" ht="31.5" x14ac:dyDescent="0.25">
      <c r="A14" s="2" t="s">
        <v>35</v>
      </c>
      <c r="B14" s="1" t="s">
        <v>4</v>
      </c>
      <c r="C14" s="2" t="s">
        <v>5</v>
      </c>
      <c r="D14" s="25" t="s">
        <v>64</v>
      </c>
      <c r="E14" s="2" t="s">
        <v>5</v>
      </c>
      <c r="F14" s="27" t="s">
        <v>65</v>
      </c>
      <c r="G14" s="2" t="s">
        <v>5</v>
      </c>
    </row>
    <row r="15" spans="1:7" ht="21.75" customHeight="1" x14ac:dyDescent="0.25">
      <c r="A15" s="7"/>
      <c r="B15" s="8" t="s">
        <v>6</v>
      </c>
      <c r="C15" s="9">
        <f>C16+C18+C25+C23</f>
        <v>76441</v>
      </c>
      <c r="E15" s="9">
        <f>E16+E18+E25+E23</f>
        <v>76441</v>
      </c>
      <c r="G15" s="9">
        <f>G16+G18+G25+G23</f>
        <v>79798.989999999991</v>
      </c>
    </row>
    <row r="16" spans="1:7" x14ac:dyDescent="0.25">
      <c r="A16" s="7" t="s">
        <v>7</v>
      </c>
      <c r="B16" s="23" t="s">
        <v>63</v>
      </c>
      <c r="C16" s="11">
        <f>C17</f>
        <v>33734</v>
      </c>
      <c r="E16" s="11">
        <f>E17</f>
        <v>33734</v>
      </c>
      <c r="G16" s="11">
        <f>G17</f>
        <v>33734</v>
      </c>
    </row>
    <row r="17" spans="1:7" ht="32.25" customHeight="1" x14ac:dyDescent="0.25">
      <c r="A17" s="10" t="s">
        <v>9</v>
      </c>
      <c r="B17" s="10" t="s">
        <v>8</v>
      </c>
      <c r="C17" s="11">
        <f>17750+15984</f>
        <v>33734</v>
      </c>
      <c r="D17" s="12"/>
      <c r="E17" s="11">
        <f>C17+D17</f>
        <v>33734</v>
      </c>
      <c r="G17" s="11">
        <f>E17+F17</f>
        <v>33734</v>
      </c>
    </row>
    <row r="18" spans="1:7" ht="15.75" customHeight="1" x14ac:dyDescent="0.25">
      <c r="A18" s="10" t="s">
        <v>10</v>
      </c>
      <c r="B18" s="10" t="s">
        <v>11</v>
      </c>
      <c r="C18" s="11">
        <f>C19+C20+C22+C21</f>
        <v>28550</v>
      </c>
      <c r="E18" s="11">
        <f>E19+E20+E22+E21</f>
        <v>28550</v>
      </c>
      <c r="G18" s="11">
        <f>G19+G20+G22+G21</f>
        <v>31907.989999999998</v>
      </c>
    </row>
    <row r="19" spans="1:7" ht="33.75" customHeight="1" x14ac:dyDescent="0.25">
      <c r="A19" s="20" t="s">
        <v>44</v>
      </c>
      <c r="B19" s="10" t="s">
        <v>12</v>
      </c>
      <c r="C19" s="11">
        <v>7000</v>
      </c>
      <c r="E19" s="11">
        <f t="shared" ref="E19:G25" si="0">C19+D19</f>
        <v>7000</v>
      </c>
      <c r="F19" s="3">
        <v>857.99</v>
      </c>
      <c r="G19" s="11">
        <f t="shared" si="0"/>
        <v>7857.99</v>
      </c>
    </row>
    <row r="20" spans="1:7" ht="29.25" customHeight="1" x14ac:dyDescent="0.25">
      <c r="A20" s="20" t="s">
        <v>45</v>
      </c>
      <c r="B20" s="10" t="s">
        <v>33</v>
      </c>
      <c r="C20" s="11">
        <v>2250</v>
      </c>
      <c r="E20" s="11">
        <f t="shared" si="0"/>
        <v>2250</v>
      </c>
      <c r="F20" s="3">
        <v>2500</v>
      </c>
      <c r="G20" s="11">
        <f t="shared" si="0"/>
        <v>4750</v>
      </c>
    </row>
    <row r="21" spans="1:7" ht="16.5" customHeight="1" x14ac:dyDescent="0.25">
      <c r="A21" s="20" t="s">
        <v>46</v>
      </c>
      <c r="B21" s="20" t="s">
        <v>47</v>
      </c>
      <c r="C21" s="11">
        <v>2800</v>
      </c>
      <c r="E21" s="11">
        <f t="shared" si="0"/>
        <v>2800</v>
      </c>
      <c r="G21" s="11">
        <f t="shared" si="0"/>
        <v>2800</v>
      </c>
    </row>
    <row r="22" spans="1:7" ht="15.75" customHeight="1" x14ac:dyDescent="0.25">
      <c r="A22" s="10" t="s">
        <v>13</v>
      </c>
      <c r="B22" s="10" t="s">
        <v>34</v>
      </c>
      <c r="C22" s="11">
        <v>16500</v>
      </c>
      <c r="E22" s="11">
        <f t="shared" si="0"/>
        <v>16500</v>
      </c>
      <c r="G22" s="11">
        <f t="shared" si="0"/>
        <v>16500</v>
      </c>
    </row>
    <row r="23" spans="1:7" ht="15.75" customHeight="1" x14ac:dyDescent="0.25">
      <c r="A23" s="20" t="s">
        <v>60</v>
      </c>
      <c r="B23" s="20" t="s">
        <v>59</v>
      </c>
      <c r="C23" s="11">
        <f>C24</f>
        <v>12857</v>
      </c>
      <c r="E23" s="11">
        <f>E24</f>
        <v>12857</v>
      </c>
      <c r="G23" s="11">
        <f>G24</f>
        <v>12857</v>
      </c>
    </row>
    <row r="24" spans="1:7" ht="18" customHeight="1" x14ac:dyDescent="0.25">
      <c r="A24" s="20" t="s">
        <v>61</v>
      </c>
      <c r="B24" s="20" t="s">
        <v>62</v>
      </c>
      <c r="C24" s="11">
        <v>12857</v>
      </c>
      <c r="E24" s="11">
        <f t="shared" si="0"/>
        <v>12857</v>
      </c>
      <c r="G24" s="11">
        <f t="shared" si="0"/>
        <v>12857</v>
      </c>
    </row>
    <row r="25" spans="1:7" ht="16.5" customHeight="1" x14ac:dyDescent="0.25">
      <c r="A25" s="10" t="s">
        <v>14</v>
      </c>
      <c r="B25" s="10" t="s">
        <v>15</v>
      </c>
      <c r="C25" s="11">
        <v>1300</v>
      </c>
      <c r="E25" s="11">
        <f t="shared" si="0"/>
        <v>1300</v>
      </c>
      <c r="G25" s="11">
        <f t="shared" si="0"/>
        <v>1300</v>
      </c>
    </row>
    <row r="26" spans="1:7" x14ac:dyDescent="0.25">
      <c r="A26" s="10"/>
      <c r="B26" s="13" t="s">
        <v>16</v>
      </c>
      <c r="C26" s="14">
        <f>C27+C33+C39+C40+C32+C35+C37+C30</f>
        <v>129754</v>
      </c>
      <c r="E26" s="14">
        <f>E27+E33+E39+E40+E32+E35+E37+E30</f>
        <v>132887.6</v>
      </c>
      <c r="G26" s="14">
        <f>G27+G33+G39+G40+G32+G35+G37+G30</f>
        <v>132887.6</v>
      </c>
    </row>
    <row r="27" spans="1:7" ht="63.75" customHeight="1" x14ac:dyDescent="0.25">
      <c r="A27" s="10" t="s">
        <v>17</v>
      </c>
      <c r="B27" s="15" t="s">
        <v>18</v>
      </c>
      <c r="C27" s="11">
        <f>C28+C29</f>
        <v>120000</v>
      </c>
      <c r="E27" s="11">
        <f>E28+E29</f>
        <v>123133.6</v>
      </c>
      <c r="G27" s="11">
        <f>G28+G29</f>
        <v>123133.6</v>
      </c>
    </row>
    <row r="28" spans="1:7" ht="62.25" customHeight="1" x14ac:dyDescent="0.25">
      <c r="A28" s="20" t="s">
        <v>36</v>
      </c>
      <c r="B28" s="20" t="s">
        <v>48</v>
      </c>
      <c r="C28" s="11">
        <v>5000</v>
      </c>
      <c r="E28" s="11">
        <f t="shared" ref="E28:G40" si="1">C28+D28</f>
        <v>5000</v>
      </c>
      <c r="G28" s="11">
        <f t="shared" si="1"/>
        <v>5000</v>
      </c>
    </row>
    <row r="29" spans="1:7" ht="62.25" customHeight="1" x14ac:dyDescent="0.25">
      <c r="A29" s="20" t="s">
        <v>37</v>
      </c>
      <c r="B29" s="20" t="s">
        <v>54</v>
      </c>
      <c r="C29" s="11">
        <v>115000</v>
      </c>
      <c r="D29" s="3">
        <f>500+533.6+2100</f>
        <v>3133.6</v>
      </c>
      <c r="E29" s="11">
        <f t="shared" si="1"/>
        <v>118133.6</v>
      </c>
      <c r="G29" s="11">
        <f t="shared" si="1"/>
        <v>118133.6</v>
      </c>
    </row>
    <row r="30" spans="1:7" ht="17.25" customHeight="1" x14ac:dyDescent="0.25">
      <c r="A30" s="20" t="s">
        <v>56</v>
      </c>
      <c r="B30" s="20" t="s">
        <v>55</v>
      </c>
      <c r="C30" s="11">
        <f>C31</f>
        <v>100</v>
      </c>
      <c r="E30" s="11">
        <f>E31</f>
        <v>100</v>
      </c>
      <c r="G30" s="11">
        <f>G31</f>
        <v>100</v>
      </c>
    </row>
    <row r="31" spans="1:7" ht="45.75" customHeight="1" x14ac:dyDescent="0.25">
      <c r="A31" s="20" t="s">
        <v>58</v>
      </c>
      <c r="B31" s="20" t="s">
        <v>57</v>
      </c>
      <c r="C31" s="11">
        <v>100</v>
      </c>
      <c r="E31" s="11">
        <f t="shared" si="1"/>
        <v>100</v>
      </c>
      <c r="G31" s="11">
        <f t="shared" si="1"/>
        <v>100</v>
      </c>
    </row>
    <row r="32" spans="1:7" ht="62.25" customHeight="1" x14ac:dyDescent="0.25">
      <c r="A32" s="20" t="s">
        <v>38</v>
      </c>
      <c r="B32" s="10" t="s">
        <v>19</v>
      </c>
      <c r="C32" s="11">
        <v>526</v>
      </c>
      <c r="E32" s="11">
        <f t="shared" si="1"/>
        <v>526</v>
      </c>
      <c r="G32" s="11">
        <f t="shared" si="1"/>
        <v>526</v>
      </c>
    </row>
    <row r="33" spans="1:7" ht="16.5" customHeight="1" x14ac:dyDescent="0.25">
      <c r="A33" s="10" t="s">
        <v>20</v>
      </c>
      <c r="B33" s="10" t="s">
        <v>21</v>
      </c>
      <c r="C33" s="11">
        <f>C34</f>
        <v>500</v>
      </c>
      <c r="E33" s="11">
        <f>E34</f>
        <v>500</v>
      </c>
      <c r="G33" s="11">
        <f>G34</f>
        <v>500</v>
      </c>
    </row>
    <row r="34" spans="1:7" ht="18.75" customHeight="1" x14ac:dyDescent="0.25">
      <c r="A34" s="10" t="s">
        <v>22</v>
      </c>
      <c r="B34" s="10" t="s">
        <v>23</v>
      </c>
      <c r="C34" s="11">
        <v>500</v>
      </c>
      <c r="E34" s="11">
        <f t="shared" si="1"/>
        <v>500</v>
      </c>
      <c r="G34" s="11">
        <f t="shared" si="1"/>
        <v>500</v>
      </c>
    </row>
    <row r="35" spans="1:7" ht="30" customHeight="1" x14ac:dyDescent="0.25">
      <c r="A35" s="20" t="s">
        <v>41</v>
      </c>
      <c r="B35" s="20" t="s">
        <v>39</v>
      </c>
      <c r="C35" s="11">
        <f>C36</f>
        <v>1500</v>
      </c>
      <c r="E35" s="11">
        <f>E36</f>
        <v>1500</v>
      </c>
      <c r="G35" s="11">
        <f>G36</f>
        <v>1500</v>
      </c>
    </row>
    <row r="36" spans="1:7" ht="45" customHeight="1" x14ac:dyDescent="0.25">
      <c r="A36" s="20" t="s">
        <v>52</v>
      </c>
      <c r="B36" s="20" t="s">
        <v>40</v>
      </c>
      <c r="C36" s="11">
        <v>1500</v>
      </c>
      <c r="E36" s="11">
        <f t="shared" si="1"/>
        <v>1500</v>
      </c>
      <c r="G36" s="11">
        <f t="shared" si="1"/>
        <v>1500</v>
      </c>
    </row>
    <row r="37" spans="1:7" ht="17.25" customHeight="1" x14ac:dyDescent="0.25">
      <c r="A37" s="20" t="s">
        <v>50</v>
      </c>
      <c r="B37" s="20" t="s">
        <v>49</v>
      </c>
      <c r="C37" s="11">
        <f>C38</f>
        <v>5328</v>
      </c>
      <c r="E37" s="11">
        <f>E38</f>
        <v>5328</v>
      </c>
      <c r="G37" s="11">
        <f>G38</f>
        <v>5328</v>
      </c>
    </row>
    <row r="38" spans="1:7" ht="81" customHeight="1" x14ac:dyDescent="0.25">
      <c r="A38" s="20" t="s">
        <v>53</v>
      </c>
      <c r="B38" s="20" t="s">
        <v>51</v>
      </c>
      <c r="C38" s="11">
        <f>3100+2228</f>
        <v>5328</v>
      </c>
      <c r="E38" s="11">
        <f t="shared" si="1"/>
        <v>5328</v>
      </c>
      <c r="G38" s="11">
        <f t="shared" si="1"/>
        <v>5328</v>
      </c>
    </row>
    <row r="39" spans="1:7" ht="18.75" customHeight="1" x14ac:dyDescent="0.25">
      <c r="A39" s="10" t="s">
        <v>24</v>
      </c>
      <c r="B39" s="10" t="s">
        <v>25</v>
      </c>
      <c r="C39" s="21">
        <v>1500</v>
      </c>
      <c r="E39" s="11">
        <f t="shared" si="1"/>
        <v>1500</v>
      </c>
      <c r="G39" s="11">
        <f t="shared" si="1"/>
        <v>1500</v>
      </c>
    </row>
    <row r="40" spans="1:7" ht="19.5" customHeight="1" x14ac:dyDescent="0.25">
      <c r="A40" s="10" t="s">
        <v>26</v>
      </c>
      <c r="B40" s="10" t="s">
        <v>42</v>
      </c>
      <c r="C40" s="11">
        <v>300</v>
      </c>
      <c r="E40" s="11">
        <f t="shared" si="1"/>
        <v>300</v>
      </c>
      <c r="G40" s="11">
        <f t="shared" si="1"/>
        <v>300</v>
      </c>
    </row>
    <row r="41" spans="1:7" ht="21" customHeight="1" x14ac:dyDescent="0.25">
      <c r="A41" s="10"/>
      <c r="B41" s="16" t="s">
        <v>27</v>
      </c>
      <c r="C41" s="14">
        <f>C26+C15</f>
        <v>206195</v>
      </c>
      <c r="D41" s="7">
        <f>SUM(D15:D40)</f>
        <v>3133.6</v>
      </c>
      <c r="E41" s="14">
        <f>E26+E15</f>
        <v>209328.6</v>
      </c>
      <c r="F41" s="28">
        <f>SUM(F15:F40)</f>
        <v>3357.99</v>
      </c>
      <c r="G41" s="29">
        <f>G26+G15</f>
        <v>212686.59</v>
      </c>
    </row>
    <row r="42" spans="1:7" hidden="1" x14ac:dyDescent="0.25">
      <c r="A42" s="7" t="s">
        <v>28</v>
      </c>
      <c r="B42" s="8" t="s">
        <v>29</v>
      </c>
      <c r="C42" s="17">
        <f>C43</f>
        <v>0</v>
      </c>
      <c r="E42" s="17">
        <f>E43</f>
        <v>0</v>
      </c>
      <c r="G42" s="17">
        <f>G43</f>
        <v>0</v>
      </c>
    </row>
    <row r="43" spans="1:7" ht="31.5" hidden="1" x14ac:dyDescent="0.25">
      <c r="A43" s="7" t="s">
        <v>30</v>
      </c>
      <c r="B43" s="10" t="s">
        <v>31</v>
      </c>
      <c r="C43" s="18"/>
      <c r="E43" s="18"/>
      <c r="G43" s="18"/>
    </row>
    <row r="44" spans="1:7" ht="21" hidden="1" customHeight="1" x14ac:dyDescent="0.25">
      <c r="A44" s="7"/>
      <c r="B44" s="19" t="s">
        <v>32</v>
      </c>
      <c r="C44" s="14">
        <f>C42+C41</f>
        <v>206195</v>
      </c>
      <c r="E44" s="14">
        <f>E42+E41</f>
        <v>209328.6</v>
      </c>
      <c r="G44" s="14">
        <f>G42+G41</f>
        <v>212686.59</v>
      </c>
    </row>
  </sheetData>
  <mergeCells count="10">
    <mergeCell ref="A12:G12"/>
    <mergeCell ref="A1:G1"/>
    <mergeCell ref="A2:G2"/>
    <mergeCell ref="A3:G3"/>
    <mergeCell ref="A4:G4"/>
    <mergeCell ref="A6:G6"/>
    <mergeCell ref="A7:G7"/>
    <mergeCell ref="A8:G8"/>
    <mergeCell ref="A9:G9"/>
    <mergeCell ref="A11:B11"/>
  </mergeCells>
  <pageMargins left="0.70866141732283472" right="0.19685039370078741" top="0.55118110236220474" bottom="7.874015748031496E-2" header="0.11811023622047245" footer="0.11811023622047245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2013-09-10T14:49:23Z</dcterms:modified>
</cp:coreProperties>
</file>