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0" yWindow="555" windowWidth="16230" windowHeight="14610" tabRatio="350"/>
  </bookViews>
  <sheets>
    <sheet name="прил.2 (безвоз)" sheetId="2" r:id="rId1"/>
  </sheets>
  <definedNames>
    <definedName name="_xlnm.Print_Titles" localSheetId="0">'прил.2 (безвоз)'!$7:$7</definedName>
  </definedNames>
  <calcPr calcId="125725"/>
</workbook>
</file>

<file path=xl/calcChain.xml><?xml version="1.0" encoding="utf-8"?>
<calcChain xmlns="http://schemas.openxmlformats.org/spreadsheetml/2006/main">
  <c r="E51" i="2"/>
  <c r="C51"/>
  <c r="E52"/>
  <c r="E37"/>
  <c r="E32"/>
  <c r="C29"/>
  <c r="E49" l="1"/>
  <c r="E50"/>
  <c r="E48"/>
  <c r="I51"/>
  <c r="K51" s="1"/>
  <c r="F51"/>
  <c r="H51" s="1"/>
  <c r="H23"/>
  <c r="I13"/>
  <c r="K13" s="1"/>
  <c r="F13"/>
  <c r="F12" s="1"/>
  <c r="J65"/>
  <c r="K63"/>
  <c r="K62"/>
  <c r="K61"/>
  <c r="I60"/>
  <c r="I59"/>
  <c r="K58"/>
  <c r="K57"/>
  <c r="K56"/>
  <c r="K55"/>
  <c r="K54"/>
  <c r="K53"/>
  <c r="K52"/>
  <c r="K47"/>
  <c r="K46"/>
  <c r="K45"/>
  <c r="K44"/>
  <c r="K43"/>
  <c r="K42"/>
  <c r="K41"/>
  <c r="K40"/>
  <c r="K39"/>
  <c r="K38"/>
  <c r="K36"/>
  <c r="K35"/>
  <c r="K34"/>
  <c r="K33"/>
  <c r="K31"/>
  <c r="K30"/>
  <c r="I29"/>
  <c r="K28"/>
  <c r="K27"/>
  <c r="K26"/>
  <c r="K25"/>
  <c r="K24"/>
  <c r="K23"/>
  <c r="K22"/>
  <c r="K21"/>
  <c r="K20"/>
  <c r="K19"/>
  <c r="K18"/>
  <c r="K17"/>
  <c r="K16"/>
  <c r="K15"/>
  <c r="K14"/>
  <c r="K11"/>
  <c r="K10" s="1"/>
  <c r="I10"/>
  <c r="G65"/>
  <c r="H63"/>
  <c r="H62"/>
  <c r="H61"/>
  <c r="F60"/>
  <c r="F59" s="1"/>
  <c r="H58"/>
  <c r="H57"/>
  <c r="H56"/>
  <c r="H55"/>
  <c r="H54"/>
  <c r="H53"/>
  <c r="H52"/>
  <c r="H47"/>
  <c r="H46"/>
  <c r="H45"/>
  <c r="H44"/>
  <c r="H43"/>
  <c r="H42"/>
  <c r="H41"/>
  <c r="H40"/>
  <c r="H39"/>
  <c r="H38"/>
  <c r="H36"/>
  <c r="H35"/>
  <c r="H34"/>
  <c r="H33"/>
  <c r="H31"/>
  <c r="H30"/>
  <c r="F29"/>
  <c r="H28"/>
  <c r="H27"/>
  <c r="H26"/>
  <c r="H25"/>
  <c r="H24"/>
  <c r="H22"/>
  <c r="H21"/>
  <c r="H20"/>
  <c r="H19"/>
  <c r="H18"/>
  <c r="H17"/>
  <c r="H16"/>
  <c r="H15"/>
  <c r="H14"/>
  <c r="H11"/>
  <c r="H10" s="1"/>
  <c r="F10"/>
  <c r="E47"/>
  <c r="E62"/>
  <c r="C60"/>
  <c r="E63"/>
  <c r="E61"/>
  <c r="E36"/>
  <c r="E35"/>
  <c r="E33"/>
  <c r="E34"/>
  <c r="E31"/>
  <c r="H60" l="1"/>
  <c r="H59" s="1"/>
  <c r="I12"/>
  <c r="I65" s="1"/>
  <c r="H13"/>
  <c r="H12" s="1"/>
  <c r="K60"/>
  <c r="K59" s="1"/>
  <c r="F65"/>
  <c r="K29"/>
  <c r="H29"/>
  <c r="K12"/>
  <c r="F9"/>
  <c r="F8" s="1"/>
  <c r="E60"/>
  <c r="E59" s="1"/>
  <c r="E19"/>
  <c r="E45"/>
  <c r="E44"/>
  <c r="I9" l="1"/>
  <c r="I8" s="1"/>
  <c r="K65"/>
  <c r="H65"/>
  <c r="K9"/>
  <c r="K8" s="1"/>
  <c r="H9"/>
  <c r="H8" s="1"/>
  <c r="E27"/>
  <c r="E38" l="1"/>
  <c r="E20"/>
  <c r="E13"/>
  <c r="E14"/>
  <c r="E15"/>
  <c r="E16"/>
  <c r="E17"/>
  <c r="E18"/>
  <c r="E21"/>
  <c r="E22"/>
  <c r="E23"/>
  <c r="E24"/>
  <c r="E25"/>
  <c r="E26"/>
  <c r="C12" l="1"/>
  <c r="C59"/>
  <c r="E58"/>
  <c r="E57"/>
  <c r="E56"/>
  <c r="E55"/>
  <c r="E54"/>
  <c r="E53"/>
  <c r="E46"/>
  <c r="E43"/>
  <c r="E42"/>
  <c r="E41"/>
  <c r="E40"/>
  <c r="E39"/>
  <c r="E30"/>
  <c r="E28"/>
  <c r="E12" s="1"/>
  <c r="E11"/>
  <c r="C10"/>
  <c r="E29" l="1"/>
  <c r="C9"/>
  <c r="C8" s="1"/>
  <c r="C65"/>
  <c r="E10"/>
  <c r="D65"/>
  <c r="E65" l="1"/>
  <c r="E9"/>
  <c r="E8" s="1"/>
</calcChain>
</file>

<file path=xl/sharedStrings.xml><?xml version="1.0" encoding="utf-8"?>
<sst xmlns="http://schemas.openxmlformats.org/spreadsheetml/2006/main" count="113" uniqueCount="81">
  <si>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</si>
  <si>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</si>
  <si>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</si>
  <si>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</si>
  <si>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</si>
  <si>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</si>
  <si>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</si>
  <si>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</si>
  <si>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</si>
  <si>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</si>
  <si>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</si>
  <si>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</si>
  <si>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</si>
  <si>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</si>
  <si>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</si>
  <si>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</si>
  <si>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</si>
  <si>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</si>
  <si>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</si>
  <si>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</si>
  <si>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</si>
  <si>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</si>
  <si>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</si>
  <si>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</si>
  <si>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</si>
  <si>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</si>
  <si>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</si>
  <si>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</si>
  <si>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</si>
  <si>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</si>
  <si>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</si>
  <si>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</si>
  <si>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</si>
  <si>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</si>
  <si>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</si>
  <si>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</si>
  <si>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</si>
  <si>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</si>
  <si>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</si>
  <si>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</si>
  <si>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</si>
  <si>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</si>
  <si>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</si>
  <si>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2025</t>
  </si>
  <si>
    <t>356 202 49999 04 0000 150</t>
  </si>
  <si>
    <t>Безвозмездные поступления в  бюджет муниципального образования «Светлогорский городского округа» в 2024 году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</si>
  <si>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</si>
  <si>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</si>
  <si>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</si>
  <si>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</si>
  <si>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</si>
  <si>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</si>
  <si>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</si>
  <si>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</si>
  <si>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</si>
  <si>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</si>
  <si>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</si>
  <si>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</si>
  <si>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</si>
  <si>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</si>
  <si>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</si>
  <si>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</si>
  <si>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</si>
  <si>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</si>
  <si>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</si>
  <si>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</si>
  <si>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</si>
  <si>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</si>
  <si>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</si>
  <si>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</si>
  <si>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</si>
  <si>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</si>
  <si>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</si>
  <si>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</si>
  <si>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</si>
  <si>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</si>
  <si>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</si>
  <si>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</si>
  <si>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0230171130</t>
  </si>
  <si>
    <t>Создание виртуальных концертных залов 041A354530</t>
  </si>
  <si>
    <t>от "18" декабря 2023 года №82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</si>
</sst>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9" fontId="5" fillId="0" borderId="0" xfId="0" applyNumberFormat="1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9" fontId="1" fillId="4" borderId="5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1" fillId="5" borderId="5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4" fontId="2" fillId="0" borderId="0" xfId="0" applyNumberFormat="1" applyFont="1"/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topLeftCell="A80" zoomScaleNormal="100" workbookViewId="0">
      <selection activeCell="A4" sqref="A4:E4"/>
    </sheetView>
  </sheetViews>
  <sheetFormatPr defaultRowHeight="15.75" outlineLevelRow="1" outlineLevelCol="1"/>
  <cols>
    <col min="1" max="1" width="28.42578125" style="1" customWidth="1"/>
    <col min="2" max="2" width="59.42578125" style="1" customWidth="1"/>
    <col min="3" max="3" width="17.28515625" style="28" hidden="1" customWidth="1" outlineLevel="1"/>
    <col min="4" max="4" width="10.5703125" style="4" hidden="1" customWidth="1" outlineLevel="1"/>
    <col min="5" max="5" width="17.28515625" style="16" customWidth="1" collapsed="1"/>
    <col min="6" max="6" width="17.28515625" style="28" hidden="1" customWidth="1" outlineLevel="1"/>
    <col min="7" max="7" width="6.5703125" style="4" hidden="1" customWidth="1" outlineLevel="1"/>
    <col min="8" max="8" width="14.42578125" style="16" hidden="1" customWidth="1" collapsed="1"/>
    <col min="9" max="9" width="15.7109375" style="28" hidden="1" customWidth="1" outlineLevel="1"/>
    <col min="10" max="10" width="10.5703125" style="4" hidden="1" customWidth="1" outlineLevel="1"/>
    <col min="11" max="11" width="17.28515625" style="16" hidden="1" customWidth="1" collapsed="1"/>
    <col min="12" max="12" width="11.28515625" style="1" bestFit="1" customWidth="1"/>
    <col min="13" max="16384" width="9.140625" style="1"/>
  </cols>
  <sheetData>
    <row r="1" spans="1:11">
      <c r="A1" s="55" t="s">
        <v>3</v>
      </c>
      <c r="B1" s="56"/>
      <c r="C1" s="56"/>
      <c r="D1" s="57"/>
      <c r="E1" s="57"/>
      <c r="F1" s="1"/>
      <c r="G1" s="1"/>
      <c r="H1" s="1"/>
      <c r="I1" s="1"/>
      <c r="J1" s="1"/>
      <c r="K1" s="1"/>
    </row>
    <row r="2" spans="1:11" ht="15.75" customHeight="1">
      <c r="A2" s="55" t="s">
        <v>30</v>
      </c>
      <c r="B2" s="56"/>
      <c r="C2" s="56"/>
      <c r="D2" s="57"/>
      <c r="E2" s="57"/>
      <c r="F2" s="1"/>
      <c r="G2" s="1"/>
      <c r="H2" s="1"/>
      <c r="I2" s="1"/>
      <c r="J2" s="1"/>
      <c r="K2" s="1"/>
    </row>
    <row r="3" spans="1:11" ht="15.75" customHeight="1">
      <c r="A3" s="55" t="s">
        <v>31</v>
      </c>
      <c r="B3" s="56"/>
      <c r="C3" s="56"/>
      <c r="D3" s="57"/>
      <c r="E3" s="57"/>
      <c r="F3" s="1"/>
      <c r="G3" s="1"/>
      <c r="H3" s="1"/>
      <c r="I3" s="1"/>
      <c r="J3" s="1"/>
      <c r="K3" s="1"/>
    </row>
    <row r="4" spans="1:11" ht="15.75" customHeight="1">
      <c r="A4" s="55" t="s">
        <v>80</v>
      </c>
      <c r="B4" s="56"/>
      <c r="C4" s="56"/>
      <c r="D4" s="57"/>
      <c r="E4" s="57"/>
      <c r="F4" s="1"/>
      <c r="G4" s="1"/>
      <c r="H4" s="1"/>
      <c r="I4" s="1"/>
      <c r="J4" s="1"/>
      <c r="K4" s="1"/>
    </row>
    <row r="5" spans="1:11" ht="52.5" customHeight="1">
      <c r="A5" s="58" t="s">
        <v>45</v>
      </c>
      <c r="B5" s="58"/>
      <c r="C5" s="58"/>
      <c r="D5" s="59"/>
      <c r="E5" s="59"/>
      <c r="F5" s="1"/>
      <c r="G5" s="1"/>
      <c r="H5" s="1"/>
      <c r="I5" s="1"/>
      <c r="J5" s="1"/>
      <c r="K5" s="1"/>
    </row>
    <row r="6" spans="1:11" ht="16.5" thickBot="1">
      <c r="E6" s="16" t="s">
        <v>0</v>
      </c>
      <c r="H6" s="16" t="s">
        <v>0</v>
      </c>
      <c r="K6" s="16" t="s">
        <v>0</v>
      </c>
    </row>
    <row r="7" spans="1:11" ht="33" customHeight="1" thickBot="1">
      <c r="A7" s="2" t="s">
        <v>2</v>
      </c>
      <c r="B7" s="3" t="s">
        <v>16</v>
      </c>
      <c r="C7" s="31" t="s">
        <v>1</v>
      </c>
      <c r="D7" s="5" t="s">
        <v>5</v>
      </c>
      <c r="E7" s="14" t="s">
        <v>38</v>
      </c>
      <c r="F7" s="38">
        <v>2024</v>
      </c>
      <c r="G7" s="29" t="s">
        <v>5</v>
      </c>
      <c r="H7" s="30">
        <v>2024</v>
      </c>
      <c r="I7" s="45" t="s">
        <v>43</v>
      </c>
      <c r="J7" s="29" t="s">
        <v>5</v>
      </c>
      <c r="K7" s="30" t="s">
        <v>43</v>
      </c>
    </row>
    <row r="8" spans="1:11" ht="33" customHeight="1">
      <c r="A8" s="11" t="s">
        <v>10</v>
      </c>
      <c r="B8" s="52" t="s">
        <v>11</v>
      </c>
      <c r="C8" s="32">
        <f>C9+C59</f>
        <v>1148969.6299999999</v>
      </c>
      <c r="D8" s="5"/>
      <c r="E8" s="15">
        <f>E9+E59</f>
        <v>1154372.3799999999</v>
      </c>
      <c r="F8" s="39">
        <f>F9+F59</f>
        <v>246658.21000000002</v>
      </c>
      <c r="G8" s="5"/>
      <c r="H8" s="15">
        <f>H9+H59</f>
        <v>246658.21000000002</v>
      </c>
      <c r="I8" s="46">
        <f>I9+I59</f>
        <v>264749.99000000005</v>
      </c>
      <c r="J8" s="5"/>
      <c r="K8" s="15">
        <f>K9+K59</f>
        <v>264749.99000000005</v>
      </c>
    </row>
    <row r="9" spans="1:11" ht="33" customHeight="1">
      <c r="A9" s="11" t="s">
        <v>12</v>
      </c>
      <c r="B9" s="52" t="s">
        <v>29</v>
      </c>
      <c r="C9" s="32">
        <f>C10+C12+C29+C51</f>
        <v>1148969.6299999999</v>
      </c>
      <c r="D9" s="5"/>
      <c r="E9" s="22">
        <f>E10+E12+E29+E51</f>
        <v>1154372.3799999999</v>
      </c>
      <c r="F9" s="39">
        <f>F10+F12+F29+F51</f>
        <v>246658.21000000002</v>
      </c>
      <c r="G9" s="5"/>
      <c r="H9" s="22">
        <f>H10+H12+H29+H51</f>
        <v>246658.21000000002</v>
      </c>
      <c r="I9" s="46">
        <f>I10+I12+I29+I51</f>
        <v>264749.99000000005</v>
      </c>
      <c r="J9" s="5"/>
      <c r="K9" s="22">
        <f>K10+K12+K29+K51</f>
        <v>264749.99000000005</v>
      </c>
    </row>
    <row r="10" spans="1:11" ht="31.5" hidden="1">
      <c r="A10" s="13" t="s">
        <v>13</v>
      </c>
      <c r="B10" s="12" t="s">
        <v>14</v>
      </c>
      <c r="C10" s="33">
        <f>C11</f>
        <v>0</v>
      </c>
      <c r="E10" s="17">
        <f>E11</f>
        <v>0</v>
      </c>
      <c r="F10" s="40">
        <f>F11</f>
        <v>0</v>
      </c>
      <c r="H10" s="17">
        <f>H11</f>
        <v>0</v>
      </c>
      <c r="I10" s="47">
        <f>I11</f>
        <v>0</v>
      </c>
      <c r="K10" s="17">
        <f>K11</f>
        <v>0</v>
      </c>
    </row>
    <row r="11" spans="1:11" ht="34.5" hidden="1" customHeight="1">
      <c r="A11" s="10" t="s">
        <v>24</v>
      </c>
      <c r="B11" s="6" t="s">
        <v>6</v>
      </c>
      <c r="C11" s="34"/>
      <c r="E11" s="18">
        <f>C11+D11</f>
        <v>0</v>
      </c>
      <c r="F11" s="41"/>
      <c r="H11" s="18">
        <f>F11+G11</f>
        <v>0</v>
      </c>
      <c r="I11" s="48"/>
      <c r="K11" s="18">
        <f>I11+J11</f>
        <v>0</v>
      </c>
    </row>
    <row r="12" spans="1:11" ht="47.25">
      <c r="A12" s="7" t="s">
        <v>7</v>
      </c>
      <c r="B12" s="21" t="s">
        <v>15</v>
      </c>
      <c r="C12" s="35">
        <f>SUM(C13:C28)</f>
        <v>210510</v>
      </c>
      <c r="E12" s="19">
        <f>SUM(E13:E28)</f>
        <v>213510.32</v>
      </c>
      <c r="F12" s="42">
        <f>SUM(F13:F28)</f>
        <v>212225.35</v>
      </c>
      <c r="H12" s="19">
        <f>SUM(H13:H28)</f>
        <v>212225.35</v>
      </c>
      <c r="I12" s="49">
        <f>SUM(I13:I28)</f>
        <v>234451.97000000003</v>
      </c>
      <c r="K12" s="19">
        <f>SUM(K13:K28)</f>
        <v>234451.97000000003</v>
      </c>
    </row>
    <row r="13" spans="1:11" ht="72.75" customHeight="1">
      <c r="A13" s="6" t="s">
        <v>17</v>
      </c>
      <c r="B13" s="6" t="s">
        <v>59</v>
      </c>
      <c r="C13" s="34">
        <v>2561.4499999999998</v>
      </c>
      <c r="E13" s="18">
        <f t="shared" ref="E13:E63" si="0">C13+D13</f>
        <v>2561.4499999999998</v>
      </c>
      <c r="F13" s="41">
        <f>74773.16+112996.06</f>
        <v>187769.22</v>
      </c>
      <c r="H13" s="18">
        <f t="shared" ref="H13:H28" si="1">F13+G13</f>
        <v>187769.22</v>
      </c>
      <c r="I13" s="48">
        <f>79208.43+130303.64</f>
        <v>209512.07</v>
      </c>
      <c r="K13" s="18">
        <f t="shared" ref="K13:K28" si="2">I13+J13</f>
        <v>209512.07</v>
      </c>
    </row>
    <row r="14" spans="1:11" ht="157.5">
      <c r="A14" s="6" t="s">
        <v>17</v>
      </c>
      <c r="B14" s="6" t="s">
        <v>60</v>
      </c>
      <c r="C14" s="34">
        <v>196368.51</v>
      </c>
      <c r="E14" s="18">
        <f t="shared" si="0"/>
        <v>196368.51</v>
      </c>
      <c r="F14" s="41">
        <v>173.27</v>
      </c>
      <c r="H14" s="18">
        <f t="shared" si="1"/>
        <v>173.27</v>
      </c>
      <c r="I14" s="48">
        <v>173.27</v>
      </c>
      <c r="K14" s="18">
        <f t="shared" si="2"/>
        <v>173.27</v>
      </c>
    </row>
    <row r="15" spans="1:11" ht="78.75">
      <c r="A15" s="6" t="s">
        <v>17</v>
      </c>
      <c r="B15" s="6" t="s">
        <v>61</v>
      </c>
      <c r="C15" s="36">
        <v>829.41</v>
      </c>
      <c r="D15" s="4">
        <v>306.52</v>
      </c>
      <c r="E15" s="18">
        <f t="shared" si="0"/>
        <v>1135.9299999999998</v>
      </c>
      <c r="F15" s="43">
        <v>5415.41</v>
      </c>
      <c r="H15" s="18">
        <f t="shared" si="1"/>
        <v>5415.41</v>
      </c>
      <c r="I15" s="50">
        <v>5712.66</v>
      </c>
      <c r="K15" s="18">
        <f t="shared" si="2"/>
        <v>5712.66</v>
      </c>
    </row>
    <row r="16" spans="1:11" ht="82.5" customHeight="1">
      <c r="A16" s="6" t="s">
        <v>18</v>
      </c>
      <c r="B16" s="8" t="s">
        <v>62</v>
      </c>
      <c r="C16" s="34">
        <v>1627.46</v>
      </c>
      <c r="E16" s="18">
        <f t="shared" si="0"/>
        <v>1627.46</v>
      </c>
      <c r="F16" s="41">
        <v>2395.9299999999998</v>
      </c>
      <c r="H16" s="18">
        <f t="shared" si="1"/>
        <v>2395.9299999999998</v>
      </c>
      <c r="I16" s="48">
        <v>2507.25</v>
      </c>
      <c r="K16" s="18">
        <f t="shared" si="2"/>
        <v>2507.25</v>
      </c>
    </row>
    <row r="17" spans="1:12" ht="63">
      <c r="A17" s="6" t="s">
        <v>19</v>
      </c>
      <c r="B17" s="6" t="s">
        <v>63</v>
      </c>
      <c r="C17" s="34">
        <v>978</v>
      </c>
      <c r="E17" s="18">
        <f t="shared" si="0"/>
        <v>978</v>
      </c>
      <c r="F17" s="41">
        <v>6993.97</v>
      </c>
      <c r="H17" s="18">
        <f t="shared" si="1"/>
        <v>6993.97</v>
      </c>
      <c r="I17" s="48">
        <v>6993.97</v>
      </c>
      <c r="K17" s="18">
        <f t="shared" si="2"/>
        <v>6993.97</v>
      </c>
    </row>
    <row r="18" spans="1:12" ht="81.75" customHeight="1">
      <c r="A18" s="6" t="s">
        <v>17</v>
      </c>
      <c r="B18" s="6" t="s">
        <v>64</v>
      </c>
      <c r="C18" s="34">
        <v>228.74</v>
      </c>
      <c r="E18" s="18">
        <f t="shared" si="0"/>
        <v>228.74</v>
      </c>
      <c r="F18" s="41">
        <v>1464.35</v>
      </c>
      <c r="H18" s="18">
        <f t="shared" si="1"/>
        <v>1464.35</v>
      </c>
      <c r="I18" s="48">
        <v>1464.35</v>
      </c>
      <c r="K18" s="18">
        <f t="shared" si="2"/>
        <v>1464.35</v>
      </c>
    </row>
    <row r="19" spans="1:12" ht="63">
      <c r="A19" s="6" t="s">
        <v>17</v>
      </c>
      <c r="B19" s="6" t="s">
        <v>65</v>
      </c>
      <c r="C19" s="34">
        <v>2354.66</v>
      </c>
      <c r="E19" s="18">
        <f t="shared" si="0"/>
        <v>2354.66</v>
      </c>
      <c r="F19" s="41"/>
      <c r="H19" s="18">
        <f t="shared" si="1"/>
        <v>0</v>
      </c>
      <c r="I19" s="48"/>
      <c r="K19" s="18">
        <f t="shared" si="2"/>
        <v>0</v>
      </c>
    </row>
    <row r="20" spans="1:12" ht="114.75" customHeight="1">
      <c r="A20" s="6" t="s">
        <v>17</v>
      </c>
      <c r="B20" s="6" t="s">
        <v>66</v>
      </c>
      <c r="C20" s="34">
        <v>5526.65</v>
      </c>
      <c r="E20" s="18">
        <f t="shared" si="0"/>
        <v>5526.65</v>
      </c>
      <c r="F20" s="41">
        <v>2140.23</v>
      </c>
      <c r="H20" s="18">
        <f t="shared" si="1"/>
        <v>2140.23</v>
      </c>
      <c r="I20" s="48">
        <v>2140.23</v>
      </c>
      <c r="K20" s="18">
        <f t="shared" si="2"/>
        <v>2140.23</v>
      </c>
    </row>
    <row r="21" spans="1:12" ht="78.75">
      <c r="A21" s="6" t="s">
        <v>17</v>
      </c>
      <c r="B21" s="6" t="s">
        <v>67</v>
      </c>
      <c r="C21" s="34">
        <v>0.42</v>
      </c>
      <c r="E21" s="18">
        <f t="shared" si="0"/>
        <v>0.42</v>
      </c>
      <c r="F21" s="41">
        <v>997.53</v>
      </c>
      <c r="H21" s="18">
        <f t="shared" si="1"/>
        <v>997.53</v>
      </c>
      <c r="I21" s="48">
        <v>997.53</v>
      </c>
      <c r="K21" s="18">
        <f t="shared" si="2"/>
        <v>997.53</v>
      </c>
    </row>
    <row r="22" spans="1:12" ht="99.75" customHeight="1">
      <c r="A22" s="6" t="s">
        <v>17</v>
      </c>
      <c r="B22" s="6" t="s">
        <v>68</v>
      </c>
      <c r="C22" s="34">
        <v>26.4</v>
      </c>
      <c r="E22" s="18">
        <f t="shared" si="0"/>
        <v>26.4</v>
      </c>
      <c r="F22" s="41">
        <v>2601.94</v>
      </c>
      <c r="H22" s="18">
        <f t="shared" si="1"/>
        <v>2601.94</v>
      </c>
      <c r="I22" s="48">
        <v>2601.94</v>
      </c>
      <c r="K22" s="18">
        <f t="shared" si="2"/>
        <v>2601.94</v>
      </c>
    </row>
    <row r="23" spans="1:12" ht="63">
      <c r="A23" s="6" t="s">
        <v>20</v>
      </c>
      <c r="B23" s="6" t="s">
        <v>69</v>
      </c>
      <c r="C23" s="34">
        <v>8.3000000000000007</v>
      </c>
      <c r="E23" s="18">
        <f t="shared" si="0"/>
        <v>8.3000000000000007</v>
      </c>
      <c r="F23" s="41">
        <v>933.2</v>
      </c>
      <c r="H23" s="18">
        <f t="shared" si="1"/>
        <v>933.2</v>
      </c>
      <c r="I23" s="48">
        <v>964.9</v>
      </c>
      <c r="K23" s="18">
        <f t="shared" si="2"/>
        <v>964.9</v>
      </c>
    </row>
    <row r="24" spans="1:12" ht="47.25">
      <c r="A24" s="6" t="s">
        <v>21</v>
      </c>
      <c r="B24" s="6" t="s">
        <v>76</v>
      </c>
      <c r="C24" s="34"/>
      <c r="D24" s="4">
        <v>1069.0999999999999</v>
      </c>
      <c r="E24" s="18">
        <f t="shared" si="0"/>
        <v>1069.0999999999999</v>
      </c>
      <c r="F24" s="41">
        <v>1311.5</v>
      </c>
      <c r="H24" s="18">
        <f t="shared" si="1"/>
        <v>1311.5</v>
      </c>
      <c r="I24" s="48">
        <v>1353.5</v>
      </c>
      <c r="K24" s="18">
        <f t="shared" si="2"/>
        <v>1353.5</v>
      </c>
    </row>
    <row r="25" spans="1:12" ht="72.75" customHeight="1">
      <c r="A25" s="6" t="s">
        <v>22</v>
      </c>
      <c r="B25" s="6" t="s">
        <v>77</v>
      </c>
      <c r="C25" s="34"/>
      <c r="D25" s="4">
        <v>1624.7</v>
      </c>
      <c r="E25" s="18">
        <f t="shared" si="0"/>
        <v>1624.7</v>
      </c>
      <c r="F25" s="41">
        <v>2.4</v>
      </c>
      <c r="H25" s="18">
        <f t="shared" si="1"/>
        <v>2.4</v>
      </c>
      <c r="I25" s="48">
        <v>2.2000000000000002</v>
      </c>
      <c r="K25" s="18">
        <f t="shared" si="2"/>
        <v>2.2000000000000002</v>
      </c>
    </row>
    <row r="26" spans="1:12" ht="116.25" hidden="1" customHeight="1">
      <c r="A26" s="6" t="s">
        <v>17</v>
      </c>
      <c r="B26" s="6"/>
      <c r="C26" s="34"/>
      <c r="E26" s="18">
        <f t="shared" si="0"/>
        <v>0</v>
      </c>
      <c r="F26" s="41">
        <v>26.4</v>
      </c>
      <c r="H26" s="18">
        <f t="shared" si="1"/>
        <v>26.4</v>
      </c>
      <c r="I26" s="48">
        <v>28.1</v>
      </c>
      <c r="K26" s="18">
        <f t="shared" si="2"/>
        <v>28.1</v>
      </c>
    </row>
    <row r="27" spans="1:12" hidden="1">
      <c r="A27" s="6" t="s">
        <v>17</v>
      </c>
      <c r="B27" s="6"/>
      <c r="C27" s="34"/>
      <c r="E27" s="18">
        <f t="shared" si="0"/>
        <v>0</v>
      </c>
      <c r="F27" s="41"/>
      <c r="H27" s="18">
        <f t="shared" si="1"/>
        <v>0</v>
      </c>
      <c r="I27" s="48"/>
      <c r="K27" s="18">
        <f t="shared" si="2"/>
        <v>0</v>
      </c>
    </row>
    <row r="28" spans="1:12" ht="36.75" hidden="1" customHeight="1">
      <c r="A28" s="6"/>
      <c r="B28" s="6"/>
      <c r="C28" s="34"/>
      <c r="E28" s="18">
        <f t="shared" si="0"/>
        <v>0</v>
      </c>
      <c r="F28" s="41"/>
      <c r="H28" s="18">
        <f t="shared" si="1"/>
        <v>0</v>
      </c>
      <c r="I28" s="48"/>
      <c r="K28" s="18">
        <f t="shared" si="2"/>
        <v>0</v>
      </c>
    </row>
    <row r="29" spans="1:12" ht="47.25">
      <c r="A29" s="7" t="s">
        <v>8</v>
      </c>
      <c r="B29" s="21" t="s">
        <v>9</v>
      </c>
      <c r="C29" s="35">
        <f>SUM(C30:C50)</f>
        <v>929988.73</v>
      </c>
      <c r="E29" s="19">
        <f>SUM(E30:E50)</f>
        <v>932435.59</v>
      </c>
      <c r="F29" s="42">
        <f>SUM(F30:F47)</f>
        <v>28730.100000000006</v>
      </c>
      <c r="H29" s="19">
        <f>SUM(H30:H47)</f>
        <v>28730.100000000006</v>
      </c>
      <c r="I29" s="49">
        <f>SUM(I30:I47)</f>
        <v>24595.260000000002</v>
      </c>
      <c r="K29" s="19">
        <f>SUM(K30:K47)</f>
        <v>24595.260000000002</v>
      </c>
    </row>
    <row r="30" spans="1:12" ht="94.5">
      <c r="A30" s="6" t="s">
        <v>23</v>
      </c>
      <c r="B30" s="6" t="s">
        <v>46</v>
      </c>
      <c r="C30" s="34">
        <v>2109.79</v>
      </c>
      <c r="E30" s="18">
        <f t="shared" si="0"/>
        <v>2109.79</v>
      </c>
      <c r="F30" s="41"/>
      <c r="H30" s="18">
        <f t="shared" ref="H30:H58" si="3">F30+G30</f>
        <v>0</v>
      </c>
      <c r="I30" s="48"/>
      <c r="K30" s="18">
        <f t="shared" ref="K30:K58" si="4">I30+J30</f>
        <v>0</v>
      </c>
      <c r="L30" s="53"/>
    </row>
    <row r="31" spans="1:12" ht="47.25">
      <c r="A31" s="6" t="s">
        <v>23</v>
      </c>
      <c r="B31" s="6" t="s">
        <v>47</v>
      </c>
      <c r="C31" s="34">
        <v>1253.79</v>
      </c>
      <c r="E31" s="18">
        <f t="shared" si="0"/>
        <v>1253.79</v>
      </c>
      <c r="F31" s="41">
        <v>1190</v>
      </c>
      <c r="H31" s="18">
        <f t="shared" si="3"/>
        <v>1190</v>
      </c>
      <c r="I31" s="48">
        <v>1261</v>
      </c>
      <c r="K31" s="18">
        <f t="shared" si="4"/>
        <v>1261</v>
      </c>
    </row>
    <row r="32" spans="1:12" ht="63">
      <c r="A32" s="6"/>
      <c r="B32" s="6" t="s">
        <v>78</v>
      </c>
      <c r="C32" s="34"/>
      <c r="D32" s="4">
        <v>1359.43</v>
      </c>
      <c r="E32" s="18">
        <f t="shared" si="0"/>
        <v>1359.43</v>
      </c>
      <c r="F32" s="41"/>
      <c r="H32" s="18"/>
      <c r="I32" s="48"/>
      <c r="K32" s="18"/>
    </row>
    <row r="33" spans="1:11" ht="63">
      <c r="A33" s="6" t="s">
        <v>23</v>
      </c>
      <c r="B33" s="6" t="s">
        <v>48</v>
      </c>
      <c r="C33" s="34">
        <v>644.22</v>
      </c>
      <c r="D33" s="4">
        <v>149.34</v>
      </c>
      <c r="E33" s="18">
        <f t="shared" si="0"/>
        <v>793.56000000000006</v>
      </c>
      <c r="F33" s="41"/>
      <c r="H33" s="18">
        <f t="shared" si="3"/>
        <v>0</v>
      </c>
      <c r="I33" s="48"/>
      <c r="K33" s="18">
        <f t="shared" si="4"/>
        <v>0</v>
      </c>
    </row>
    <row r="34" spans="1:11" ht="78.75">
      <c r="A34" s="6" t="s">
        <v>23</v>
      </c>
      <c r="B34" s="6" t="s">
        <v>49</v>
      </c>
      <c r="C34" s="34">
        <v>1844.49</v>
      </c>
      <c r="E34" s="18">
        <f t="shared" si="0"/>
        <v>1844.49</v>
      </c>
      <c r="F34" s="41">
        <v>656.5</v>
      </c>
      <c r="H34" s="18">
        <f t="shared" si="3"/>
        <v>656.5</v>
      </c>
      <c r="I34" s="48">
        <v>703.79</v>
      </c>
      <c r="K34" s="18">
        <f t="shared" si="4"/>
        <v>703.79</v>
      </c>
    </row>
    <row r="35" spans="1:11" ht="69" customHeight="1">
      <c r="A35" s="6" t="s">
        <v>23</v>
      </c>
      <c r="B35" s="6" t="s">
        <v>50</v>
      </c>
      <c r="C35" s="34">
        <v>10947.62</v>
      </c>
      <c r="E35" s="18">
        <f t="shared" si="0"/>
        <v>10947.62</v>
      </c>
      <c r="F35" s="41">
        <v>11674.25</v>
      </c>
      <c r="H35" s="18">
        <f t="shared" si="3"/>
        <v>11674.25</v>
      </c>
      <c r="I35" s="48">
        <v>11620.3</v>
      </c>
      <c r="K35" s="18">
        <f t="shared" si="4"/>
        <v>11620.3</v>
      </c>
    </row>
    <row r="36" spans="1:11" ht="126">
      <c r="A36" s="6" t="s">
        <v>23</v>
      </c>
      <c r="B36" s="6" t="s">
        <v>51</v>
      </c>
      <c r="C36" s="34">
        <v>2897.4</v>
      </c>
      <c r="E36" s="18">
        <f t="shared" si="0"/>
        <v>2897.4</v>
      </c>
      <c r="F36" s="41">
        <v>2903.9</v>
      </c>
      <c r="H36" s="18">
        <f t="shared" si="3"/>
        <v>2903.9</v>
      </c>
      <c r="I36" s="48">
        <v>1200.06</v>
      </c>
      <c r="K36" s="18">
        <f t="shared" si="4"/>
        <v>1200.06</v>
      </c>
    </row>
    <row r="37" spans="1:11">
      <c r="A37" s="6" t="s">
        <v>23</v>
      </c>
      <c r="B37" s="6" t="s">
        <v>79</v>
      </c>
      <c r="C37" s="34"/>
      <c r="D37" s="4">
        <v>618.55999999999995</v>
      </c>
      <c r="E37" s="18">
        <f t="shared" si="0"/>
        <v>618.55999999999995</v>
      </c>
      <c r="F37" s="41"/>
      <c r="H37" s="18"/>
      <c r="I37" s="48"/>
      <c r="K37" s="18"/>
    </row>
    <row r="38" spans="1:11" ht="31.5">
      <c r="A38" s="6" t="s">
        <v>23</v>
      </c>
      <c r="B38" s="6" t="s">
        <v>52</v>
      </c>
      <c r="C38" s="34">
        <v>149.52000000000001</v>
      </c>
      <c r="E38" s="18">
        <f t="shared" si="0"/>
        <v>149.52000000000001</v>
      </c>
      <c r="F38" s="41">
        <v>360</v>
      </c>
      <c r="H38" s="18">
        <f t="shared" si="3"/>
        <v>360</v>
      </c>
      <c r="I38" s="48">
        <v>360</v>
      </c>
      <c r="K38" s="18">
        <f t="shared" si="4"/>
        <v>360</v>
      </c>
    </row>
    <row r="39" spans="1:11" ht="47.25">
      <c r="A39" s="6" t="s">
        <v>23</v>
      </c>
      <c r="B39" s="6" t="s">
        <v>53</v>
      </c>
      <c r="C39" s="34">
        <v>75</v>
      </c>
      <c r="E39" s="18">
        <f t="shared" si="0"/>
        <v>75</v>
      </c>
      <c r="F39" s="41"/>
      <c r="H39" s="18">
        <f t="shared" si="3"/>
        <v>0</v>
      </c>
      <c r="I39" s="48"/>
      <c r="K39" s="18">
        <f t="shared" si="4"/>
        <v>0</v>
      </c>
    </row>
    <row r="40" spans="1:11" ht="31.5">
      <c r="A40" s="6" t="s">
        <v>23</v>
      </c>
      <c r="B40" s="6" t="s">
        <v>54</v>
      </c>
      <c r="C40" s="34">
        <v>4819.72</v>
      </c>
      <c r="D40" s="4">
        <v>-11.21</v>
      </c>
      <c r="E40" s="18">
        <f t="shared" si="0"/>
        <v>4808.51</v>
      </c>
      <c r="F40" s="41">
        <v>1381.75</v>
      </c>
      <c r="H40" s="18">
        <f t="shared" si="3"/>
        <v>1381.75</v>
      </c>
      <c r="I40" s="48">
        <v>1382.21</v>
      </c>
      <c r="K40" s="18">
        <f t="shared" si="4"/>
        <v>1382.21</v>
      </c>
    </row>
    <row r="41" spans="1:11" ht="47.25">
      <c r="A41" s="6" t="s">
        <v>23</v>
      </c>
      <c r="B41" s="6" t="s">
        <v>55</v>
      </c>
      <c r="C41" s="34">
        <v>3000</v>
      </c>
      <c r="E41" s="18">
        <f t="shared" si="0"/>
        <v>3000</v>
      </c>
      <c r="F41" s="41">
        <v>161.22</v>
      </c>
      <c r="H41" s="18">
        <f t="shared" si="3"/>
        <v>161.22</v>
      </c>
      <c r="I41" s="48"/>
      <c r="K41" s="18">
        <f t="shared" si="4"/>
        <v>0</v>
      </c>
    </row>
    <row r="42" spans="1:11" ht="56.25" customHeight="1">
      <c r="A42" s="6" t="s">
        <v>23</v>
      </c>
      <c r="B42" s="6" t="s">
        <v>56</v>
      </c>
      <c r="C42" s="34">
        <v>1371.85</v>
      </c>
      <c r="E42" s="18">
        <f t="shared" si="0"/>
        <v>1371.85</v>
      </c>
      <c r="F42" s="41">
        <v>102</v>
      </c>
      <c r="H42" s="18">
        <f t="shared" si="3"/>
        <v>102</v>
      </c>
      <c r="I42" s="48">
        <v>102</v>
      </c>
      <c r="K42" s="18">
        <f t="shared" si="4"/>
        <v>102</v>
      </c>
    </row>
    <row r="43" spans="1:11" ht="54" customHeight="1">
      <c r="A43" s="6" t="s">
        <v>23</v>
      </c>
      <c r="B43" s="6" t="s">
        <v>56</v>
      </c>
      <c r="C43" s="34">
        <v>39600</v>
      </c>
      <c r="E43" s="18">
        <f t="shared" si="0"/>
        <v>39600</v>
      </c>
      <c r="F43" s="41">
        <v>1956.2</v>
      </c>
      <c r="H43" s="18">
        <f t="shared" si="3"/>
        <v>1956.2</v>
      </c>
      <c r="I43" s="48">
        <v>1921.62</v>
      </c>
      <c r="K43" s="18">
        <f t="shared" si="4"/>
        <v>1921.62</v>
      </c>
    </row>
    <row r="44" spans="1:11" ht="47.25">
      <c r="A44" s="6" t="s">
        <v>23</v>
      </c>
      <c r="B44" s="6" t="s">
        <v>57</v>
      </c>
      <c r="C44" s="34">
        <v>2000</v>
      </c>
      <c r="E44" s="18">
        <f t="shared" si="0"/>
        <v>2000</v>
      </c>
      <c r="F44" s="41">
        <v>3434.4</v>
      </c>
      <c r="H44" s="18">
        <f t="shared" si="3"/>
        <v>3434.4</v>
      </c>
      <c r="I44" s="48">
        <v>3434.4</v>
      </c>
      <c r="K44" s="18">
        <f t="shared" si="4"/>
        <v>3434.4</v>
      </c>
    </row>
    <row r="45" spans="1:11" ht="31.5">
      <c r="A45" s="6" t="s">
        <v>23</v>
      </c>
      <c r="B45" s="6" t="s">
        <v>58</v>
      </c>
      <c r="C45" s="34">
        <v>616.86</v>
      </c>
      <c r="D45" s="4">
        <v>330.74</v>
      </c>
      <c r="E45" s="18">
        <f t="shared" si="0"/>
        <v>947.6</v>
      </c>
      <c r="F45" s="41">
        <v>2300</v>
      </c>
      <c r="H45" s="18">
        <f t="shared" si="3"/>
        <v>2300</v>
      </c>
      <c r="I45" s="48"/>
      <c r="K45" s="18">
        <f t="shared" si="4"/>
        <v>0</v>
      </c>
    </row>
    <row r="46" spans="1:11" ht="31.5">
      <c r="A46" s="6"/>
      <c r="B46" s="6" t="s">
        <v>39</v>
      </c>
      <c r="C46" s="34">
        <v>726855.64</v>
      </c>
      <c r="E46" s="18">
        <f t="shared" si="0"/>
        <v>726855.64</v>
      </c>
      <c r="F46" s="41">
        <v>2000</v>
      </c>
      <c r="H46" s="18">
        <f t="shared" si="3"/>
        <v>2000</v>
      </c>
      <c r="I46" s="48">
        <v>2000</v>
      </c>
      <c r="K46" s="18">
        <f t="shared" si="4"/>
        <v>2000</v>
      </c>
    </row>
    <row r="47" spans="1:11" ht="47.25">
      <c r="A47" s="6"/>
      <c r="B47" s="6" t="s">
        <v>75</v>
      </c>
      <c r="C47" s="34">
        <v>131802.82999999999</v>
      </c>
      <c r="E47" s="18">
        <f t="shared" si="0"/>
        <v>131802.82999999999</v>
      </c>
      <c r="F47" s="41">
        <v>609.88</v>
      </c>
      <c r="H47" s="18">
        <f t="shared" si="3"/>
        <v>609.88</v>
      </c>
      <c r="I47" s="48">
        <v>609.88</v>
      </c>
      <c r="K47" s="18">
        <f t="shared" si="4"/>
        <v>609.88</v>
      </c>
    </row>
    <row r="48" spans="1:11" hidden="1">
      <c r="A48" s="6"/>
      <c r="B48" s="6"/>
      <c r="C48" s="34"/>
      <c r="E48" s="18">
        <f t="shared" si="0"/>
        <v>0</v>
      </c>
      <c r="F48" s="41"/>
      <c r="H48" s="18"/>
      <c r="I48" s="48"/>
      <c r="K48" s="18"/>
    </row>
    <row r="49" spans="1:11" hidden="1">
      <c r="A49" s="6"/>
      <c r="B49" s="6"/>
      <c r="C49" s="34"/>
      <c r="E49" s="18">
        <f t="shared" si="0"/>
        <v>0</v>
      </c>
      <c r="F49" s="41"/>
      <c r="H49" s="18"/>
      <c r="I49" s="48"/>
      <c r="K49" s="18"/>
    </row>
    <row r="50" spans="1:11" hidden="1">
      <c r="A50" s="6"/>
      <c r="B50" s="6"/>
      <c r="C50" s="34"/>
      <c r="E50" s="18">
        <f t="shared" si="0"/>
        <v>0</v>
      </c>
      <c r="F50" s="41"/>
      <c r="H50" s="18"/>
      <c r="I50" s="48"/>
      <c r="K50" s="18"/>
    </row>
    <row r="51" spans="1:11">
      <c r="A51" s="25" t="s">
        <v>32</v>
      </c>
      <c r="B51" s="21" t="s">
        <v>33</v>
      </c>
      <c r="C51" s="37">
        <f>SUM(C52:C58)</f>
        <v>8470.9</v>
      </c>
      <c r="E51" s="24">
        <f>SUM(E52:E58)</f>
        <v>8426.4700000000012</v>
      </c>
      <c r="F51" s="44">
        <f>SUM(F52:F58)</f>
        <v>5702.76</v>
      </c>
      <c r="H51" s="24">
        <f t="shared" si="3"/>
        <v>5702.76</v>
      </c>
      <c r="I51" s="51">
        <f>SUM(I52:I58)</f>
        <v>5702.76</v>
      </c>
      <c r="K51" s="24">
        <f t="shared" si="4"/>
        <v>5702.76</v>
      </c>
    </row>
    <row r="52" spans="1:11" ht="63" customHeight="1">
      <c r="A52" s="26" t="s">
        <v>44</v>
      </c>
      <c r="B52" s="6" t="s">
        <v>70</v>
      </c>
      <c r="C52" s="34">
        <v>891.91</v>
      </c>
      <c r="D52" s="4">
        <v>-44.43</v>
      </c>
      <c r="E52" s="18">
        <f>C52+D52</f>
        <v>847.48</v>
      </c>
      <c r="F52" s="41">
        <v>5702.76</v>
      </c>
      <c r="H52" s="18">
        <f t="shared" si="3"/>
        <v>5702.76</v>
      </c>
      <c r="I52" s="48">
        <v>5702.76</v>
      </c>
      <c r="K52" s="18">
        <f t="shared" si="4"/>
        <v>5702.76</v>
      </c>
    </row>
    <row r="53" spans="1:11" ht="72.75" customHeight="1">
      <c r="A53" s="26" t="s">
        <v>44</v>
      </c>
      <c r="B53" s="6" t="s">
        <v>71</v>
      </c>
      <c r="C53" s="34">
        <v>1426.63</v>
      </c>
      <c r="E53" s="18">
        <f t="shared" si="0"/>
        <v>1426.63</v>
      </c>
      <c r="F53" s="41"/>
      <c r="H53" s="18">
        <f t="shared" si="3"/>
        <v>0</v>
      </c>
      <c r="I53" s="48"/>
      <c r="K53" s="18">
        <f t="shared" si="4"/>
        <v>0</v>
      </c>
    </row>
    <row r="54" spans="1:11" ht="80.25" customHeight="1">
      <c r="A54" s="26" t="s">
        <v>44</v>
      </c>
      <c r="B54" s="6" t="s">
        <v>72</v>
      </c>
      <c r="C54" s="34">
        <v>200</v>
      </c>
      <c r="E54" s="18">
        <f t="shared" si="0"/>
        <v>200</v>
      </c>
      <c r="F54" s="41"/>
      <c r="H54" s="18">
        <f t="shared" si="3"/>
        <v>0</v>
      </c>
      <c r="I54" s="48"/>
      <c r="K54" s="18">
        <f t="shared" si="4"/>
        <v>0</v>
      </c>
    </row>
    <row r="55" spans="1:11" ht="69" customHeight="1">
      <c r="A55" s="26" t="s">
        <v>44</v>
      </c>
      <c r="B55" s="6" t="s">
        <v>73</v>
      </c>
      <c r="C55" s="34">
        <v>249.6</v>
      </c>
      <c r="E55" s="18">
        <f t="shared" si="0"/>
        <v>249.6</v>
      </c>
      <c r="F55" s="41"/>
      <c r="H55" s="18">
        <f t="shared" si="3"/>
        <v>0</v>
      </c>
      <c r="I55" s="48"/>
      <c r="K55" s="18">
        <f t="shared" si="4"/>
        <v>0</v>
      </c>
    </row>
    <row r="56" spans="1:11" ht="133.5" customHeight="1">
      <c r="A56" s="26" t="s">
        <v>34</v>
      </c>
      <c r="B56" s="6" t="s">
        <v>74</v>
      </c>
      <c r="C56" s="34">
        <v>5702.76</v>
      </c>
      <c r="E56" s="18">
        <f t="shared" si="0"/>
        <v>5702.76</v>
      </c>
      <c r="F56" s="41"/>
      <c r="H56" s="18">
        <f t="shared" si="3"/>
        <v>0</v>
      </c>
      <c r="I56" s="48"/>
      <c r="K56" s="18">
        <f t="shared" si="4"/>
        <v>0</v>
      </c>
    </row>
    <row r="57" spans="1:11" hidden="1">
      <c r="A57" s="6"/>
      <c r="B57" s="6"/>
      <c r="C57" s="34"/>
      <c r="E57" s="18">
        <f t="shared" si="0"/>
        <v>0</v>
      </c>
      <c r="F57" s="41"/>
      <c r="H57" s="18">
        <f t="shared" si="3"/>
        <v>0</v>
      </c>
      <c r="I57" s="48"/>
      <c r="K57" s="18">
        <f t="shared" si="4"/>
        <v>0</v>
      </c>
    </row>
    <row r="58" spans="1:11" hidden="1">
      <c r="A58" s="6"/>
      <c r="B58" s="6"/>
      <c r="C58" s="34"/>
      <c r="E58" s="18">
        <f t="shared" si="0"/>
        <v>0</v>
      </c>
      <c r="F58" s="41"/>
      <c r="H58" s="18">
        <f t="shared" si="3"/>
        <v>0</v>
      </c>
      <c r="I58" s="48"/>
      <c r="K58" s="18">
        <f t="shared" si="4"/>
        <v>0</v>
      </c>
    </row>
    <row r="59" spans="1:11" ht="45.75" hidden="1" customHeight="1">
      <c r="A59" s="7" t="s">
        <v>28</v>
      </c>
      <c r="B59" s="9" t="s">
        <v>27</v>
      </c>
      <c r="C59" s="37">
        <f>C60</f>
        <v>0</v>
      </c>
      <c r="E59" s="20">
        <f>E60</f>
        <v>0</v>
      </c>
      <c r="F59" s="44">
        <f>F60</f>
        <v>0</v>
      </c>
      <c r="H59" s="20">
        <f>H60</f>
        <v>0</v>
      </c>
      <c r="I59" s="51">
        <f>I60</f>
        <v>0</v>
      </c>
      <c r="K59" s="20">
        <f>K60</f>
        <v>0</v>
      </c>
    </row>
    <row r="60" spans="1:11" ht="47.25" hidden="1">
      <c r="A60" s="6" t="s">
        <v>26</v>
      </c>
      <c r="B60" s="6" t="s">
        <v>25</v>
      </c>
      <c r="C60" s="34">
        <f>C61+C62+C63</f>
        <v>0</v>
      </c>
      <c r="E60" s="23">
        <f>E61+E62+E63</f>
        <v>0</v>
      </c>
      <c r="F60" s="41">
        <f>F61+F62+F63</f>
        <v>0</v>
      </c>
      <c r="H60" s="23">
        <f>H61+H62+H63</f>
        <v>0</v>
      </c>
      <c r="I60" s="48">
        <f>I61+I62+I63</f>
        <v>0</v>
      </c>
      <c r="K60" s="23">
        <f>K61+K62+K63</f>
        <v>0</v>
      </c>
    </row>
    <row r="61" spans="1:11" hidden="1" outlineLevel="1">
      <c r="A61" s="6" t="s">
        <v>40</v>
      </c>
      <c r="B61" s="27" t="s">
        <v>35</v>
      </c>
      <c r="C61" s="34"/>
      <c r="E61" s="18">
        <f t="shared" si="0"/>
        <v>0</v>
      </c>
      <c r="F61" s="41"/>
      <c r="H61" s="18">
        <f t="shared" ref="H61" si="5">F61+G61</f>
        <v>0</v>
      </c>
      <c r="I61" s="48"/>
      <c r="K61" s="18">
        <f t="shared" ref="K61" si="6">I61+J61</f>
        <v>0</v>
      </c>
    </row>
    <row r="62" spans="1:11" hidden="1" outlineLevel="1">
      <c r="A62" s="6" t="s">
        <v>41</v>
      </c>
      <c r="B62" s="27" t="s">
        <v>37</v>
      </c>
      <c r="C62" s="34"/>
      <c r="E62" s="18">
        <f>C62+D62</f>
        <v>0</v>
      </c>
      <c r="F62" s="41"/>
      <c r="H62" s="18">
        <f>F62+G62</f>
        <v>0</v>
      </c>
      <c r="I62" s="48"/>
      <c r="K62" s="18">
        <f>I62+J62</f>
        <v>0</v>
      </c>
    </row>
    <row r="63" spans="1:11" ht="43.5" hidden="1" customHeight="1" outlineLevel="1">
      <c r="A63" s="6" t="s">
        <v>42</v>
      </c>
      <c r="B63" s="27" t="s">
        <v>36</v>
      </c>
      <c r="C63" s="34"/>
      <c r="E63" s="18">
        <f t="shared" si="0"/>
        <v>0</v>
      </c>
      <c r="F63" s="41"/>
      <c r="H63" s="18">
        <f t="shared" ref="H63" si="7">F63+G63</f>
        <v>0</v>
      </c>
      <c r="I63" s="48"/>
      <c r="K63" s="18">
        <f t="shared" ref="K63" si="8">I63+J63</f>
        <v>0</v>
      </c>
    </row>
    <row r="64" spans="1:11" hidden="1" outlineLevel="1">
      <c r="A64" s="6"/>
      <c r="B64" s="6"/>
      <c r="C64" s="34"/>
      <c r="E64" s="18"/>
      <c r="F64" s="41"/>
      <c r="H64" s="18"/>
      <c r="I64" s="48"/>
      <c r="K64" s="18"/>
    </row>
    <row r="65" spans="1:11" collapsed="1">
      <c r="A65" s="54" t="s">
        <v>4</v>
      </c>
      <c r="B65" s="54"/>
      <c r="C65" s="35">
        <f>C12+C10+C59+C29+C51</f>
        <v>1148969.6299999999</v>
      </c>
      <c r="D65" s="4">
        <f>SUM(D10:D64)</f>
        <v>5402.7499999999991</v>
      </c>
      <c r="E65" s="20">
        <f>E12+E10+E59+E29+E51</f>
        <v>1154372.3799999999</v>
      </c>
      <c r="F65" s="42">
        <f>F12+F10+F59+F29+F51</f>
        <v>246658.21000000002</v>
      </c>
      <c r="G65" s="4">
        <f>SUM(G10:G64)</f>
        <v>0</v>
      </c>
      <c r="H65" s="20">
        <f>H12+H10+H59+H29+H51</f>
        <v>246658.21000000002</v>
      </c>
      <c r="I65" s="49">
        <f>I12+I10+I59+I29+I51</f>
        <v>264749.99000000005</v>
      </c>
      <c r="J65" s="4">
        <f>SUM(J10:J64)</f>
        <v>0</v>
      </c>
      <c r="K65" s="20">
        <f>K12+K10+K59+K29+K51</f>
        <v>264749.99000000005</v>
      </c>
    </row>
  </sheetData>
  <mergeCells count="6">
    <mergeCell ref="A65:B65"/>
    <mergeCell ref="A1:E1"/>
    <mergeCell ref="A2:E2"/>
    <mergeCell ref="A3:E3"/>
    <mergeCell ref="A4:E4"/>
    <mergeCell ref="A5:E5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2023-12-18T15:22:18Z</dcterms:modified>
</cp:coreProperties>
</file>