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3935" yWindow="765" windowWidth="12780" windowHeight="14610" tabRatio="350"/>
  </bookViews>
  <sheets>
    <sheet name="прил.2 (безвоз)" sheetId="2" r:id="rId1"/>
  </sheets>
  <definedNames>
    <definedName name="_xlnm.Print_Titles" localSheetId="0">'прил.2 (безвоз)'!$7:$7</definedName>
  </definedNames>
  <calcPr calcId="125725"/>
</workbook>
</file>

<file path=xl/calcChain.xml><?xml version="1.0" encoding="utf-8"?>
<calcChain xmlns="http://schemas.openxmlformats.org/spreadsheetml/2006/main">
  <c r="K51" i="2"/>
  <c r="H51"/>
  <c r="K25"/>
  <c r="K30"/>
  <c r="I12"/>
  <c r="I9" s="1"/>
  <c r="I8" s="1"/>
  <c r="H13"/>
  <c r="K13"/>
  <c r="C31"/>
  <c r="E49"/>
  <c r="C50"/>
  <c r="E50" s="1"/>
  <c r="E48"/>
  <c r="I51"/>
  <c r="F51"/>
  <c r="C51"/>
  <c r="H25"/>
  <c r="F12"/>
  <c r="J65"/>
  <c r="K63"/>
  <c r="K62"/>
  <c r="K61"/>
  <c r="I60"/>
  <c r="I59"/>
  <c r="K58"/>
  <c r="K57"/>
  <c r="K56"/>
  <c r="K55"/>
  <c r="K54"/>
  <c r="K53"/>
  <c r="K52"/>
  <c r="K47"/>
  <c r="K46"/>
  <c r="K45"/>
  <c r="K44"/>
  <c r="K43"/>
  <c r="K42"/>
  <c r="K41"/>
  <c r="K40"/>
  <c r="K39"/>
  <c r="K38"/>
  <c r="K37"/>
  <c r="K36"/>
  <c r="K35"/>
  <c r="K34"/>
  <c r="K33"/>
  <c r="K32"/>
  <c r="I31"/>
  <c r="K29"/>
  <c r="K28"/>
  <c r="K27"/>
  <c r="K26"/>
  <c r="K22"/>
  <c r="K21"/>
  <c r="K20"/>
  <c r="K19"/>
  <c r="K18"/>
  <c r="K17"/>
  <c r="K16"/>
  <c r="K15"/>
  <c r="K14"/>
  <c r="K11"/>
  <c r="K10" s="1"/>
  <c r="I10"/>
  <c r="G65"/>
  <c r="H63"/>
  <c r="H62"/>
  <c r="H61"/>
  <c r="H60" s="1"/>
  <c r="H59" s="1"/>
  <c r="F60"/>
  <c r="F59" s="1"/>
  <c r="H58"/>
  <c r="H57"/>
  <c r="H56"/>
  <c r="H55"/>
  <c r="H54"/>
  <c r="H53"/>
  <c r="H52"/>
  <c r="H47"/>
  <c r="H46"/>
  <c r="H45"/>
  <c r="H44"/>
  <c r="H43"/>
  <c r="H42"/>
  <c r="H41"/>
  <c r="H40"/>
  <c r="H39"/>
  <c r="H38"/>
  <c r="H37"/>
  <c r="H36"/>
  <c r="H35"/>
  <c r="H34"/>
  <c r="H33"/>
  <c r="H32"/>
  <c r="F31"/>
  <c r="H30"/>
  <c r="H29"/>
  <c r="H28"/>
  <c r="H27"/>
  <c r="H26"/>
  <c r="H22"/>
  <c r="H21"/>
  <c r="H20"/>
  <c r="H19"/>
  <c r="H18"/>
  <c r="H17"/>
  <c r="H16"/>
  <c r="H15"/>
  <c r="H14"/>
  <c r="H11"/>
  <c r="H10" s="1"/>
  <c r="F10"/>
  <c r="E62"/>
  <c r="C60"/>
  <c r="E63"/>
  <c r="E61"/>
  <c r="H12" l="1"/>
  <c r="H9" s="1"/>
  <c r="K60"/>
  <c r="K59" s="1"/>
  <c r="F65"/>
  <c r="K31"/>
  <c r="H31"/>
  <c r="K12"/>
  <c r="F9"/>
  <c r="F8" s="1"/>
  <c r="E60"/>
  <c r="E59" s="1"/>
  <c r="I65" l="1"/>
  <c r="K65"/>
  <c r="H65"/>
  <c r="K9"/>
  <c r="K8" s="1"/>
  <c r="H8"/>
  <c r="E29"/>
  <c r="C12" l="1"/>
  <c r="C59"/>
  <c r="E58"/>
  <c r="E57"/>
  <c r="E56"/>
  <c r="E55"/>
  <c r="E54"/>
  <c r="E53"/>
  <c r="E52"/>
  <c r="E51"/>
  <c r="E30"/>
  <c r="E11"/>
  <c r="C10"/>
  <c r="E31" l="1"/>
  <c r="C9"/>
  <c r="C8" s="1"/>
  <c r="C65"/>
  <c r="E10"/>
  <c r="D65"/>
  <c r="E12"/>
  <c r="E65" l="1"/>
  <c r="E9"/>
  <c r="E8" s="1"/>
</calcChain>
</file>

<file path=xl/sharedStrings.xml><?xml version="1.0" encoding="utf-8"?>
<sst xmlns="http://schemas.openxmlformats.org/spreadsheetml/2006/main" count="109" uniqueCount="78">
  <si>
    <t>(тыс. рублей)</t>
  </si>
  <si>
    <t>Сумма</t>
  </si>
  <si>
    <t>Код бюджетной классификации</t>
  </si>
  <si>
    <t>ВСЕГО:</t>
  </si>
  <si>
    <t>поправки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</si>
  <si>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</si>
  <si>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</si>
  <si>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</si>
  <si>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</si>
  <si>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</si>
  <si>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</si>
  <si>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</si>
  <si>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</si>
  <si>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</si>
  <si>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</si>
  <si>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</si>
  <si>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</si>
  <si>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</si>
  <si>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</si>
  <si>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</si>
  <si>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</si>
  <si>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</si>
  <si>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</si>
  <si>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 xml:space="preserve">000 2 02 15001 04 0000 150
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</si>
  <si>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</si>
  <si>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</si>
  <si>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</si>
  <si>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</si>
  <si>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</si>
  <si>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 xml:space="preserve">к решению окружного Совета депутатов  </t>
  </si>
  <si>
    <t>МО "Светлогорский городской округ"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</si>
  <si>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</si>
  <si>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</si>
  <si>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</si>
  <si>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</si>
  <si>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</si>
  <si>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"Реконструкция Лиственничного парка" (7-44001)</t>
  </si>
  <si>
    <t xml:space="preserve">Сумма </t>
  </si>
  <si>
    <t>Реконструкция МАОУ СОШ № 1 в городе Светлогорске, Калининградской области</t>
  </si>
  <si>
    <t>7-44590</t>
  </si>
  <si>
    <t>7-44001</t>
  </si>
  <si>
    <t>7-44005</t>
  </si>
  <si>
    <t>2025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</si>
  <si>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0240353030</t>
  </si>
  <si>
    <t>356 202 49999 04 0000 150</t>
  </si>
  <si>
    <t xml:space="preserve">Разработка проектной и рабочей документации по объекту: Реконструкция РТС «Светлогорская» расположенной в г. Светлогорске Калининградской области </t>
  </si>
  <si>
    <t>Разработка проектной и рабочей документации по объекту: Реконструкция котельной, расположенной в пос. Зори, г. Светлогорск,  Калининградской области</t>
  </si>
  <si>
    <t>Приложение № 4</t>
  </si>
  <si>
    <t>Безвозмездные поступления в бюджет муниципального образования «Светлогорский городского округа»  на плановый период 2025 и 2026 годов</t>
  </si>
  <si>
    <t>2026</t>
  </si>
  <si>
    <t>Субсидии на организацию бесплатной перевозки обучающихся к муниципальным общеобразовательным организациям 0230171010</t>
  </si>
  <si>
    <t>Субсидии на организацию и обеспечение бесплатным питанием обучающихся, получающих начальное общее образование в муниципальных образовательных организациях 0230171160</t>
  </si>
  <si>
    <t>Субсидии на организацию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 0230171430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</si>
  <si>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02301R3040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</si>
  <si>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 0240371360</t>
  </si>
  <si>
    <t>Государственная поддержка отрасли культуры 04301R5190</t>
  </si>
  <si>
    <t>Субсидии на предоставление молодым семьям дополнительных социальных выплат при рождении или усыновлении (удочерении) ребенка 0620171030</t>
  </si>
  <si>
    <t>Реализация мероприятий по обеспечению жильем молодых семей 06201R4970</t>
  </si>
  <si>
    <t>Субсидии на обеспечение мероприятий по организации теплоснабжения, водоснабжения, водоотведения 0630471040</t>
  </si>
  <si>
    <t>Субсидии на содержание морских пляжей в границах муниципальных образований Калининградской области 1230171380</t>
  </si>
  <si>
    <t>Субсидии на поддержку муниципальных газет 1330271250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</si>
  <si>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0230670130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</si>
  <si>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0240170620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</si>
  <si>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0340270160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</si>
  <si>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0340270640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</si>
  <si>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0340370720</t>
  </si>
  <si>
    <t>Субвенции для исполнения отдельных государственных полномочий Калининградской области по осуществлению деятельности по опеке и попечительству в отношении совершеннолетних граждан 0340470650</t>
  </si>
  <si>
    <t>Субвенции для осуществления отдельных государственных полномочий в сфере социальной поддержки населения, в части осуществления муниципального управления 0340470670</t>
  </si>
  <si>
    <t>убвенции на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 0340470710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</si>
  <si>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0640170730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</si>
  <si>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 0640470310</t>
  </si>
  <si>
    <t>Субвенции на осуществление полномочий по государственной поддержке сельскохозяйственного производства 1020176000</t>
  </si>
  <si>
    <t>Субвенции на осуществление полномочий Калининградской области в сфере сельскохозяйственного производства в части деятельности органов управления 1040570660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</si>
  <si>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1340851200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</si>
  <si>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021EВ51790</t>
  </si>
  <si>
    <t>Осуществление первичного воинского учета органами местного самоуправления поселений, муниципальных и городских округов 0740551180</t>
  </si>
  <si>
    <t>Осуществление переданных полномочий Российской Федерации на государственную регистрацию актов гражданского состояния 1340259300</t>
  </si>
  <si>
    <t>от "18" декабря 2023 года №82</t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</si>
</sst>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164" fontId="1" fillId="3" borderId="1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right"/>
    </xf>
    <xf numFmtId="4" fontId="2" fillId="5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164" fontId="2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164" fontId="2" fillId="0" borderId="0" xfId="0" applyNumberFormat="1" applyFont="1"/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wrapText="1"/>
    </xf>
    <xf numFmtId="0" fontId="2" fillId="2" borderId="0" xfId="0" applyFont="1" applyFill="1"/>
    <xf numFmtId="4" fontId="5" fillId="2" borderId="0" xfId="0" applyNumberFormat="1" applyFont="1" applyFill="1"/>
    <xf numFmtId="4" fontId="2" fillId="2" borderId="0" xfId="0" applyNumberFormat="1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/>
    </xf>
    <xf numFmtId="4" fontId="1" fillId="2" borderId="6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99FF"/>
      <color rgb="FFFFFFCC"/>
      <color rgb="FFCC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5"/>
  <sheetViews>
    <sheetView tabSelected="1" zoomScale="82" zoomScaleNormal="82" workbookViewId="0">
      <selection activeCell="O13" sqref="O13"/>
    </sheetView>
  </sheetViews>
  <sheetFormatPr defaultRowHeight="15.75" outlineLevelRow="1" outlineLevelCol="1"/>
  <cols>
    <col min="1" max="1" width="28.42578125" style="1" customWidth="1"/>
    <col min="2" max="2" width="59.42578125" style="1" customWidth="1"/>
    <col min="3" max="3" width="17.28515625" style="24" hidden="1" customWidth="1" outlineLevel="1"/>
    <col min="4" max="4" width="10.5703125" style="2" hidden="1" customWidth="1" outlineLevel="1"/>
    <col min="5" max="5" width="17.28515625" style="12" hidden="1" customWidth="1" collapsed="1"/>
    <col min="6" max="6" width="17.28515625" style="24" hidden="1" customWidth="1" outlineLevel="1"/>
    <col min="7" max="7" width="13.140625" style="2" hidden="1" customWidth="1" outlineLevel="1"/>
    <col min="8" max="8" width="14.42578125" style="12" customWidth="1" collapsed="1"/>
    <col min="9" max="9" width="15.7109375" style="24" hidden="1" customWidth="1" outlineLevel="1"/>
    <col min="10" max="10" width="13.5703125" style="2" hidden="1" customWidth="1" outlineLevel="1"/>
    <col min="11" max="11" width="17.28515625" style="12" customWidth="1" collapsed="1"/>
    <col min="12" max="12" width="11" style="1" bestFit="1" customWidth="1"/>
    <col min="13" max="16384" width="9.140625" style="1"/>
  </cols>
  <sheetData>
    <row r="1" spans="1:12">
      <c r="A1" s="46" t="s">
        <v>47</v>
      </c>
      <c r="B1" s="47"/>
      <c r="C1" s="47"/>
      <c r="D1" s="48"/>
      <c r="E1" s="48"/>
      <c r="F1" s="49"/>
      <c r="G1" s="49"/>
      <c r="H1" s="49"/>
      <c r="I1" s="49"/>
      <c r="J1" s="49"/>
      <c r="K1" s="49"/>
    </row>
    <row r="2" spans="1:12" ht="15.75" customHeight="1">
      <c r="A2" s="46" t="s">
        <v>29</v>
      </c>
      <c r="B2" s="47"/>
      <c r="C2" s="47"/>
      <c r="D2" s="48"/>
      <c r="E2" s="48"/>
      <c r="F2" s="49"/>
      <c r="G2" s="49"/>
      <c r="H2" s="49"/>
      <c r="I2" s="49"/>
      <c r="J2" s="49"/>
      <c r="K2" s="49"/>
    </row>
    <row r="3" spans="1:12" ht="15.75" customHeight="1">
      <c r="A3" s="46" t="s">
        <v>30</v>
      </c>
      <c r="B3" s="47"/>
      <c r="C3" s="47"/>
      <c r="D3" s="48"/>
      <c r="E3" s="48"/>
      <c r="F3" s="49"/>
      <c r="G3" s="49"/>
      <c r="H3" s="49"/>
      <c r="I3" s="49"/>
      <c r="J3" s="49"/>
      <c r="K3" s="49"/>
    </row>
    <row r="4" spans="1:12" ht="15.75" customHeight="1">
      <c r="A4" s="46" t="s">
        <v>77</v>
      </c>
      <c r="B4" s="47"/>
      <c r="C4" s="47"/>
      <c r="D4" s="48"/>
      <c r="E4" s="48"/>
      <c r="F4" s="49"/>
      <c r="G4" s="49"/>
      <c r="H4" s="49"/>
      <c r="I4" s="49"/>
      <c r="J4" s="49"/>
      <c r="K4" s="49"/>
    </row>
    <row r="5" spans="1:12" ht="52.5" customHeight="1">
      <c r="A5" s="50" t="s">
        <v>48</v>
      </c>
      <c r="B5" s="50"/>
      <c r="C5" s="50"/>
      <c r="D5" s="51"/>
      <c r="E5" s="51"/>
      <c r="F5" s="52"/>
      <c r="G5" s="52"/>
      <c r="H5" s="52"/>
      <c r="I5" s="52"/>
      <c r="J5" s="52"/>
      <c r="K5" s="52"/>
      <c r="L5" s="53"/>
    </row>
    <row r="6" spans="1:12" ht="16.5" thickBot="1">
      <c r="A6" s="53"/>
      <c r="B6" s="53"/>
      <c r="D6" s="54"/>
      <c r="E6" s="55" t="s">
        <v>0</v>
      </c>
      <c r="G6" s="54"/>
      <c r="H6" s="55"/>
      <c r="J6" s="54"/>
      <c r="K6" s="55" t="s">
        <v>0</v>
      </c>
      <c r="L6" s="53"/>
    </row>
    <row r="7" spans="1:12" ht="33" customHeight="1" thickBot="1">
      <c r="A7" s="56" t="s">
        <v>2</v>
      </c>
      <c r="B7" s="57" t="s">
        <v>15</v>
      </c>
      <c r="C7" s="58" t="s">
        <v>1</v>
      </c>
      <c r="D7" s="59" t="s">
        <v>4</v>
      </c>
      <c r="E7" s="60" t="s">
        <v>37</v>
      </c>
      <c r="F7" s="61" t="s">
        <v>42</v>
      </c>
      <c r="G7" s="62" t="s">
        <v>4</v>
      </c>
      <c r="H7" s="63" t="s">
        <v>42</v>
      </c>
      <c r="I7" s="61" t="s">
        <v>49</v>
      </c>
      <c r="J7" s="62" t="s">
        <v>4</v>
      </c>
      <c r="K7" s="63" t="s">
        <v>49</v>
      </c>
      <c r="L7" s="53"/>
    </row>
    <row r="8" spans="1:12" ht="33" customHeight="1">
      <c r="A8" s="64" t="s">
        <v>9</v>
      </c>
      <c r="B8" s="65" t="s">
        <v>10</v>
      </c>
      <c r="C8" s="18">
        <f>C9+C59</f>
        <v>580965.12999999989</v>
      </c>
      <c r="D8" s="59"/>
      <c r="E8" s="18">
        <f>E9+E59</f>
        <v>580965.12999999989</v>
      </c>
      <c r="F8" s="18">
        <f>F9+F59</f>
        <v>255111.75999999998</v>
      </c>
      <c r="G8" s="59"/>
      <c r="H8" s="18">
        <f>H9+H59</f>
        <v>258641.7</v>
      </c>
      <c r="I8" s="18">
        <f>I9+I59</f>
        <v>266453.59999999998</v>
      </c>
      <c r="J8" s="59"/>
      <c r="K8" s="18">
        <f>K9+K59</f>
        <v>270421.07999999996</v>
      </c>
      <c r="L8" s="53"/>
    </row>
    <row r="9" spans="1:12" ht="33" customHeight="1">
      <c r="A9" s="9" t="s">
        <v>11</v>
      </c>
      <c r="B9" s="43" t="s">
        <v>28</v>
      </c>
      <c r="C9" s="25">
        <f>C10+C12+C31+C51</f>
        <v>580965.12999999989</v>
      </c>
      <c r="D9" s="3"/>
      <c r="E9" s="18">
        <f>E10+E12+E31+E51</f>
        <v>580965.12999999989</v>
      </c>
      <c r="F9" s="31">
        <f>F10+F12+F31+F51</f>
        <v>255111.75999999998</v>
      </c>
      <c r="G9" s="3"/>
      <c r="H9" s="18">
        <f>H10+H12+H31+H51</f>
        <v>258641.7</v>
      </c>
      <c r="I9" s="37">
        <f>I10+I12+I31+I51</f>
        <v>266453.59999999998</v>
      </c>
      <c r="J9" s="3"/>
      <c r="K9" s="18">
        <f>K10+K12+K31+K51</f>
        <v>270421.07999999996</v>
      </c>
    </row>
    <row r="10" spans="1:12" ht="31.5" hidden="1">
      <c r="A10" s="11" t="s">
        <v>12</v>
      </c>
      <c r="B10" s="10" t="s">
        <v>13</v>
      </c>
      <c r="C10" s="26">
        <f>C11</f>
        <v>0</v>
      </c>
      <c r="E10" s="13">
        <f>E11</f>
        <v>0</v>
      </c>
      <c r="F10" s="32">
        <f>F11</f>
        <v>0</v>
      </c>
      <c r="H10" s="13">
        <f>H11</f>
        <v>0</v>
      </c>
      <c r="I10" s="38">
        <f>I11</f>
        <v>0</v>
      </c>
      <c r="K10" s="13">
        <f>K11</f>
        <v>0</v>
      </c>
    </row>
    <row r="11" spans="1:12" ht="34.5" hidden="1" customHeight="1">
      <c r="A11" s="8" t="s">
        <v>23</v>
      </c>
      <c r="B11" s="4" t="s">
        <v>5</v>
      </c>
      <c r="C11" s="27"/>
      <c r="E11" s="14">
        <f>C11+D11</f>
        <v>0</v>
      </c>
      <c r="F11" s="33"/>
      <c r="H11" s="14">
        <f>F11+G11</f>
        <v>0</v>
      </c>
      <c r="I11" s="39"/>
      <c r="K11" s="14">
        <f>I11+J11</f>
        <v>0</v>
      </c>
    </row>
    <row r="12" spans="1:12" ht="47.25">
      <c r="A12" s="5" t="s">
        <v>6</v>
      </c>
      <c r="B12" s="17" t="s">
        <v>14</v>
      </c>
      <c r="C12" s="28">
        <f>SUM(C13:C30)</f>
        <v>0</v>
      </c>
      <c r="E12" s="15">
        <f>SUM(E13:E30)</f>
        <v>0</v>
      </c>
      <c r="F12" s="34">
        <f>SUM(F13:F30)</f>
        <v>221651.66999999998</v>
      </c>
      <c r="H12" s="15">
        <f>SUM(H13:H30)</f>
        <v>224860</v>
      </c>
      <c r="I12" s="15">
        <f>SUM(I13:I30)</f>
        <v>232593.74</v>
      </c>
      <c r="K12" s="15">
        <f>SUM(K13:K30)</f>
        <v>235968.63999999998</v>
      </c>
      <c r="L12" s="44"/>
    </row>
    <row r="13" spans="1:12" ht="72.75" customHeight="1">
      <c r="A13" s="4" t="s">
        <v>16</v>
      </c>
      <c r="B13" s="4" t="s">
        <v>61</v>
      </c>
      <c r="C13" s="27"/>
      <c r="E13" s="14"/>
      <c r="F13" s="33">
        <v>2684.36</v>
      </c>
      <c r="H13" s="14">
        <f>F13+G13</f>
        <v>2684.36</v>
      </c>
      <c r="I13" s="39">
        <v>2799.78</v>
      </c>
      <c r="K13" s="14">
        <f>I13+J13</f>
        <v>2799.78</v>
      </c>
      <c r="L13" s="44"/>
    </row>
    <row r="14" spans="1:12" ht="157.5">
      <c r="A14" s="4" t="s">
        <v>16</v>
      </c>
      <c r="B14" s="4" t="s">
        <v>62</v>
      </c>
      <c r="C14" s="27"/>
      <c r="E14" s="14"/>
      <c r="F14" s="33">
        <v>207019.38</v>
      </c>
      <c r="H14" s="14">
        <f t="shared" ref="H14:H30" si="0">F14+G14</f>
        <v>207019.38</v>
      </c>
      <c r="I14" s="39">
        <v>217416.73</v>
      </c>
      <c r="K14" s="14">
        <f t="shared" ref="K14:K29" si="1">I14+J14</f>
        <v>217416.73</v>
      </c>
      <c r="L14" s="44"/>
    </row>
    <row r="15" spans="1:12" ht="81" customHeight="1">
      <c r="A15" s="4" t="s">
        <v>16</v>
      </c>
      <c r="B15" s="4" t="s">
        <v>63</v>
      </c>
      <c r="C15" s="29"/>
      <c r="E15" s="14"/>
      <c r="F15" s="35">
        <v>874.53</v>
      </c>
      <c r="G15" s="2">
        <v>334.93</v>
      </c>
      <c r="H15" s="14">
        <f t="shared" si="0"/>
        <v>1209.46</v>
      </c>
      <c r="I15" s="41">
        <v>901.1</v>
      </c>
      <c r="J15" s="2">
        <v>345.1</v>
      </c>
      <c r="K15" s="14">
        <f t="shared" si="1"/>
        <v>1246.2</v>
      </c>
      <c r="L15" s="44"/>
    </row>
    <row r="16" spans="1:12" ht="82.5" customHeight="1">
      <c r="A16" s="4" t="s">
        <v>17</v>
      </c>
      <c r="B16" s="6" t="s">
        <v>64</v>
      </c>
      <c r="C16" s="27"/>
      <c r="E16" s="14"/>
      <c r="F16" s="33">
        <v>1627.46</v>
      </c>
      <c r="H16" s="14">
        <f t="shared" si="0"/>
        <v>1627.46</v>
      </c>
      <c r="I16" s="39">
        <v>1627.46</v>
      </c>
      <c r="K16" s="14">
        <f t="shared" si="1"/>
        <v>1627.46</v>
      </c>
      <c r="L16" s="44"/>
    </row>
    <row r="17" spans="1:12" ht="76.5" customHeight="1">
      <c r="A17" s="4" t="s">
        <v>18</v>
      </c>
      <c r="B17" s="4" t="s">
        <v>65</v>
      </c>
      <c r="C17" s="27"/>
      <c r="E17" s="14"/>
      <c r="F17" s="33">
        <v>978</v>
      </c>
      <c r="H17" s="14">
        <f t="shared" si="0"/>
        <v>978</v>
      </c>
      <c r="I17" s="39">
        <v>978</v>
      </c>
      <c r="K17" s="14">
        <f t="shared" si="1"/>
        <v>978</v>
      </c>
      <c r="L17" s="44"/>
    </row>
    <row r="18" spans="1:12" ht="77.25" customHeight="1">
      <c r="A18" s="4" t="s">
        <v>16</v>
      </c>
      <c r="B18" s="4" t="s">
        <v>66</v>
      </c>
      <c r="C18" s="27"/>
      <c r="E18" s="14"/>
      <c r="F18" s="33">
        <v>228.74</v>
      </c>
      <c r="H18" s="14">
        <f t="shared" si="0"/>
        <v>228.74</v>
      </c>
      <c r="I18" s="39">
        <v>228.74</v>
      </c>
      <c r="K18" s="14">
        <f t="shared" si="1"/>
        <v>228.74</v>
      </c>
      <c r="L18" s="44"/>
    </row>
    <row r="19" spans="1:12" ht="63">
      <c r="A19" s="4"/>
      <c r="B19" s="4" t="s">
        <v>67</v>
      </c>
      <c r="C19" s="27"/>
      <c r="E19" s="14"/>
      <c r="F19" s="33">
        <v>2354.66</v>
      </c>
      <c r="H19" s="14">
        <f t="shared" si="0"/>
        <v>2354.66</v>
      </c>
      <c r="I19" s="39">
        <v>2354.66</v>
      </c>
      <c r="K19" s="14">
        <f t="shared" si="1"/>
        <v>2354.66</v>
      </c>
      <c r="L19" s="44"/>
    </row>
    <row r="20" spans="1:12" ht="111" customHeight="1">
      <c r="A20" s="4" t="s">
        <v>16</v>
      </c>
      <c r="B20" s="4" t="s">
        <v>68</v>
      </c>
      <c r="C20" s="27"/>
      <c r="E20" s="14"/>
      <c r="F20" s="33">
        <v>5847.2</v>
      </c>
      <c r="H20" s="14">
        <f t="shared" si="0"/>
        <v>5847.2</v>
      </c>
      <c r="I20" s="39">
        <v>6227.27</v>
      </c>
      <c r="K20" s="14">
        <f t="shared" si="1"/>
        <v>6227.27</v>
      </c>
      <c r="L20" s="44"/>
    </row>
    <row r="21" spans="1:12" ht="78.75">
      <c r="A21" s="4" t="s">
        <v>16</v>
      </c>
      <c r="B21" s="4" t="s">
        <v>69</v>
      </c>
      <c r="C21" s="27"/>
      <c r="E21" s="14"/>
      <c r="F21" s="33">
        <v>0.44</v>
      </c>
      <c r="H21" s="14">
        <f t="shared" si="0"/>
        <v>0.44</v>
      </c>
      <c r="I21" s="39">
        <v>0.47</v>
      </c>
      <c r="K21" s="14">
        <f t="shared" si="1"/>
        <v>0.47</v>
      </c>
      <c r="L21" s="44"/>
    </row>
    <row r="22" spans="1:12" ht="110.25" customHeight="1">
      <c r="A22" s="4" t="s">
        <v>16</v>
      </c>
      <c r="B22" s="4" t="s">
        <v>70</v>
      </c>
      <c r="C22" s="27"/>
      <c r="E22" s="14"/>
      <c r="F22" s="33">
        <v>28.1</v>
      </c>
      <c r="H22" s="14">
        <f t="shared" si="0"/>
        <v>28.1</v>
      </c>
      <c r="I22" s="39">
        <v>29.93</v>
      </c>
      <c r="K22" s="14">
        <f t="shared" si="1"/>
        <v>29.93</v>
      </c>
      <c r="L22" s="44"/>
    </row>
    <row r="23" spans="1:12" ht="47.25" hidden="1">
      <c r="A23" s="4" t="s">
        <v>16</v>
      </c>
      <c r="B23" s="4" t="s">
        <v>71</v>
      </c>
      <c r="C23" s="27"/>
      <c r="E23" s="14"/>
      <c r="F23" s="33"/>
      <c r="H23" s="14"/>
      <c r="I23" s="39"/>
      <c r="K23" s="14"/>
      <c r="L23" s="44"/>
    </row>
    <row r="24" spans="1:12" ht="76.5" hidden="1" customHeight="1">
      <c r="A24" s="4" t="s">
        <v>16</v>
      </c>
      <c r="B24" s="4" t="s">
        <v>72</v>
      </c>
      <c r="C24" s="27"/>
      <c r="E24" s="14"/>
      <c r="F24" s="33"/>
      <c r="H24" s="14"/>
      <c r="I24" s="39"/>
      <c r="K24" s="14"/>
      <c r="L24" s="44"/>
    </row>
    <row r="25" spans="1:12" ht="63">
      <c r="A25" s="4" t="s">
        <v>19</v>
      </c>
      <c r="B25" s="4" t="s">
        <v>73</v>
      </c>
      <c r="C25" s="27"/>
      <c r="E25" s="14"/>
      <c r="F25" s="33">
        <v>8.8000000000000007</v>
      </c>
      <c r="H25" s="14">
        <f t="shared" si="0"/>
        <v>8.8000000000000007</v>
      </c>
      <c r="I25" s="39">
        <v>29.6</v>
      </c>
      <c r="K25" s="14">
        <f>I25+J25</f>
        <v>29.6</v>
      </c>
      <c r="L25" s="44"/>
    </row>
    <row r="26" spans="1:12" ht="47.25">
      <c r="A26" s="4" t="s">
        <v>20</v>
      </c>
      <c r="B26" s="4" t="s">
        <v>75</v>
      </c>
      <c r="C26" s="27"/>
      <c r="E26" s="14"/>
      <c r="F26" s="33"/>
      <c r="G26" s="2">
        <v>1172.7</v>
      </c>
      <c r="H26" s="14">
        <f t="shared" si="0"/>
        <v>1172.7</v>
      </c>
      <c r="I26" s="39"/>
      <c r="J26" s="2">
        <v>1278</v>
      </c>
      <c r="K26" s="14">
        <f t="shared" si="1"/>
        <v>1278</v>
      </c>
      <c r="L26" s="44"/>
    </row>
    <row r="27" spans="1:12" ht="72.75" customHeight="1">
      <c r="A27" s="4" t="s">
        <v>21</v>
      </c>
      <c r="B27" s="4" t="s">
        <v>76</v>
      </c>
      <c r="C27" s="27"/>
      <c r="E27" s="14"/>
      <c r="F27" s="33"/>
      <c r="G27" s="2">
        <v>1700.7</v>
      </c>
      <c r="H27" s="14">
        <f t="shared" si="0"/>
        <v>1700.7</v>
      </c>
      <c r="I27" s="39"/>
      <c r="J27" s="2">
        <v>1751.8</v>
      </c>
      <c r="K27" s="14">
        <f t="shared" si="1"/>
        <v>1751.8</v>
      </c>
      <c r="L27" s="44"/>
    </row>
    <row r="28" spans="1:12" ht="116.25" hidden="1" customHeight="1">
      <c r="A28" s="4" t="s">
        <v>16</v>
      </c>
      <c r="B28" s="4"/>
      <c r="C28" s="27"/>
      <c r="E28" s="14"/>
      <c r="F28" s="33"/>
      <c r="H28" s="14">
        <f t="shared" si="0"/>
        <v>0</v>
      </c>
      <c r="I28" s="39"/>
      <c r="K28" s="14">
        <f t="shared" si="1"/>
        <v>0</v>
      </c>
      <c r="L28" s="44"/>
    </row>
    <row r="29" spans="1:12" hidden="1">
      <c r="A29" s="4"/>
      <c r="B29" s="4"/>
      <c r="C29" s="27"/>
      <c r="E29" s="14">
        <f t="shared" ref="E29:E63" si="2">C29+D29</f>
        <v>0</v>
      </c>
      <c r="F29" s="33"/>
      <c r="H29" s="14">
        <f t="shared" si="0"/>
        <v>0</v>
      </c>
      <c r="I29" s="39"/>
      <c r="K29" s="14">
        <f t="shared" si="1"/>
        <v>0</v>
      </c>
      <c r="L29" s="44"/>
    </row>
    <row r="30" spans="1:12" ht="36.75" hidden="1" customHeight="1">
      <c r="A30" s="4"/>
      <c r="B30" s="4"/>
      <c r="C30" s="27"/>
      <c r="E30" s="14">
        <f t="shared" si="2"/>
        <v>0</v>
      </c>
      <c r="F30" s="33"/>
      <c r="H30" s="14">
        <f t="shared" si="0"/>
        <v>0</v>
      </c>
      <c r="I30" s="39"/>
      <c r="K30" s="14">
        <f>I30+J30</f>
        <v>0</v>
      </c>
      <c r="L30" s="44"/>
    </row>
    <row r="31" spans="1:12" ht="47.25">
      <c r="A31" s="5" t="s">
        <v>7</v>
      </c>
      <c r="B31" s="17" t="s">
        <v>8</v>
      </c>
      <c r="C31" s="28">
        <f>SUM(C32:C50)</f>
        <v>564777.12999999989</v>
      </c>
      <c r="E31" s="15">
        <f>SUM(E32:E50)</f>
        <v>564777.12999999989</v>
      </c>
      <c r="F31" s="34">
        <f>SUM(F32:F47)</f>
        <v>26631.06</v>
      </c>
      <c r="H31" s="15">
        <f>SUM(H32:H47)</f>
        <v>26997.1</v>
      </c>
      <c r="I31" s="40">
        <f>SUM(I32:I47)</f>
        <v>26877.96</v>
      </c>
      <c r="K31" s="15">
        <f>SUM(K32:K47)</f>
        <v>27334.639999999999</v>
      </c>
    </row>
    <row r="32" spans="1:12" ht="47.25">
      <c r="A32" s="4" t="s">
        <v>22</v>
      </c>
      <c r="B32" s="4" t="s">
        <v>50</v>
      </c>
      <c r="C32" s="27"/>
      <c r="E32" s="14"/>
      <c r="F32" s="33">
        <v>1471.18</v>
      </c>
      <c r="H32" s="14">
        <f t="shared" ref="H32:H58" si="3">F32+G32</f>
        <v>1471.18</v>
      </c>
      <c r="I32" s="39">
        <v>1530.03</v>
      </c>
      <c r="K32" s="14">
        <f t="shared" ref="K32:K58" si="4">I32+J32</f>
        <v>1530.03</v>
      </c>
    </row>
    <row r="33" spans="1:11" ht="63">
      <c r="A33" s="4" t="s">
        <v>22</v>
      </c>
      <c r="B33" s="4" t="s">
        <v>51</v>
      </c>
      <c r="C33" s="27"/>
      <c r="E33" s="14"/>
      <c r="F33" s="33">
        <v>814.01</v>
      </c>
      <c r="G33" s="2">
        <v>35.299999999999997</v>
      </c>
      <c r="H33" s="14">
        <f t="shared" si="3"/>
        <v>849.31</v>
      </c>
      <c r="I33" s="39">
        <v>813.22</v>
      </c>
      <c r="J33" s="2">
        <v>125.94</v>
      </c>
      <c r="K33" s="14">
        <f t="shared" si="4"/>
        <v>939.16000000000008</v>
      </c>
    </row>
    <row r="34" spans="1:11" ht="78.75">
      <c r="A34" s="4" t="s">
        <v>22</v>
      </c>
      <c r="B34" s="4" t="s">
        <v>52</v>
      </c>
      <c r="C34" s="27"/>
      <c r="E34" s="14"/>
      <c r="F34" s="33">
        <v>1917.69</v>
      </c>
      <c r="H34" s="14">
        <f t="shared" si="3"/>
        <v>1917.69</v>
      </c>
      <c r="I34" s="39">
        <v>1993.92</v>
      </c>
      <c r="K34" s="14">
        <f t="shared" si="4"/>
        <v>1993.92</v>
      </c>
    </row>
    <row r="35" spans="1:11" ht="63">
      <c r="A35" s="4" t="s">
        <v>22</v>
      </c>
      <c r="B35" s="4" t="s">
        <v>53</v>
      </c>
      <c r="C35" s="27"/>
      <c r="E35" s="14"/>
      <c r="F35" s="33">
        <v>10916.25</v>
      </c>
      <c r="H35" s="14">
        <f t="shared" si="3"/>
        <v>10916.25</v>
      </c>
      <c r="I35" s="39">
        <v>11376.71</v>
      </c>
      <c r="K35" s="14">
        <f t="shared" si="4"/>
        <v>11376.71</v>
      </c>
    </row>
    <row r="36" spans="1:11" ht="129" customHeight="1">
      <c r="A36" s="4" t="s">
        <v>22</v>
      </c>
      <c r="B36" s="4" t="s">
        <v>54</v>
      </c>
      <c r="C36" s="27"/>
      <c r="E36" s="14"/>
      <c r="F36" s="33">
        <v>2897.4</v>
      </c>
      <c r="H36" s="14">
        <f t="shared" si="3"/>
        <v>2897.4</v>
      </c>
      <c r="I36" s="39">
        <v>2897.4</v>
      </c>
      <c r="K36" s="14">
        <f t="shared" si="4"/>
        <v>2897.4</v>
      </c>
    </row>
    <row r="37" spans="1:11" ht="31.5">
      <c r="A37" s="4" t="s">
        <v>22</v>
      </c>
      <c r="B37" s="4" t="s">
        <v>55</v>
      </c>
      <c r="C37" s="27"/>
      <c r="E37" s="14"/>
      <c r="F37" s="33">
        <v>149.72999999999999</v>
      </c>
      <c r="H37" s="14">
        <f t="shared" si="3"/>
        <v>149.72999999999999</v>
      </c>
      <c r="I37" s="39">
        <v>149.82</v>
      </c>
      <c r="K37" s="14">
        <f t="shared" si="4"/>
        <v>149.82</v>
      </c>
    </row>
    <row r="38" spans="1:11" ht="47.25">
      <c r="A38" s="4" t="s">
        <v>22</v>
      </c>
      <c r="B38" s="4" t="s">
        <v>56</v>
      </c>
      <c r="C38" s="27"/>
      <c r="E38" s="14"/>
      <c r="F38" s="33">
        <v>75</v>
      </c>
      <c r="H38" s="14">
        <f t="shared" si="3"/>
        <v>75</v>
      </c>
      <c r="I38" s="39">
        <v>0</v>
      </c>
      <c r="K38" s="14">
        <f t="shared" si="4"/>
        <v>0</v>
      </c>
    </row>
    <row r="39" spans="1:11" ht="31.5">
      <c r="A39" s="4" t="s">
        <v>22</v>
      </c>
      <c r="B39" s="4" t="s">
        <v>57</v>
      </c>
      <c r="C39" s="27"/>
      <c r="E39" s="14"/>
      <c r="F39" s="33">
        <v>4272.9399999999996</v>
      </c>
      <c r="H39" s="14">
        <f t="shared" si="3"/>
        <v>4272.9399999999996</v>
      </c>
      <c r="I39" s="39">
        <v>4000</v>
      </c>
      <c r="K39" s="14">
        <f t="shared" si="4"/>
        <v>4000</v>
      </c>
    </row>
    <row r="40" spans="1:11" ht="47.25">
      <c r="A40" s="4" t="s">
        <v>22</v>
      </c>
      <c r="B40" s="4" t="s">
        <v>58</v>
      </c>
      <c r="C40" s="27"/>
      <c r="E40" s="14"/>
      <c r="F40" s="33">
        <v>1500</v>
      </c>
      <c r="H40" s="14">
        <f t="shared" si="3"/>
        <v>1500</v>
      </c>
      <c r="I40" s="39">
        <v>1500</v>
      </c>
      <c r="K40" s="14">
        <f t="shared" si="4"/>
        <v>1500</v>
      </c>
    </row>
    <row r="41" spans="1:11" ht="47.25">
      <c r="A41" s="4" t="s">
        <v>22</v>
      </c>
      <c r="B41" s="4" t="s">
        <v>59</v>
      </c>
      <c r="C41" s="27"/>
      <c r="E41" s="14"/>
      <c r="F41" s="33">
        <v>2000</v>
      </c>
      <c r="H41" s="14">
        <f t="shared" si="3"/>
        <v>2000</v>
      </c>
      <c r="I41" s="39">
        <v>2000</v>
      </c>
      <c r="K41" s="14">
        <f t="shared" si="4"/>
        <v>2000</v>
      </c>
    </row>
    <row r="42" spans="1:11" ht="26.25" customHeight="1">
      <c r="A42" s="4" t="s">
        <v>22</v>
      </c>
      <c r="B42" s="4" t="s">
        <v>60</v>
      </c>
      <c r="C42" s="27"/>
      <c r="E42" s="14"/>
      <c r="F42" s="33">
        <v>616.86</v>
      </c>
      <c r="G42" s="2">
        <v>330.74</v>
      </c>
      <c r="H42" s="14">
        <f t="shared" si="3"/>
        <v>947.6</v>
      </c>
      <c r="I42" s="39">
        <v>616.86</v>
      </c>
      <c r="J42" s="2">
        <v>330.74</v>
      </c>
      <c r="K42" s="14">
        <f t="shared" si="4"/>
        <v>947.6</v>
      </c>
    </row>
    <row r="43" spans="1:11" ht="54" hidden="1" customHeight="1">
      <c r="A43" s="4" t="s">
        <v>22</v>
      </c>
      <c r="B43" s="4"/>
      <c r="C43" s="27"/>
      <c r="E43" s="14"/>
      <c r="F43" s="33"/>
      <c r="H43" s="14">
        <f t="shared" si="3"/>
        <v>0</v>
      </c>
      <c r="I43" s="39"/>
      <c r="K43" s="14">
        <f t="shared" si="4"/>
        <v>0</v>
      </c>
    </row>
    <row r="44" spans="1:11" hidden="1">
      <c r="A44" s="4" t="s">
        <v>22</v>
      </c>
      <c r="B44" s="4"/>
      <c r="C44" s="27"/>
      <c r="E44" s="14"/>
      <c r="F44" s="33"/>
      <c r="H44" s="14">
        <f t="shared" si="3"/>
        <v>0</v>
      </c>
      <c r="I44" s="39"/>
      <c r="K44" s="14">
        <f t="shared" si="4"/>
        <v>0</v>
      </c>
    </row>
    <row r="45" spans="1:11" hidden="1">
      <c r="A45" s="4" t="s">
        <v>22</v>
      </c>
      <c r="B45" s="4"/>
      <c r="C45" s="27"/>
      <c r="E45" s="14"/>
      <c r="F45" s="33"/>
      <c r="H45" s="14">
        <f t="shared" si="3"/>
        <v>0</v>
      </c>
      <c r="I45" s="39"/>
      <c r="K45" s="14">
        <f t="shared" si="4"/>
        <v>0</v>
      </c>
    </row>
    <row r="46" spans="1:11" hidden="1">
      <c r="A46" s="4" t="s">
        <v>22</v>
      </c>
      <c r="B46" s="4"/>
      <c r="C46" s="27"/>
      <c r="E46" s="14"/>
      <c r="F46" s="33"/>
      <c r="H46" s="14">
        <f t="shared" si="3"/>
        <v>0</v>
      </c>
      <c r="I46" s="39"/>
      <c r="K46" s="14">
        <f t="shared" si="4"/>
        <v>0</v>
      </c>
    </row>
    <row r="47" spans="1:11" hidden="1">
      <c r="A47" s="4" t="s">
        <v>22</v>
      </c>
      <c r="B47" s="4"/>
      <c r="C47" s="27"/>
      <c r="E47" s="14"/>
      <c r="F47" s="33"/>
      <c r="H47" s="14">
        <f t="shared" si="3"/>
        <v>0</v>
      </c>
      <c r="I47" s="39"/>
      <c r="K47" s="14">
        <f t="shared" si="4"/>
        <v>0</v>
      </c>
    </row>
    <row r="48" spans="1:11" ht="63" hidden="1">
      <c r="A48" s="4"/>
      <c r="B48" s="4" t="s">
        <v>45</v>
      </c>
      <c r="C48" s="27">
        <v>20045.91</v>
      </c>
      <c r="E48" s="14">
        <f t="shared" si="2"/>
        <v>20045.91</v>
      </c>
      <c r="F48" s="33"/>
      <c r="H48" s="14"/>
      <c r="I48" s="39"/>
      <c r="K48" s="14"/>
    </row>
    <row r="49" spans="1:11" ht="47.25" hidden="1">
      <c r="A49" s="4"/>
      <c r="B49" s="4" t="s">
        <v>46</v>
      </c>
      <c r="C49" s="27">
        <v>4105.41</v>
      </c>
      <c r="E49" s="14">
        <f t="shared" si="2"/>
        <v>4105.41</v>
      </c>
      <c r="F49" s="33"/>
      <c r="H49" s="14"/>
      <c r="I49" s="39"/>
      <c r="K49" s="14"/>
    </row>
    <row r="50" spans="1:11" ht="31.5" hidden="1">
      <c r="A50" s="4"/>
      <c r="B50" s="4" t="s">
        <v>38</v>
      </c>
      <c r="C50" s="27">
        <f>428992.61+111633.2</f>
        <v>540625.80999999994</v>
      </c>
      <c r="E50" s="14">
        <f t="shared" si="2"/>
        <v>540625.80999999994</v>
      </c>
      <c r="F50" s="33"/>
      <c r="H50" s="14"/>
      <c r="I50" s="39"/>
      <c r="K50" s="14"/>
    </row>
    <row r="51" spans="1:11">
      <c r="A51" s="21" t="s">
        <v>31</v>
      </c>
      <c r="B51" s="17" t="s">
        <v>32</v>
      </c>
      <c r="C51" s="30">
        <f>SUM(C52:C58)</f>
        <v>16188</v>
      </c>
      <c r="E51" s="20">
        <f t="shared" si="2"/>
        <v>16188</v>
      </c>
      <c r="F51" s="36">
        <f>SUM(F52:F58)</f>
        <v>6829.03</v>
      </c>
      <c r="H51" s="20">
        <f>H52+H53</f>
        <v>6784.6</v>
      </c>
      <c r="I51" s="42">
        <f>SUM(I52:I58)</f>
        <v>6981.9</v>
      </c>
      <c r="K51" s="20">
        <f>K52+K53</f>
        <v>7117.7999999999993</v>
      </c>
    </row>
    <row r="52" spans="1:11" ht="63" customHeight="1">
      <c r="A52" s="22" t="s">
        <v>33</v>
      </c>
      <c r="B52" s="4" t="s">
        <v>43</v>
      </c>
      <c r="C52" s="27">
        <v>5234.04</v>
      </c>
      <c r="E52" s="14">
        <f t="shared" si="2"/>
        <v>5234.04</v>
      </c>
      <c r="F52" s="33">
        <v>5937.12</v>
      </c>
      <c r="H52" s="14">
        <f t="shared" si="3"/>
        <v>5937.12</v>
      </c>
      <c r="I52" s="39">
        <v>6093.36</v>
      </c>
      <c r="K52" s="14">
        <f t="shared" si="4"/>
        <v>6093.36</v>
      </c>
    </row>
    <row r="53" spans="1:11" ht="64.5" customHeight="1">
      <c r="A53" s="22" t="s">
        <v>44</v>
      </c>
      <c r="B53" s="4" t="s">
        <v>74</v>
      </c>
      <c r="C53" s="27">
        <v>8107.85</v>
      </c>
      <c r="E53" s="14">
        <f t="shared" si="2"/>
        <v>8107.85</v>
      </c>
      <c r="F53" s="33">
        <v>891.91</v>
      </c>
      <c r="G53" s="2">
        <v>-44.43</v>
      </c>
      <c r="H53" s="14">
        <f t="shared" si="3"/>
        <v>847.48</v>
      </c>
      <c r="I53" s="39">
        <v>888.54</v>
      </c>
      <c r="J53" s="2">
        <v>135.9</v>
      </c>
      <c r="K53" s="14">
        <f t="shared" si="4"/>
        <v>1024.44</v>
      </c>
    </row>
    <row r="54" spans="1:11" ht="80.25" hidden="1" customHeight="1">
      <c r="A54" s="22" t="s">
        <v>44</v>
      </c>
      <c r="B54" s="4"/>
      <c r="C54" s="27">
        <v>2666.11</v>
      </c>
      <c r="E54" s="14">
        <f t="shared" si="2"/>
        <v>2666.11</v>
      </c>
      <c r="F54" s="33"/>
      <c r="H54" s="14">
        <f t="shared" si="3"/>
        <v>0</v>
      </c>
      <c r="I54" s="39"/>
      <c r="K54" s="14">
        <f t="shared" si="4"/>
        <v>0</v>
      </c>
    </row>
    <row r="55" spans="1:11" ht="69" hidden="1" customHeight="1">
      <c r="A55" s="22" t="s">
        <v>44</v>
      </c>
      <c r="B55" s="4"/>
      <c r="C55" s="27">
        <v>180</v>
      </c>
      <c r="E55" s="14">
        <f t="shared" si="2"/>
        <v>180</v>
      </c>
      <c r="F55" s="33"/>
      <c r="H55" s="14">
        <f t="shared" si="3"/>
        <v>0</v>
      </c>
      <c r="I55" s="39"/>
      <c r="K55" s="14">
        <f t="shared" si="4"/>
        <v>0</v>
      </c>
    </row>
    <row r="56" spans="1:11" ht="15.75" hidden="1" customHeight="1">
      <c r="A56" s="4"/>
      <c r="B56" s="4"/>
      <c r="C56" s="27"/>
      <c r="E56" s="14">
        <f t="shared" si="2"/>
        <v>0</v>
      </c>
      <c r="F56" s="33"/>
      <c r="H56" s="14">
        <f t="shared" si="3"/>
        <v>0</v>
      </c>
      <c r="I56" s="39"/>
      <c r="K56" s="14">
        <f t="shared" si="4"/>
        <v>0</v>
      </c>
    </row>
    <row r="57" spans="1:11" hidden="1">
      <c r="A57" s="4"/>
      <c r="B57" s="4"/>
      <c r="C57" s="27"/>
      <c r="E57" s="14">
        <f t="shared" si="2"/>
        <v>0</v>
      </c>
      <c r="F57" s="33"/>
      <c r="H57" s="14">
        <f t="shared" si="3"/>
        <v>0</v>
      </c>
      <c r="I57" s="39"/>
      <c r="K57" s="14">
        <f t="shared" si="4"/>
        <v>0</v>
      </c>
    </row>
    <row r="58" spans="1:11" hidden="1">
      <c r="A58" s="4"/>
      <c r="B58" s="4"/>
      <c r="C58" s="27"/>
      <c r="E58" s="14">
        <f t="shared" si="2"/>
        <v>0</v>
      </c>
      <c r="F58" s="33"/>
      <c r="H58" s="14">
        <f t="shared" si="3"/>
        <v>0</v>
      </c>
      <c r="I58" s="39"/>
      <c r="K58" s="14">
        <f t="shared" si="4"/>
        <v>0</v>
      </c>
    </row>
    <row r="59" spans="1:11" ht="45.75" hidden="1" customHeight="1">
      <c r="A59" s="5" t="s">
        <v>27</v>
      </c>
      <c r="B59" s="7" t="s">
        <v>26</v>
      </c>
      <c r="C59" s="30">
        <f>C60</f>
        <v>0</v>
      </c>
      <c r="E59" s="16">
        <f>E60</f>
        <v>0</v>
      </c>
      <c r="F59" s="36">
        <f>F60</f>
        <v>0</v>
      </c>
      <c r="H59" s="16">
        <f>H60</f>
        <v>0</v>
      </c>
      <c r="I59" s="42">
        <f>I60</f>
        <v>0</v>
      </c>
      <c r="K59" s="16">
        <f>K60</f>
        <v>0</v>
      </c>
    </row>
    <row r="60" spans="1:11" ht="47.25" hidden="1">
      <c r="A60" s="4" t="s">
        <v>25</v>
      </c>
      <c r="B60" s="4" t="s">
        <v>24</v>
      </c>
      <c r="C60" s="27">
        <f>C61+C62+C63</f>
        <v>0</v>
      </c>
      <c r="E60" s="19">
        <f>E61+E62+E63</f>
        <v>0</v>
      </c>
      <c r="F60" s="33">
        <f>F61+F62+F63</f>
        <v>0</v>
      </c>
      <c r="H60" s="19">
        <f>H61+H62+H63</f>
        <v>0</v>
      </c>
      <c r="I60" s="39">
        <f>I61+I62+I63</f>
        <v>0</v>
      </c>
      <c r="K60" s="19">
        <f>K61+K62+K63</f>
        <v>0</v>
      </c>
    </row>
    <row r="61" spans="1:11" hidden="1" outlineLevel="1">
      <c r="A61" s="4" t="s">
        <v>39</v>
      </c>
      <c r="B61" s="23" t="s">
        <v>34</v>
      </c>
      <c r="C61" s="27"/>
      <c r="E61" s="14">
        <f t="shared" si="2"/>
        <v>0</v>
      </c>
      <c r="F61" s="33"/>
      <c r="H61" s="14">
        <f t="shared" ref="H61" si="5">F61+G61</f>
        <v>0</v>
      </c>
      <c r="I61" s="39"/>
      <c r="K61" s="14">
        <f t="shared" ref="K61" si="6">I61+J61</f>
        <v>0</v>
      </c>
    </row>
    <row r="62" spans="1:11" hidden="1" outlineLevel="1">
      <c r="A62" s="4" t="s">
        <v>40</v>
      </c>
      <c r="B62" s="23" t="s">
        <v>36</v>
      </c>
      <c r="C62" s="27"/>
      <c r="E62" s="14">
        <f>C62+D62</f>
        <v>0</v>
      </c>
      <c r="F62" s="33"/>
      <c r="H62" s="14">
        <f>F62+G62</f>
        <v>0</v>
      </c>
      <c r="I62" s="39"/>
      <c r="K62" s="14">
        <f>I62+J62</f>
        <v>0</v>
      </c>
    </row>
    <row r="63" spans="1:11" ht="43.5" hidden="1" customHeight="1" outlineLevel="1">
      <c r="A63" s="4" t="s">
        <v>41</v>
      </c>
      <c r="B63" s="23" t="s">
        <v>35</v>
      </c>
      <c r="C63" s="27"/>
      <c r="E63" s="14">
        <f t="shared" si="2"/>
        <v>0</v>
      </c>
      <c r="F63" s="33"/>
      <c r="H63" s="14">
        <f t="shared" ref="H63" si="7">F63+G63</f>
        <v>0</v>
      </c>
      <c r="I63" s="39"/>
      <c r="K63" s="14">
        <f t="shared" ref="K63" si="8">I63+J63</f>
        <v>0</v>
      </c>
    </row>
    <row r="64" spans="1:11" hidden="1" outlineLevel="1">
      <c r="A64" s="4"/>
      <c r="B64" s="4"/>
      <c r="C64" s="27"/>
      <c r="E64" s="14"/>
      <c r="F64" s="33"/>
      <c r="H64" s="14"/>
      <c r="I64" s="39"/>
      <c r="K64" s="14"/>
    </row>
    <row r="65" spans="1:11" collapsed="1">
      <c r="A65" s="45" t="s">
        <v>3</v>
      </c>
      <c r="B65" s="45"/>
      <c r="C65" s="28">
        <f>C12+C10+C59+C31+C51</f>
        <v>580965.12999999989</v>
      </c>
      <c r="D65" s="2">
        <f>SUM(D10:D64)</f>
        <v>0</v>
      </c>
      <c r="E65" s="16">
        <f>E12+E10+E59+E31+E51</f>
        <v>580965.12999999989</v>
      </c>
      <c r="F65" s="34">
        <f>F12+F10+F59+F31+F51</f>
        <v>255111.75999999998</v>
      </c>
      <c r="G65" s="2">
        <f>SUM(G10:G64)</f>
        <v>3529.94</v>
      </c>
      <c r="H65" s="16">
        <f>H12+H10+H59+H31+H51</f>
        <v>258641.7</v>
      </c>
      <c r="I65" s="40">
        <f>I12+I10+I59+I31+I51</f>
        <v>266453.59999999998</v>
      </c>
      <c r="J65" s="2">
        <f>SUM(J10:J64)</f>
        <v>3967.48</v>
      </c>
      <c r="K65" s="16">
        <f>K12+K10+K59+K31+K51</f>
        <v>270421.07999999996</v>
      </c>
    </row>
  </sheetData>
  <mergeCells count="6">
    <mergeCell ref="A65:B65"/>
    <mergeCell ref="A1:K1"/>
    <mergeCell ref="A2:K2"/>
    <mergeCell ref="A3:K3"/>
    <mergeCell ref="A4:K4"/>
    <mergeCell ref="A5:K5"/>
  </mergeCells>
  <pageMargins left="0.70866141732283472" right="0" top="0.59055118110236227" bottom="0.31496062992125984" header="0.11811023622047245" footer="0.1181102362204724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2023-12-18T15:23:28Z</dcterms:modified>
</cp:coreProperties>
</file>