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21855" windowHeight="10545" tabRatio="879"/>
  </bookViews>
  <sheets>
    <sheet name="прил.4" sheetId="13" r:id="rId1"/>
    <sheet name="Лист1" sheetId="14" r:id="rId2"/>
  </sheets>
  <definedNames>
    <definedName name="_xlnm.Print_Titles" localSheetId="0">прил.4!$15:$15</definedName>
  </definedNames>
  <calcPr calcId="145621"/>
</workbook>
</file>

<file path=xl/calcChain.xml><?xml version="1.0" encoding="utf-8"?>
<calcChain xmlns="http://schemas.openxmlformats.org/spreadsheetml/2006/main">
  <c r="N17" i="13" l="1"/>
  <c r="N20" i="13"/>
  <c r="P33" i="13"/>
  <c r="P31" i="13"/>
  <c r="P28" i="13"/>
  <c r="P22" i="13"/>
  <c r="M33" i="14"/>
  <c r="J33" i="14"/>
  <c r="G33" i="14"/>
  <c r="E33" i="14"/>
  <c r="C33" i="14"/>
  <c r="M31" i="14"/>
  <c r="J31" i="14"/>
  <c r="G31" i="14"/>
  <c r="E31" i="14"/>
  <c r="C31" i="14"/>
  <c r="D30" i="14"/>
  <c r="E30" i="14" s="1"/>
  <c r="G30" i="14" s="1"/>
  <c r="J30" i="14" s="1"/>
  <c r="M30" i="14" s="1"/>
  <c r="M28" i="14"/>
  <c r="J28" i="14"/>
  <c r="G28" i="14"/>
  <c r="E28" i="14"/>
  <c r="C28" i="14"/>
  <c r="C26" i="14"/>
  <c r="E26" i="14" s="1"/>
  <c r="G25" i="14"/>
  <c r="J25" i="14" s="1"/>
  <c r="C24" i="14"/>
  <c r="M22" i="14"/>
  <c r="J22" i="14"/>
  <c r="G22" i="14"/>
  <c r="E22" i="14"/>
  <c r="C22" i="14"/>
  <c r="C21" i="14"/>
  <c r="E21" i="14" s="1"/>
  <c r="J20" i="14"/>
  <c r="M20" i="14" s="1"/>
  <c r="G20" i="14"/>
  <c r="C19" i="14"/>
  <c r="E18" i="14"/>
  <c r="G18" i="14" s="1"/>
  <c r="J18" i="14" s="1"/>
  <c r="M18" i="14" s="1"/>
  <c r="E17" i="14"/>
  <c r="G17" i="14" s="1"/>
  <c r="C16" i="14"/>
  <c r="C35" i="14" s="1"/>
  <c r="E16" i="14" l="1"/>
  <c r="G21" i="14"/>
  <c r="E19" i="14"/>
  <c r="G26" i="14"/>
  <c r="E24" i="14"/>
  <c r="E35" i="14"/>
  <c r="J17" i="14"/>
  <c r="M17" i="14" s="1"/>
  <c r="G16" i="14"/>
  <c r="M25" i="14"/>
  <c r="G19" i="14" l="1"/>
  <c r="J21" i="14"/>
  <c r="G24" i="14"/>
  <c r="G35" i="14" s="1"/>
  <c r="J26" i="14"/>
  <c r="J16" i="14"/>
  <c r="M16" i="14"/>
  <c r="M26" i="14" l="1"/>
  <c r="M24" i="14" s="1"/>
  <c r="J24" i="14"/>
  <c r="M35" i="14"/>
  <c r="M21" i="14"/>
  <c r="M19" i="14" s="1"/>
  <c r="J19" i="14"/>
  <c r="J35" i="14" s="1"/>
  <c r="M33" i="13" l="1"/>
  <c r="M31" i="13"/>
  <c r="M28" i="13"/>
  <c r="M22" i="13"/>
  <c r="J33" i="13"/>
  <c r="J31" i="13"/>
  <c r="J28" i="13"/>
  <c r="J22" i="13"/>
  <c r="G25" i="13"/>
  <c r="J25" i="13" s="1"/>
  <c r="M25" i="13" s="1"/>
  <c r="P25" i="13" s="1"/>
  <c r="G18" i="13"/>
  <c r="J18" i="13" s="1"/>
  <c r="M18" i="13" s="1"/>
  <c r="P18" i="13" s="1"/>
  <c r="E18" i="13"/>
  <c r="E21" i="13"/>
  <c r="E19" i="13" s="1"/>
  <c r="C21" i="13"/>
  <c r="G20" i="13"/>
  <c r="J20" i="13" s="1"/>
  <c r="G33" i="13"/>
  <c r="G31" i="13"/>
  <c r="G28" i="13"/>
  <c r="G22" i="13"/>
  <c r="E17" i="13"/>
  <c r="E16" i="13" s="1"/>
  <c r="D30" i="13"/>
  <c r="E30" i="13" s="1"/>
  <c r="G30" i="13" s="1"/>
  <c r="J30" i="13" s="1"/>
  <c r="M30" i="13" s="1"/>
  <c r="P30" i="13" s="1"/>
  <c r="E33" i="13"/>
  <c r="E31" i="13"/>
  <c r="E28" i="13"/>
  <c r="E22" i="13"/>
  <c r="C19" i="13"/>
  <c r="C28" i="13"/>
  <c r="C33" i="13"/>
  <c r="C26" i="13"/>
  <c r="C24" i="13" s="1"/>
  <c r="C22" i="13"/>
  <c r="C16" i="13"/>
  <c r="M20" i="13" l="1"/>
  <c r="P20" i="13" s="1"/>
  <c r="G17" i="13"/>
  <c r="G21" i="13"/>
  <c r="E26" i="13"/>
  <c r="C31" i="13"/>
  <c r="C35" i="13" s="1"/>
  <c r="G19" i="13" l="1"/>
  <c r="J21" i="13"/>
  <c r="G16" i="13"/>
  <c r="J17" i="13"/>
  <c r="E24" i="13"/>
  <c r="E35" i="13" s="1"/>
  <c r="G26" i="13"/>
  <c r="J26" i="13" s="1"/>
  <c r="J24" i="13" l="1"/>
  <c r="M26" i="13"/>
  <c r="M21" i="13"/>
  <c r="J19" i="13"/>
  <c r="M17" i="13"/>
  <c r="J16" i="13"/>
  <c r="G24" i="13"/>
  <c r="G35" i="13" s="1"/>
  <c r="P26" i="13" l="1"/>
  <c r="P24" i="13" s="1"/>
  <c r="M24" i="13"/>
  <c r="P17" i="13"/>
  <c r="P16" i="13" s="1"/>
  <c r="M16" i="13"/>
  <c r="P21" i="13"/>
  <c r="P19" i="13" s="1"/>
  <c r="P35" i="13" s="1"/>
  <c r="M19" i="13"/>
  <c r="J35" i="13"/>
  <c r="M35" i="13" l="1"/>
</calcChain>
</file>

<file path=xl/sharedStrings.xml><?xml version="1.0" encoding="utf-8"?>
<sst xmlns="http://schemas.openxmlformats.org/spreadsheetml/2006/main" count="110" uniqueCount="45">
  <si>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</si>
  <si>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</si>
  <si>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</si>
  <si>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</si>
  <si>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</si>
  <si>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</si>
  <si>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</si>
  <si>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</si>
  <si>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</si>
  <si>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</si>
  <si>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</si>
  <si>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</si>
  <si>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</si>
  <si>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</si>
  <si>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</si>
  <si>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</si>
  <si>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</si>
  <si>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</si>
  <si>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</si>
  <si>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</si>
  <si>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</si>
  <si>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</si>
  <si>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</si>
  <si>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</si>
  <si>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</si>
  <si>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</si>
  <si>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</si>
  <si>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</si>
  <si>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</si>
  <si>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</si>
  <si>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</si>
  <si>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</si>
  <si>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</si>
  <si>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2016 год</t>
  </si>
  <si>
    <t>356 01 06 0502 05 0000 640</t>
  </si>
  <si>
    <t>поправки на 06.05.16</t>
  </si>
  <si>
    <t>Приложение № 11</t>
  </si>
  <si>
    <r>
      <t>от</t>
    </r>
    <r>
      <rPr>
        <u/>
        <sz val="10"/>
        <rFont val="Times New Roman"/>
        <family val="1"/>
        <charset val="204"/>
      </rPr>
      <t xml:space="preserve">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 xml:space="preserve"> 2015г. № _</t>
    </r>
    <r>
      <rPr>
        <u/>
        <sz val="10"/>
        <rFont val="Times New Roman"/>
        <family val="1"/>
        <charset val="204"/>
      </rPr>
      <t>34</t>
    </r>
  </si>
  <si>
    <t>кредит</t>
  </si>
  <si>
    <t>Предоставление бюджетных кредитов другим бюджетам бюджетной системы Россйской Федерации из районного бюджета в валюте Российской Федерации</t>
  </si>
  <si>
    <r>
      <t>от</t>
    </r>
    <r>
      <rPr>
        <u/>
        <sz val="10"/>
        <rFont val="Times New Roman"/>
        <family val="1"/>
        <charset val="204"/>
      </rPr>
      <t xml:space="preserve">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</t>
    </r>
    <r>
      <rPr>
        <sz val="10"/>
        <rFont val="Times New Roman"/>
        <family val="1"/>
        <charset val="204"/>
      </rPr>
      <t xml:space="preserve"> 2016г. № _____</t>
    </r>
  </si>
  <si>
    <t>Приложение № 4</t>
  </si>
  <si>
    <t xml:space="preserve"> </t>
  </si>
  <si>
    <r>
      <t>от 28 ноября 2016 года № 59</t>
    </r>
    <r>
      <rPr>
        <u/>
        <sz val="10"/>
        <rFont val="Times New Roman"/>
        <family val="1"/>
        <charset val="204"/>
      </rPr>
      <t xml:space="preserve">     </t>
    </r>
  </si>
  <si>
    <t xml:space="preserve">к решению районного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</si>
</sst>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0" borderId="1" xfId="0" applyFont="1" applyBorder="1" applyAlignment="1">
      <alignment horizontal="center" wrapText="1"/>
    </xf>
    <xf numFmtId="0" fontId="4" fillId="2" borderId="0" xfId="0" applyFont="1" applyFill="1"/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R9" sqref="R9"/>
    </sheetView>
  </sheetViews>
  <sheetFormatPr defaultColWidth="9.140625" defaultRowHeight="12.75" x14ac:dyDescent="0.2"/>
  <cols>
    <col min="1" max="1" width="28.140625" style="1" customWidth="1"/>
    <col min="2" max="2" width="46.2851562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9.140625" style="1" hidden="1" customWidth="1"/>
    <col min="7" max="7" width="14.5703125" style="1" hidden="1" customWidth="1"/>
    <col min="8" max="9" width="9.140625" style="1" hidden="1" customWidth="1"/>
    <col min="10" max="10" width="14.5703125" style="1" hidden="1" customWidth="1"/>
    <col min="11" max="12" width="9.140625" style="1" hidden="1" customWidth="1"/>
    <col min="13" max="13" width="14.5703125" style="1" hidden="1" customWidth="1"/>
    <col min="14" max="14" width="9.140625" style="1" hidden="1" customWidth="1"/>
    <col min="15" max="15" width="1" style="1" hidden="1" customWidth="1"/>
    <col min="16" max="16" width="14.5703125" style="1" customWidth="1"/>
    <col min="17" max="16384" width="9.140625" style="1"/>
  </cols>
  <sheetData>
    <row r="1" spans="1:16" ht="15" x14ac:dyDescent="0.25">
      <c r="A1" s="33" t="s">
        <v>41</v>
      </c>
      <c r="B1" s="33"/>
      <c r="C1" s="33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15" x14ac:dyDescent="0.25">
      <c r="A2" s="33" t="s">
        <v>44</v>
      </c>
      <c r="B2" s="33"/>
      <c r="C2" s="33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5" customHeight="1" x14ac:dyDescent="0.25">
      <c r="A3" s="33" t="s">
        <v>31</v>
      </c>
      <c r="B3" s="33"/>
      <c r="C3" s="33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5" customHeight="1" x14ac:dyDescent="0.25">
      <c r="A4" s="33" t="s">
        <v>43</v>
      </c>
      <c r="B4" s="33"/>
      <c r="C4" s="33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ht="7.9" customHeight="1" x14ac:dyDescent="0.25">
      <c r="A5" s="33"/>
      <c r="B5" s="33"/>
      <c r="C5" s="33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15" x14ac:dyDescent="0.25">
      <c r="A6" s="33" t="s">
        <v>36</v>
      </c>
      <c r="B6" s="33"/>
      <c r="C6" s="33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ht="15" x14ac:dyDescent="0.25">
      <c r="A7" s="33" t="s">
        <v>30</v>
      </c>
      <c r="B7" s="33"/>
      <c r="C7" s="33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2.75" customHeight="1" x14ac:dyDescent="0.25">
      <c r="A8" s="33" t="s">
        <v>31</v>
      </c>
      <c r="B8" s="33"/>
      <c r="C8" s="33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5" x14ac:dyDescent="0.25">
      <c r="A9" s="33" t="s">
        <v>37</v>
      </c>
      <c r="B9" s="33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4.5" customHeight="1" x14ac:dyDescent="0.2">
      <c r="A10" s="2"/>
      <c r="B10" s="2"/>
      <c r="C10" s="13"/>
      <c r="E10" s="13"/>
    </row>
    <row r="11" spans="1:16" ht="18" customHeight="1" x14ac:dyDescent="0.3">
      <c r="A11" s="26" t="s">
        <v>28</v>
      </c>
      <c r="B11" s="26"/>
      <c r="C11" s="26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ht="14.25" customHeight="1" x14ac:dyDescent="0.3">
      <c r="A12" s="26" t="s">
        <v>33</v>
      </c>
      <c r="B12" s="26"/>
      <c r="C12" s="26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ht="4.5" hidden="1" customHeight="1" x14ac:dyDescent="0.3">
      <c r="A13" s="26"/>
      <c r="B13" s="26"/>
      <c r="C13" s="26"/>
      <c r="E13" s="1"/>
    </row>
    <row r="14" spans="1:16" x14ac:dyDescent="0.2">
      <c r="A14" s="3"/>
      <c r="B14" s="3"/>
      <c r="E14" s="14" t="s">
        <v>1</v>
      </c>
      <c r="G14" s="14" t="s">
        <v>1</v>
      </c>
      <c r="J14" s="14" t="s">
        <v>1</v>
      </c>
      <c r="M14" s="14" t="s">
        <v>1</v>
      </c>
      <c r="P14" s="14" t="s">
        <v>1</v>
      </c>
    </row>
    <row r="15" spans="1:16" ht="35.25" customHeight="1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38</v>
      </c>
      <c r="G15" s="10" t="s">
        <v>42</v>
      </c>
      <c r="J15" s="10" t="s">
        <v>3</v>
      </c>
      <c r="M15" s="10" t="s">
        <v>3</v>
      </c>
      <c r="P15" s="10" t="s">
        <v>3</v>
      </c>
    </row>
    <row r="16" spans="1:16" ht="15.75" x14ac:dyDescent="0.2">
      <c r="A16" s="27" t="s">
        <v>4</v>
      </c>
      <c r="B16" s="28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  <c r="J16" s="10">
        <f>J17+J18</f>
        <v>26459.58</v>
      </c>
      <c r="M16" s="10">
        <f>M17+M18</f>
        <v>42359.91</v>
      </c>
      <c r="P16" s="10">
        <f>P17+P18</f>
        <v>36569.150000000009</v>
      </c>
    </row>
    <row r="17" spans="1:16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  <c r="H17" s="1">
        <v>35566.800000000003</v>
      </c>
      <c r="J17" s="6">
        <f>G17+H17+I17</f>
        <v>62026.380000000005</v>
      </c>
      <c r="K17" s="1">
        <v>15900.33</v>
      </c>
      <c r="M17" s="6">
        <f>J17+K17+L17</f>
        <v>77926.710000000006</v>
      </c>
      <c r="N17" s="1">
        <f>-5500-290.76</f>
        <v>-5790.76</v>
      </c>
      <c r="P17" s="6">
        <f>M17+N17+O17</f>
        <v>72135.950000000012</v>
      </c>
    </row>
    <row r="18" spans="1:16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  <c r="H18" s="1">
        <v>14433.2</v>
      </c>
      <c r="J18" s="6">
        <f>G18+H18+I18</f>
        <v>-35566.800000000003</v>
      </c>
      <c r="M18" s="6">
        <f>J18+K18+L18</f>
        <v>-35566.800000000003</v>
      </c>
      <c r="P18" s="6">
        <f>M18+N18+O18</f>
        <v>-35566.800000000003</v>
      </c>
    </row>
    <row r="19" spans="1:16" ht="15.75" x14ac:dyDescent="0.25">
      <c r="A19" s="27" t="s">
        <v>9</v>
      </c>
      <c r="B19" s="29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  <c r="J19" s="9">
        <f>J20+J21</f>
        <v>-19300.940000000002</v>
      </c>
      <c r="M19" s="9">
        <f>M20+M21</f>
        <v>-40701.270000000004</v>
      </c>
      <c r="P19" s="9">
        <f>P20+P21</f>
        <v>-31701.270000000004</v>
      </c>
    </row>
    <row r="20" spans="1:16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  <c r="H20" s="1">
        <v>-50000</v>
      </c>
      <c r="I20" s="1">
        <v>5000</v>
      </c>
      <c r="J20" s="6">
        <f>G20+H20+I20</f>
        <v>8000</v>
      </c>
      <c r="K20" s="1">
        <v>500</v>
      </c>
      <c r="M20" s="6">
        <f>J20+K20+L20</f>
        <v>8500</v>
      </c>
      <c r="N20" s="1">
        <f>5500+3500</f>
        <v>9000</v>
      </c>
      <c r="P20" s="6">
        <f>M20+N20+O20</f>
        <v>17500</v>
      </c>
    </row>
    <row r="21" spans="1:16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  <c r="I21" s="1">
        <v>-5000</v>
      </c>
      <c r="J21" s="6">
        <f>G21+H21+I21</f>
        <v>-27300.940000000002</v>
      </c>
      <c r="K21" s="1">
        <v>-21900.33</v>
      </c>
      <c r="M21" s="6">
        <f>J21+K21+L21</f>
        <v>-49201.270000000004</v>
      </c>
      <c r="P21" s="6">
        <f>M21+N21+O21</f>
        <v>-49201.270000000004</v>
      </c>
    </row>
    <row r="22" spans="1:16" ht="15.75" x14ac:dyDescent="0.2">
      <c r="A22" s="23" t="s">
        <v>14</v>
      </c>
      <c r="B22" s="30"/>
      <c r="C22" s="15">
        <f>C23</f>
        <v>0</v>
      </c>
      <c r="D22" s="18"/>
      <c r="E22" s="15">
        <f>E23</f>
        <v>0</v>
      </c>
      <c r="F22" s="18"/>
      <c r="G22" s="15">
        <f>G23</f>
        <v>0</v>
      </c>
      <c r="J22" s="15">
        <f>J23</f>
        <v>0</v>
      </c>
      <c r="M22" s="15">
        <f>M23</f>
        <v>0</v>
      </c>
      <c r="P22" s="15">
        <f>P23</f>
        <v>0</v>
      </c>
    </row>
    <row r="23" spans="1:16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  <c r="J23" s="16">
        <v>0</v>
      </c>
      <c r="M23" s="16">
        <v>0</v>
      </c>
      <c r="P23" s="16">
        <v>0</v>
      </c>
    </row>
    <row r="24" spans="1:16" ht="15.75" x14ac:dyDescent="0.2">
      <c r="A24" s="23" t="s">
        <v>16</v>
      </c>
      <c r="B24" s="31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  <c r="J24" s="15">
        <f>J25+J26</f>
        <v>2166.67</v>
      </c>
      <c r="M24" s="15">
        <f>M25+M26</f>
        <v>1666.67</v>
      </c>
      <c r="P24" s="15">
        <f>P25+P26</f>
        <v>-1833.33</v>
      </c>
    </row>
    <row r="25" spans="1:16" ht="63" x14ac:dyDescent="0.25">
      <c r="A25" s="7" t="s">
        <v>34</v>
      </c>
      <c r="B25" s="5" t="s">
        <v>39</v>
      </c>
      <c r="C25" s="15"/>
      <c r="D25" s="18"/>
      <c r="E25" s="15"/>
      <c r="F25" s="18">
        <v>-3000</v>
      </c>
      <c r="G25" s="15">
        <f>E25+F25</f>
        <v>-3000</v>
      </c>
      <c r="I25" s="1">
        <v>-5000</v>
      </c>
      <c r="J25" s="6">
        <f>G25+H25+I25</f>
        <v>-8000</v>
      </c>
      <c r="K25" s="1">
        <v>-500</v>
      </c>
      <c r="M25" s="6">
        <f>J25+K25+L25</f>
        <v>-8500</v>
      </c>
      <c r="N25" s="1">
        <v>-3500</v>
      </c>
      <c r="P25" s="6">
        <f>M25+N25+O25</f>
        <v>-12000</v>
      </c>
    </row>
    <row r="26" spans="1:16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  <c r="I26" s="1">
        <v>5000</v>
      </c>
      <c r="J26" s="6">
        <f>G26+H26+I26</f>
        <v>10166.67</v>
      </c>
      <c r="M26" s="6">
        <f>J26+K26+L26</f>
        <v>10166.67</v>
      </c>
      <c r="P26" s="6">
        <f>M26+N26+O26</f>
        <v>10166.67</v>
      </c>
    </row>
    <row r="27" spans="1:16" ht="45" hidden="1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  <c r="J27" s="16">
        <v>0</v>
      </c>
      <c r="M27" s="16">
        <v>0</v>
      </c>
      <c r="P27" s="16">
        <v>0</v>
      </c>
    </row>
    <row r="28" spans="1:16" ht="33" customHeight="1" x14ac:dyDescent="0.25">
      <c r="A28" s="23" t="s">
        <v>19</v>
      </c>
      <c r="B28" s="24"/>
      <c r="C28" s="15">
        <f>C29</f>
        <v>50</v>
      </c>
      <c r="D28" s="18"/>
      <c r="E28" s="15">
        <f>E29</f>
        <v>50</v>
      </c>
      <c r="F28" s="18"/>
      <c r="G28" s="15">
        <f>G29</f>
        <v>50</v>
      </c>
      <c r="J28" s="15">
        <f>J29</f>
        <v>50</v>
      </c>
      <c r="M28" s="15">
        <f>M29</f>
        <v>50</v>
      </c>
      <c r="P28" s="15">
        <f>P29</f>
        <v>50</v>
      </c>
    </row>
    <row r="29" spans="1:16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  <c r="J29" s="6">
        <v>50</v>
      </c>
      <c r="M29" s="6">
        <v>50</v>
      </c>
      <c r="P29" s="6">
        <v>50</v>
      </c>
    </row>
    <row r="30" spans="1:16" ht="21" customHeight="1" x14ac:dyDescent="0.25">
      <c r="A30" s="23" t="s">
        <v>21</v>
      </c>
      <c r="B30" s="24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  <c r="J30" s="16">
        <f>G30+H30</f>
        <v>2919.11</v>
      </c>
      <c r="M30" s="16">
        <f>J30+K30</f>
        <v>2919.11</v>
      </c>
      <c r="P30" s="16">
        <f>M30+N30</f>
        <v>2919.11</v>
      </c>
    </row>
    <row r="31" spans="1:16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  <c r="J31" s="6">
        <f>J32</f>
        <v>0</v>
      </c>
      <c r="M31" s="6">
        <f>M32</f>
        <v>0</v>
      </c>
      <c r="P31" s="6">
        <f>P32</f>
        <v>0</v>
      </c>
    </row>
    <row r="32" spans="1:16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  <c r="J32" s="6">
        <v>0</v>
      </c>
      <c r="M32" s="6">
        <v>0</v>
      </c>
      <c r="P32" s="6">
        <v>0</v>
      </c>
    </row>
    <row r="33" spans="1:16" ht="32.25" hidden="1" customHeight="1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  <c r="J33" s="6">
        <f>J34</f>
        <v>12692.8</v>
      </c>
      <c r="M33" s="6">
        <f>M34</f>
        <v>12692.8</v>
      </c>
      <c r="P33" s="6">
        <f>P34</f>
        <v>12692.8</v>
      </c>
    </row>
    <row r="34" spans="1:16" ht="31.5" hidden="1" customHeight="1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  <c r="J34" s="6">
        <v>12692.8</v>
      </c>
      <c r="M34" s="6">
        <v>12692.8</v>
      </c>
      <c r="P34" s="6">
        <v>12692.8</v>
      </c>
    </row>
    <row r="35" spans="1:16" ht="15.75" x14ac:dyDescent="0.25">
      <c r="A35" s="25" t="s">
        <v>27</v>
      </c>
      <c r="B35" s="25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  <c r="J35" s="9">
        <f>J16+J19+J22+J24+J28+J30</f>
        <v>12294.42</v>
      </c>
      <c r="M35" s="9">
        <f>M16+M19+M22+M24+M28+M30</f>
        <v>6294.42</v>
      </c>
      <c r="P35" s="9">
        <f>P16+P19+P22+P24+P28+P30</f>
        <v>6003.6600000000053</v>
      </c>
    </row>
  </sheetData>
  <mergeCells count="19">
    <mergeCell ref="A11:P11"/>
    <mergeCell ref="A12:P12"/>
    <mergeCell ref="A1:P1"/>
    <mergeCell ref="A2:P2"/>
    <mergeCell ref="A3:P3"/>
    <mergeCell ref="A9:P9"/>
    <mergeCell ref="A4:P4"/>
    <mergeCell ref="A5:P5"/>
    <mergeCell ref="A6:P6"/>
    <mergeCell ref="A7:P7"/>
    <mergeCell ref="A8:P8"/>
    <mergeCell ref="A30:B30"/>
    <mergeCell ref="A35:B35"/>
    <mergeCell ref="A13:C13"/>
    <mergeCell ref="A16:B16"/>
    <mergeCell ref="A19:B19"/>
    <mergeCell ref="A22:B22"/>
    <mergeCell ref="A24:B24"/>
    <mergeCell ref="A28:B28"/>
  </mergeCells>
  <pageMargins left="0.78740157480314965" right="0.23622047244094491" top="0.55118110236220474" bottom="0.11811023622047245" header="0.11811023622047245" footer="0.11811023622047245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4" workbookViewId="0">
      <selection activeCell="K18" sqref="K18"/>
    </sheetView>
  </sheetViews>
  <sheetFormatPr defaultColWidth="9.140625" defaultRowHeight="12.75" x14ac:dyDescent="0.2"/>
  <cols>
    <col min="1" max="1" width="28.140625" style="1" customWidth="1"/>
    <col min="2" max="2" width="46.2851562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9.140625" style="1" hidden="1" customWidth="1"/>
    <col min="7" max="7" width="14.5703125" style="1" hidden="1" customWidth="1"/>
    <col min="8" max="9" width="9.140625" style="1" hidden="1" customWidth="1"/>
    <col min="10" max="10" width="14.5703125" style="1" customWidth="1"/>
    <col min="11" max="11" width="9.140625" style="1" customWidth="1"/>
    <col min="12" max="12" width="9.140625" style="1" hidden="1" customWidth="1"/>
    <col min="13" max="13" width="14.5703125" style="1" customWidth="1"/>
    <col min="14" max="16384" width="9.140625" style="1"/>
  </cols>
  <sheetData>
    <row r="1" spans="1:13" ht="15" x14ac:dyDescent="0.25">
      <c r="A1" s="33" t="s">
        <v>41</v>
      </c>
      <c r="B1" s="33"/>
      <c r="C1" s="33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5" x14ac:dyDescent="0.25">
      <c r="A2" s="33" t="s">
        <v>30</v>
      </c>
      <c r="B2" s="33"/>
      <c r="C2" s="33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5" x14ac:dyDescent="0.25">
      <c r="A3" s="33" t="s">
        <v>31</v>
      </c>
      <c r="B3" s="33"/>
      <c r="C3" s="33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5" x14ac:dyDescent="0.25">
      <c r="A4" s="33" t="s">
        <v>40</v>
      </c>
      <c r="B4" s="33"/>
      <c r="C4" s="33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5" x14ac:dyDescent="0.25">
      <c r="A5" s="33"/>
      <c r="B5" s="33"/>
      <c r="C5" s="33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ht="15" x14ac:dyDescent="0.25">
      <c r="A6" s="33" t="s">
        <v>36</v>
      </c>
      <c r="B6" s="33"/>
      <c r="C6" s="33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5" x14ac:dyDescent="0.25">
      <c r="A7" s="33" t="s">
        <v>30</v>
      </c>
      <c r="B7" s="33"/>
      <c r="C7" s="33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5" x14ac:dyDescent="0.25">
      <c r="A8" s="33" t="s">
        <v>31</v>
      </c>
      <c r="B8" s="33"/>
      <c r="C8" s="33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5" x14ac:dyDescent="0.25">
      <c r="A9" s="33" t="s">
        <v>37</v>
      </c>
      <c r="B9" s="33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2">
      <c r="A10" s="2"/>
      <c r="B10" s="2"/>
      <c r="C10" s="13"/>
      <c r="E10" s="13"/>
    </row>
    <row r="11" spans="1:13" ht="18.75" x14ac:dyDescent="0.3">
      <c r="A11" s="26" t="s">
        <v>28</v>
      </c>
      <c r="B11" s="26"/>
      <c r="C11" s="26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8.75" x14ac:dyDescent="0.3">
      <c r="A12" s="26" t="s">
        <v>33</v>
      </c>
      <c r="B12" s="26"/>
      <c r="C12" s="26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8.75" x14ac:dyDescent="0.3">
      <c r="A13" s="26"/>
      <c r="B13" s="26"/>
      <c r="C13" s="26"/>
      <c r="E13" s="1"/>
    </row>
    <row r="14" spans="1:13" x14ac:dyDescent="0.2">
      <c r="A14" s="3"/>
      <c r="B14" s="3"/>
      <c r="E14" s="14" t="s">
        <v>1</v>
      </c>
      <c r="G14" s="14" t="s">
        <v>1</v>
      </c>
      <c r="J14" s="14" t="s">
        <v>1</v>
      </c>
      <c r="M14" s="14" t="s">
        <v>1</v>
      </c>
    </row>
    <row r="15" spans="1:13" ht="63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38</v>
      </c>
      <c r="G15" s="10" t="s">
        <v>42</v>
      </c>
      <c r="J15" s="10" t="s">
        <v>3</v>
      </c>
      <c r="M15" s="10" t="s">
        <v>3</v>
      </c>
    </row>
    <row r="16" spans="1:13" ht="15.75" x14ac:dyDescent="0.2">
      <c r="A16" s="27" t="s">
        <v>4</v>
      </c>
      <c r="B16" s="28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  <c r="J16" s="10">
        <f>J17+J18</f>
        <v>26459.58</v>
      </c>
      <c r="M16" s="10">
        <f>M17+M18</f>
        <v>6059.9100000000035</v>
      </c>
    </row>
    <row r="17" spans="1:14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  <c r="H17" s="1">
        <v>35566.800000000003</v>
      </c>
      <c r="J17" s="6">
        <f>G17+H17+I17</f>
        <v>62026.380000000005</v>
      </c>
      <c r="K17" s="1">
        <v>-20399.669999999998</v>
      </c>
      <c r="M17" s="6">
        <f>J17+K17+L17</f>
        <v>41626.710000000006</v>
      </c>
      <c r="N17" s="22"/>
    </row>
    <row r="18" spans="1:14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  <c r="H18" s="1">
        <v>14433.2</v>
      </c>
      <c r="J18" s="6">
        <f>G18+H18+I18</f>
        <v>-35566.800000000003</v>
      </c>
      <c r="M18" s="6">
        <f>J18+K18+L18</f>
        <v>-35566.800000000003</v>
      </c>
    </row>
    <row r="19" spans="1:14" ht="15.75" x14ac:dyDescent="0.25">
      <c r="A19" s="27" t="s">
        <v>9</v>
      </c>
      <c r="B19" s="29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  <c r="J19" s="9">
        <f>J20+J21</f>
        <v>-19300.940000000002</v>
      </c>
      <c r="M19" s="9">
        <f>M20+M21</f>
        <v>-40701.270000000004</v>
      </c>
    </row>
    <row r="20" spans="1:14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  <c r="H20" s="1">
        <v>-50000</v>
      </c>
      <c r="I20" s="1">
        <v>5000</v>
      </c>
      <c r="J20" s="6">
        <f>G20+H20+I20</f>
        <v>8000</v>
      </c>
      <c r="K20" s="1">
        <v>500</v>
      </c>
      <c r="M20" s="6">
        <f>J20+K20+L20</f>
        <v>8500</v>
      </c>
    </row>
    <row r="21" spans="1:14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  <c r="I21" s="1">
        <v>-5000</v>
      </c>
      <c r="J21" s="6">
        <f>G21+H21+I21</f>
        <v>-27300.940000000002</v>
      </c>
      <c r="K21" s="1">
        <v>-21900.33</v>
      </c>
      <c r="M21" s="6">
        <f>J21+K21+L21</f>
        <v>-49201.270000000004</v>
      </c>
    </row>
    <row r="22" spans="1:14" ht="15.75" x14ac:dyDescent="0.2">
      <c r="A22" s="23" t="s">
        <v>14</v>
      </c>
      <c r="B22" s="30"/>
      <c r="C22" s="15">
        <f>C23</f>
        <v>0</v>
      </c>
      <c r="D22" s="18"/>
      <c r="E22" s="15">
        <f>E23</f>
        <v>0</v>
      </c>
      <c r="F22" s="18"/>
      <c r="G22" s="15">
        <f>G23</f>
        <v>0</v>
      </c>
      <c r="J22" s="15">
        <f>J23</f>
        <v>0</v>
      </c>
      <c r="M22" s="15">
        <f>M23</f>
        <v>0</v>
      </c>
    </row>
    <row r="23" spans="1:14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  <c r="J23" s="16">
        <v>0</v>
      </c>
      <c r="M23" s="16">
        <v>0</v>
      </c>
    </row>
    <row r="24" spans="1:14" ht="15.75" x14ac:dyDescent="0.2">
      <c r="A24" s="23" t="s">
        <v>16</v>
      </c>
      <c r="B24" s="31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  <c r="J24" s="15">
        <f>J25+J26</f>
        <v>2166.67</v>
      </c>
      <c r="M24" s="15">
        <f>M25+M26</f>
        <v>1666.67</v>
      </c>
    </row>
    <row r="25" spans="1:14" ht="63" x14ac:dyDescent="0.25">
      <c r="A25" s="7" t="s">
        <v>34</v>
      </c>
      <c r="B25" s="5" t="s">
        <v>39</v>
      </c>
      <c r="C25" s="15"/>
      <c r="D25" s="18"/>
      <c r="E25" s="15"/>
      <c r="F25" s="18">
        <v>-3000</v>
      </c>
      <c r="G25" s="15">
        <f>E25+F25</f>
        <v>-3000</v>
      </c>
      <c r="I25" s="1">
        <v>-5000</v>
      </c>
      <c r="J25" s="6">
        <f>G25+H25+I25</f>
        <v>-8000</v>
      </c>
      <c r="K25" s="1">
        <v>-500</v>
      </c>
      <c r="M25" s="6">
        <f>J25+K25+L25</f>
        <v>-8500</v>
      </c>
    </row>
    <row r="26" spans="1:14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  <c r="I26" s="1">
        <v>5000</v>
      </c>
      <c r="J26" s="6">
        <f>G26+H26+I26</f>
        <v>10166.67</v>
      </c>
      <c r="M26" s="6">
        <f>J26+K26+L26</f>
        <v>10166.67</v>
      </c>
    </row>
    <row r="27" spans="1:14" ht="45" hidden="1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  <c r="J27" s="16">
        <v>0</v>
      </c>
      <c r="M27" s="16">
        <v>0</v>
      </c>
    </row>
    <row r="28" spans="1:14" ht="33" customHeight="1" x14ac:dyDescent="0.25">
      <c r="A28" s="23" t="s">
        <v>19</v>
      </c>
      <c r="B28" s="24"/>
      <c r="C28" s="15">
        <f>C29</f>
        <v>50</v>
      </c>
      <c r="D28" s="18"/>
      <c r="E28" s="15">
        <f>E29</f>
        <v>50</v>
      </c>
      <c r="F28" s="18"/>
      <c r="G28" s="15">
        <f>G29</f>
        <v>50</v>
      </c>
      <c r="J28" s="15">
        <f>J29</f>
        <v>50</v>
      </c>
      <c r="M28" s="15">
        <f>M29</f>
        <v>50</v>
      </c>
    </row>
    <row r="29" spans="1:14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  <c r="J29" s="6">
        <v>50</v>
      </c>
      <c r="M29" s="6">
        <v>50</v>
      </c>
    </row>
    <row r="30" spans="1:14" ht="21" customHeight="1" x14ac:dyDescent="0.25">
      <c r="A30" s="23" t="s">
        <v>21</v>
      </c>
      <c r="B30" s="24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  <c r="J30" s="16">
        <f>G30+H30</f>
        <v>2919.11</v>
      </c>
      <c r="M30" s="16">
        <f>J30+K30</f>
        <v>2919.11</v>
      </c>
    </row>
    <row r="31" spans="1:14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  <c r="J31" s="6">
        <f>J32</f>
        <v>0</v>
      </c>
      <c r="M31" s="6">
        <f>M32</f>
        <v>0</v>
      </c>
    </row>
    <row r="32" spans="1:14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  <c r="J32" s="6">
        <v>0</v>
      </c>
      <c r="M32" s="6">
        <v>0</v>
      </c>
    </row>
    <row r="33" spans="1:13" ht="31.5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  <c r="J33" s="6">
        <f>J34</f>
        <v>12692.8</v>
      </c>
      <c r="M33" s="6">
        <f>M34</f>
        <v>12692.8</v>
      </c>
    </row>
    <row r="34" spans="1:13" ht="31.5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  <c r="J34" s="6">
        <v>12692.8</v>
      </c>
      <c r="M34" s="6">
        <v>12692.8</v>
      </c>
    </row>
    <row r="35" spans="1:13" ht="15.75" x14ac:dyDescent="0.25">
      <c r="A35" s="25" t="s">
        <v>27</v>
      </c>
      <c r="B35" s="25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  <c r="J35" s="9">
        <f>J16+J19+J22+J24+J28+J30</f>
        <v>12294.42</v>
      </c>
      <c r="M35" s="9">
        <f>M16+M19+M22+M24+M28+M30</f>
        <v>-30005.58</v>
      </c>
    </row>
  </sheetData>
  <mergeCells count="19">
    <mergeCell ref="A13:C13"/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1:M11"/>
    <mergeCell ref="A12:M12"/>
    <mergeCell ref="A35:B35"/>
    <mergeCell ref="A16:B16"/>
    <mergeCell ref="A19:B19"/>
    <mergeCell ref="A22:B22"/>
    <mergeCell ref="A24:B24"/>
    <mergeCell ref="A28:B28"/>
    <mergeCell ref="A30:B30"/>
  </mergeCells>
  <pageMargins left="0.70866141732283472" right="0.19685039370078741" top="0.46" bottom="0.24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прил.4</vt:lpstr>
      <vt:lpstr>Лист1</vt:lpstr>
      <vt:lpstr>прил.4!Заголовки_для_печати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2016-11-28T16:22:52Z</dcterms:modified>
</cp:coreProperties>
</file>