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D18A44DF-7677-457D-A8CB-D7BFEBC602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Лист1!$6:$10</definedName>
  </definedNames>
  <calcPr calcId="191029"/>
</workbook>
</file>

<file path=xl/calcChain.xml><?xml version="1.0" encoding="utf-8"?>
<calcChain xmlns="http://schemas.openxmlformats.org/spreadsheetml/2006/main">
  <c r="L26" i="1" l="1"/>
  <c r="M31" i="1" l="1"/>
  <c r="N31" i="1"/>
  <c r="L31" i="1"/>
  <c r="M17" i="1"/>
  <c r="N17" i="1"/>
  <c r="L17" i="1"/>
  <c r="M28" i="1" l="1"/>
  <c r="M27" i="1" s="1"/>
  <c r="N28" i="1"/>
  <c r="N27" i="1" s="1"/>
  <c r="L28" i="1"/>
  <c r="L27" i="1" s="1"/>
  <c r="M13" i="1"/>
  <c r="N13" i="1"/>
  <c r="L13" i="1"/>
  <c r="M24" i="1"/>
  <c r="N24" i="1"/>
  <c r="M22" i="1"/>
  <c r="N22" i="1"/>
  <c r="M15" i="1"/>
  <c r="N15" i="1"/>
  <c r="L15" i="1"/>
  <c r="N12" i="1" l="1"/>
  <c r="M12" i="1"/>
  <c r="N11" i="1" l="1"/>
  <c r="M11" i="1"/>
</calcChain>
</file>

<file path=xl/sharedStrings.xml><?xml version="1.0" encoding="utf-8"?>
<sst xmlns="http://schemas.openxmlformats.org/spreadsheetml/2006/main" count="149" uniqueCount="72">
  <si>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</si>
  <si>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</si>
  <si>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</si>
  <si>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</si>
  <si>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</si>
  <si>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</si>
  <si>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</si>
  <si>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</si>
  <si>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</si>
  <si>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2024 год</t>
  </si>
  <si>
    <t>2025 год</t>
  </si>
  <si>
    <t>2026 год</t>
  </si>
  <si>
    <t>Срок реализации</t>
  </si>
  <si>
    <t>x</t>
  </si>
  <si>
    <t>Всего по программе</t>
  </si>
  <si>
    <t>Обеспечение мер безопасности населения</t>
  </si>
  <si>
    <t>Количество пострадавших при чрезвычайных ситуациях</t>
  </si>
  <si>
    <t>чел.</t>
  </si>
  <si>
    <t>Формирование резервов для ликвидации последствий ЧС и запасов в целях ГО</t>
  </si>
  <si>
    <t>Формирование резервного фонда по предупреждению и ликвидации последствий ЧС и стихийных бедствий</t>
  </si>
  <si>
    <t>декабрь 2024 г.</t>
  </si>
  <si>
    <t>Повышение квалификации должностных лиц по вопросам ГО и ЧС</t>
  </si>
  <si>
    <t>Обучение должностных лиц администрации МО по вопросам ГО и ЧС</t>
  </si>
  <si>
    <t>Количество</t>
  </si>
  <si>
    <t>х</t>
  </si>
  <si>
    <t>Обеспечение отделения от леса территории противопожарной минерализованной полосой шириной не менее 0,5 м или иным противопожарным барьером</t>
  </si>
  <si>
    <t>Случаи перехода лесных и ландшафтных пожаров на населенные пункты</t>
  </si>
  <si>
    <t>ед.</t>
  </si>
  <si>
    <t>Поддержание в исправном состоянии и замена (приобретение) наружных источников противопожарного водоснабжения (пожарных гидрантов)</t>
  </si>
  <si>
    <t>Доля технически исправных пожарных гидрантов</t>
  </si>
  <si>
    <t>%</t>
  </si>
  <si>
    <t>Установка указателей к источникам противопожарного снабжения (пожарным гидрантам)</t>
  </si>
  <si>
    <t>Обеспечение наличия указателей пожарных гидрантов установленного образца</t>
  </si>
  <si>
    <t>Обеспечение мер безопасности людей на водных объектах</t>
  </si>
  <si>
    <t>Обеспечение деятельности спасательных постов по безопасности людей на водных объектах</t>
  </si>
  <si>
    <t>Количество пострадавших на водных объектах</t>
  </si>
  <si>
    <t>Обеспечение деятельности ЕДДС</t>
  </si>
  <si>
    <t>Доля рассмотренных обращений от общего количества поступивших обращений</t>
  </si>
  <si>
    <t>Техническое обслуживание средств АПК «Безопасный город»</t>
  </si>
  <si>
    <t>Доля исправных камер видеонаблюдения</t>
  </si>
  <si>
    <t>Обеспечение гражданской обороны населения</t>
  </si>
  <si>
    <t xml:space="preserve">Доля защищенного населения </t>
  </si>
  <si>
    <t>Формирование запасов в целях ГО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</si>
  <si>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</t>
  </si>
  <si>
    <t>Приобретение средств индивидуальной защиты</t>
  </si>
  <si>
    <t>шт.</t>
  </si>
  <si>
    <t>Изготовление баннеров, стендов, другой печатной продукции по тематике гражданской обороны и профилактике чрезвычайных ситуаций</t>
  </si>
  <si>
    <t>01</t>
  </si>
  <si>
    <t>02</t>
  </si>
  <si>
    <t>ПЛАН</t>
  </si>
  <si>
    <t>на 2024 г. и плановый период 2025-2026 гг.</t>
  </si>
  <si>
    <t>Количество объектов</t>
  </si>
  <si>
    <t>84660</t>
  </si>
  <si>
    <t>Организация и осуществление мероприятий гражданской обороны населения</t>
  </si>
  <si>
    <t>84650</t>
  </si>
  <si>
    <t>84220</t>
  </si>
  <si>
    <t>МКУ "ЕДДС"</t>
  </si>
  <si>
    <t>84640</t>
  </si>
  <si>
    <t>Поддержание в постоянной готовности к использованию систем оповещения населения об опасности и системы АПК "Безопаный город"</t>
  </si>
  <si>
    <t>84210</t>
  </si>
  <si>
    <t>МКУ "ОЖКХ"</t>
  </si>
  <si>
    <t>84610</t>
  </si>
  <si>
    <t>Обеспечение первичных мер пожарной безопасности в границах городского округа</t>
  </si>
  <si>
    <t>84620</t>
  </si>
  <si>
    <t>МАУ «ИТЦ СГО»</t>
  </si>
  <si>
    <t xml:space="preserve">Отдел ГО и ЧС </t>
  </si>
  <si>
    <t>МКУ "ИКС СГО"</t>
  </si>
  <si>
    <t>Ремонт защитного сооружения гражданской обороны г.Светлогорск,ул.Карла Маркса,7</t>
  </si>
  <si>
    <r>
      <t>реализации муниципальной программы</t>
    </r>
    <r>
      <rPr>
        <b/>
        <sz val="12"/>
        <color theme="1"/>
        <rFont val="Times New Roman"/>
        <family val="1"/>
        <charset val="204"/>
      </rPr>
      <t xml:space="preserve"> «</t>
    </r>
    <r>
      <rPr>
        <b/>
        <sz val="12"/>
        <color rgb="FF000000"/>
        <rFont val="Times New Roman"/>
        <family val="1"/>
        <charset val="204"/>
      </rPr>
      <t>Обеспечение безопасности жизнедеятельности населения»</t>
    </r>
  </si>
  <si>
    <t xml:space="preserve">МКУ "ОЖКХ", Отдел ГО и ЧС </t>
  </si>
  <si>
    <t>количество  заключенных договоров на приобретение товаров, работ и услуг</t>
  </si>
  <si>
    <t>Замена дверного проема эвакуационного выхода, приобретение противопожарной двери в подсобное помещение МАУ ИТЦ СГО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</si>
</sst>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0" fillId="0" borderId="0" xfId="0" applyNumberFormat="1"/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35"/>
  <sheetViews>
    <sheetView tabSelected="1" topLeftCell="A7" zoomScale="80" zoomScaleNormal="80" workbookViewId="0">
      <selection activeCell="E18" sqref="E18"/>
    </sheetView>
  </sheetViews>
  <sheetFormatPr defaultRowHeight="15" x14ac:dyDescent="0.25"/>
  <cols>
    <col min="1" max="1" width="2.85546875" customWidth="1"/>
    <col min="2" max="2" width="9.5703125" customWidth="1"/>
    <col min="3" max="3" width="10.42578125" customWidth="1"/>
    <col min="4" max="4" width="12.5703125" customWidth="1"/>
    <col min="5" max="5" width="33.5703125" customWidth="1"/>
    <col min="6" max="6" width="20" customWidth="1"/>
    <col min="7" max="7" width="11.85546875" customWidth="1"/>
    <col min="9" max="9" width="10.28515625" customWidth="1"/>
    <col min="11" max="11" width="8.85546875" customWidth="1"/>
    <col min="12" max="12" width="14.5703125" customWidth="1"/>
    <col min="13" max="13" width="13.140625" customWidth="1"/>
    <col min="14" max="14" width="15" customWidth="1"/>
    <col min="15" max="15" width="9.28515625" bestFit="1" customWidth="1"/>
  </cols>
  <sheetData>
    <row r="2" spans="2:15" ht="15.75" x14ac:dyDescent="0.25">
      <c r="C2" s="1"/>
      <c r="D2" s="1"/>
      <c r="E2" s="1"/>
      <c r="F2" s="27" t="s">
        <v>49</v>
      </c>
      <c r="G2" s="1"/>
      <c r="H2" s="1"/>
      <c r="I2" s="1"/>
      <c r="J2" s="1"/>
      <c r="K2" s="1"/>
      <c r="L2" s="1"/>
    </row>
    <row r="3" spans="2:15" ht="15.75" x14ac:dyDescent="0.25">
      <c r="C3" s="1"/>
      <c r="D3" s="1"/>
      <c r="E3" s="1"/>
      <c r="F3" s="27" t="s">
        <v>68</v>
      </c>
      <c r="G3" s="1"/>
      <c r="H3" s="1"/>
      <c r="I3" s="1"/>
      <c r="J3" s="1"/>
      <c r="K3" s="1"/>
      <c r="L3" s="1"/>
    </row>
    <row r="4" spans="2:15" ht="15.75" x14ac:dyDescent="0.25">
      <c r="C4" s="1"/>
      <c r="D4" s="1"/>
      <c r="E4" s="1"/>
      <c r="F4" s="27" t="s">
        <v>50</v>
      </c>
      <c r="G4" s="1"/>
      <c r="H4" s="1"/>
      <c r="I4" s="1"/>
      <c r="J4" s="1"/>
      <c r="K4" s="1"/>
      <c r="L4" s="1"/>
    </row>
    <row r="6" spans="2:15" ht="41.25" customHeight="1" x14ac:dyDescent="0.25">
      <c r="B6" s="38" t="s">
        <v>0</v>
      </c>
      <c r="C6" s="38" t="s">
        <v>1</v>
      </c>
      <c r="D6" s="38" t="s">
        <v>2</v>
      </c>
      <c r="E6" s="38" t="s">
        <v>3</v>
      </c>
      <c r="F6" s="38" t="s">
        <v>4</v>
      </c>
      <c r="G6" s="38"/>
      <c r="H6" s="38"/>
      <c r="I6" s="38"/>
      <c r="J6" s="38"/>
      <c r="K6" s="38"/>
      <c r="L6" s="38" t="s">
        <v>5</v>
      </c>
      <c r="M6" s="38"/>
      <c r="N6" s="38"/>
    </row>
    <row r="7" spans="2:15" x14ac:dyDescent="0.25">
      <c r="B7" s="38"/>
      <c r="C7" s="38"/>
      <c r="D7" s="38"/>
      <c r="E7" s="38"/>
      <c r="F7" s="38" t="s">
        <v>6</v>
      </c>
      <c r="G7" s="38" t="s">
        <v>7</v>
      </c>
      <c r="H7" s="38" t="s">
        <v>8</v>
      </c>
      <c r="I7" s="38"/>
      <c r="J7" s="38"/>
      <c r="K7" s="38"/>
      <c r="L7" s="38" t="s">
        <v>9</v>
      </c>
      <c r="M7" s="38" t="s">
        <v>10</v>
      </c>
      <c r="N7" s="38" t="s">
        <v>11</v>
      </c>
    </row>
    <row r="8" spans="2:15" x14ac:dyDescent="0.25">
      <c r="B8" s="38"/>
      <c r="C8" s="38"/>
      <c r="D8" s="38"/>
      <c r="E8" s="38"/>
      <c r="F8" s="38"/>
      <c r="G8" s="38"/>
      <c r="H8" s="38" t="s">
        <v>9</v>
      </c>
      <c r="I8" s="38"/>
      <c r="J8" s="38" t="s">
        <v>10</v>
      </c>
      <c r="K8" s="38" t="s">
        <v>11</v>
      </c>
      <c r="L8" s="38"/>
      <c r="M8" s="38"/>
      <c r="N8" s="38"/>
    </row>
    <row r="9" spans="2:15" ht="30" customHeight="1" x14ac:dyDescent="0.25">
      <c r="B9" s="38"/>
      <c r="C9" s="38"/>
      <c r="D9" s="38"/>
      <c r="E9" s="38"/>
      <c r="F9" s="38"/>
      <c r="G9" s="38"/>
      <c r="H9" s="5"/>
      <c r="I9" s="4" t="s">
        <v>12</v>
      </c>
      <c r="J9" s="38"/>
      <c r="K9" s="38"/>
      <c r="L9" s="38"/>
      <c r="M9" s="38"/>
      <c r="N9" s="38"/>
    </row>
    <row r="10" spans="2:15" x14ac:dyDescent="0.25">
      <c r="B10" s="4">
        <v>1</v>
      </c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">
        <v>9</v>
      </c>
      <c r="K10" s="4">
        <v>10</v>
      </c>
      <c r="L10" s="4">
        <v>11</v>
      </c>
      <c r="M10" s="4">
        <v>12</v>
      </c>
      <c r="N10" s="4">
        <v>13</v>
      </c>
    </row>
    <row r="11" spans="2:15" ht="24.6" customHeight="1" x14ac:dyDescent="0.25">
      <c r="B11" s="4" t="s">
        <v>13</v>
      </c>
      <c r="C11" s="4" t="s">
        <v>13</v>
      </c>
      <c r="D11" s="4" t="s">
        <v>13</v>
      </c>
      <c r="E11" s="5" t="s">
        <v>14</v>
      </c>
      <c r="F11" s="4" t="s">
        <v>13</v>
      </c>
      <c r="G11" s="4" t="s">
        <v>13</v>
      </c>
      <c r="H11" s="4" t="s">
        <v>13</v>
      </c>
      <c r="I11" s="4" t="s">
        <v>13</v>
      </c>
      <c r="J11" s="4" t="s">
        <v>13</v>
      </c>
      <c r="K11" s="4" t="s">
        <v>13</v>
      </c>
      <c r="L11" s="39">
        <v>22537.02</v>
      </c>
      <c r="M11" s="12">
        <f>M12+M27</f>
        <v>18573.099999999999</v>
      </c>
      <c r="N11" s="12">
        <f>N12+N27</f>
        <v>18583.599999999999</v>
      </c>
      <c r="O11" s="36"/>
    </row>
    <row r="12" spans="2:15" ht="78.75" x14ac:dyDescent="0.25">
      <c r="B12" s="17" t="s">
        <v>47</v>
      </c>
      <c r="C12" s="17" t="s">
        <v>13</v>
      </c>
      <c r="D12" s="17" t="s">
        <v>13</v>
      </c>
      <c r="E12" s="19" t="s">
        <v>15</v>
      </c>
      <c r="F12" s="19" t="s">
        <v>16</v>
      </c>
      <c r="G12" s="20" t="s">
        <v>17</v>
      </c>
      <c r="H12" s="20">
        <v>0</v>
      </c>
      <c r="I12" s="20" t="s">
        <v>13</v>
      </c>
      <c r="J12" s="20">
        <v>0</v>
      </c>
      <c r="K12" s="20">
        <v>0</v>
      </c>
      <c r="L12" s="21">
        <v>20377.02</v>
      </c>
      <c r="M12" s="21">
        <f>M13+M15+M17+M22+M24</f>
        <v>18243.099999999999</v>
      </c>
      <c r="N12" s="21">
        <f>N13+N15+N17+N22+N24</f>
        <v>18253.599999999999</v>
      </c>
    </row>
    <row r="13" spans="2:15" ht="66.599999999999994" customHeight="1" x14ac:dyDescent="0.25">
      <c r="B13" s="23" t="s">
        <v>47</v>
      </c>
      <c r="C13" s="23"/>
      <c r="D13" s="23" t="s">
        <v>13</v>
      </c>
      <c r="E13" s="24" t="s">
        <v>18</v>
      </c>
      <c r="F13" s="25"/>
      <c r="G13" s="25"/>
      <c r="H13" s="25"/>
      <c r="I13" s="26" t="s">
        <v>13</v>
      </c>
      <c r="J13" s="26"/>
      <c r="K13" s="26"/>
      <c r="L13" s="22">
        <f>L14</f>
        <v>0</v>
      </c>
      <c r="M13" s="22">
        <f t="shared" ref="M13:N13" si="0">M14</f>
        <v>0</v>
      </c>
      <c r="N13" s="22">
        <f t="shared" si="0"/>
        <v>0</v>
      </c>
    </row>
    <row r="14" spans="2:15" ht="66.599999999999994" customHeight="1" x14ac:dyDescent="0.25">
      <c r="B14" s="28" t="s">
        <v>47</v>
      </c>
      <c r="C14" s="8"/>
      <c r="D14" s="9"/>
      <c r="E14" s="6" t="s">
        <v>19</v>
      </c>
      <c r="F14" s="6"/>
      <c r="G14" s="6"/>
      <c r="H14" s="32"/>
      <c r="I14" s="32" t="s">
        <v>20</v>
      </c>
      <c r="J14" s="32"/>
      <c r="K14" s="32"/>
      <c r="L14" s="31">
        <v>0</v>
      </c>
      <c r="M14" s="31">
        <v>0</v>
      </c>
      <c r="N14" s="31">
        <v>0</v>
      </c>
    </row>
    <row r="15" spans="2:15" ht="66" customHeight="1" x14ac:dyDescent="0.25">
      <c r="B15" s="23" t="s">
        <v>47</v>
      </c>
      <c r="C15" s="23" t="s">
        <v>61</v>
      </c>
      <c r="D15" s="23" t="s">
        <v>13</v>
      </c>
      <c r="E15" s="16" t="s">
        <v>21</v>
      </c>
      <c r="F15" s="15"/>
      <c r="G15" s="15"/>
      <c r="H15" s="33"/>
      <c r="I15" s="34"/>
      <c r="J15" s="33"/>
      <c r="K15" s="33"/>
      <c r="L15" s="22">
        <f>L16</f>
        <v>13.5</v>
      </c>
      <c r="M15" s="22">
        <f t="shared" ref="M15:N15" si="1">M16</f>
        <v>14</v>
      </c>
      <c r="N15" s="22">
        <f t="shared" si="1"/>
        <v>14.5</v>
      </c>
    </row>
    <row r="16" spans="2:15" ht="47.25" x14ac:dyDescent="0.25">
      <c r="B16" s="28" t="s">
        <v>47</v>
      </c>
      <c r="C16" s="28"/>
      <c r="D16" s="28" t="s">
        <v>65</v>
      </c>
      <c r="E16" s="6" t="s">
        <v>22</v>
      </c>
      <c r="F16" s="6" t="s">
        <v>23</v>
      </c>
      <c r="G16" s="32" t="s">
        <v>17</v>
      </c>
      <c r="H16" s="32">
        <v>3</v>
      </c>
      <c r="I16" s="35" t="s">
        <v>20</v>
      </c>
      <c r="J16" s="32">
        <v>3</v>
      </c>
      <c r="K16" s="32">
        <v>3</v>
      </c>
      <c r="L16" s="31">
        <v>13.5</v>
      </c>
      <c r="M16" s="31">
        <v>14</v>
      </c>
      <c r="N16" s="31">
        <v>14.5</v>
      </c>
    </row>
    <row r="17" spans="2:14" ht="69" customHeight="1" x14ac:dyDescent="0.25">
      <c r="B17" s="23" t="s">
        <v>47</v>
      </c>
      <c r="C17" s="23" t="s">
        <v>63</v>
      </c>
      <c r="D17" s="23" t="s">
        <v>24</v>
      </c>
      <c r="E17" s="16" t="s">
        <v>62</v>
      </c>
      <c r="F17" s="14"/>
      <c r="G17" s="33"/>
      <c r="H17" s="33"/>
      <c r="I17" s="34"/>
      <c r="J17" s="33"/>
      <c r="K17" s="33"/>
      <c r="L17" s="22">
        <f>L18+L19+L20+L21</f>
        <v>1278.7</v>
      </c>
      <c r="M17" s="22">
        <f t="shared" ref="M17:N17" si="2">M18+M19+M20+M21</f>
        <v>187</v>
      </c>
      <c r="N17" s="22">
        <f t="shared" si="2"/>
        <v>197</v>
      </c>
    </row>
    <row r="18" spans="2:14" ht="116.45" customHeight="1" x14ac:dyDescent="0.25">
      <c r="B18" s="28" t="s">
        <v>47</v>
      </c>
      <c r="C18" s="8"/>
      <c r="D18" s="29" t="s">
        <v>60</v>
      </c>
      <c r="E18" s="7" t="s">
        <v>25</v>
      </c>
      <c r="F18" s="6" t="s">
        <v>26</v>
      </c>
      <c r="G18" s="32" t="s">
        <v>27</v>
      </c>
      <c r="H18" s="32">
        <v>0</v>
      </c>
      <c r="I18" s="35" t="s">
        <v>20</v>
      </c>
      <c r="J18" s="32">
        <v>0</v>
      </c>
      <c r="K18" s="32">
        <v>0</v>
      </c>
      <c r="L18" s="31">
        <v>100</v>
      </c>
      <c r="M18" s="31">
        <v>110</v>
      </c>
      <c r="N18" s="31">
        <v>120</v>
      </c>
    </row>
    <row r="19" spans="2:14" ht="115.9" customHeight="1" x14ac:dyDescent="0.25">
      <c r="B19" s="28" t="s">
        <v>47</v>
      </c>
      <c r="C19" s="8"/>
      <c r="D19" s="29" t="s">
        <v>60</v>
      </c>
      <c r="E19" s="7" t="s">
        <v>28</v>
      </c>
      <c r="F19" s="6" t="s">
        <v>29</v>
      </c>
      <c r="G19" s="32" t="s">
        <v>30</v>
      </c>
      <c r="H19" s="32">
        <v>100</v>
      </c>
      <c r="I19" s="35" t="s">
        <v>20</v>
      </c>
      <c r="J19" s="32">
        <v>100</v>
      </c>
      <c r="K19" s="32">
        <v>100</v>
      </c>
      <c r="L19" s="31">
        <v>943.9</v>
      </c>
      <c r="M19" s="31">
        <v>65</v>
      </c>
      <c r="N19" s="31">
        <v>65</v>
      </c>
    </row>
    <row r="20" spans="2:14" ht="83.45" customHeight="1" x14ac:dyDescent="0.25">
      <c r="B20" s="28" t="s">
        <v>47</v>
      </c>
      <c r="C20" s="8"/>
      <c r="D20" s="29" t="s">
        <v>60</v>
      </c>
      <c r="E20" s="7" t="s">
        <v>31</v>
      </c>
      <c r="F20" s="6" t="s">
        <v>32</v>
      </c>
      <c r="G20" s="32" t="s">
        <v>30</v>
      </c>
      <c r="H20" s="32">
        <v>100</v>
      </c>
      <c r="I20" s="35" t="s">
        <v>20</v>
      </c>
      <c r="J20" s="32">
        <v>100</v>
      </c>
      <c r="K20" s="32">
        <v>100</v>
      </c>
      <c r="L20" s="31">
        <v>50</v>
      </c>
      <c r="M20" s="31">
        <v>12</v>
      </c>
      <c r="N20" s="31">
        <v>12</v>
      </c>
    </row>
    <row r="21" spans="2:14" ht="96.75" customHeight="1" x14ac:dyDescent="0.25">
      <c r="B21" s="28" t="s">
        <v>47</v>
      </c>
      <c r="C21" s="8"/>
      <c r="D21" s="28" t="s">
        <v>64</v>
      </c>
      <c r="E21" s="7" t="s">
        <v>71</v>
      </c>
      <c r="F21" s="6" t="s">
        <v>51</v>
      </c>
      <c r="G21" s="32" t="s">
        <v>45</v>
      </c>
      <c r="H21" s="32">
        <v>2</v>
      </c>
      <c r="I21" s="35" t="s">
        <v>20</v>
      </c>
      <c r="J21" s="32"/>
      <c r="K21" s="32"/>
      <c r="L21" s="31">
        <v>184.8</v>
      </c>
      <c r="M21" s="31"/>
      <c r="N21" s="31"/>
    </row>
    <row r="22" spans="2:14" ht="50.45" customHeight="1" x14ac:dyDescent="0.25">
      <c r="B22" s="23" t="s">
        <v>47</v>
      </c>
      <c r="C22" s="13" t="s">
        <v>59</v>
      </c>
      <c r="D22" s="13" t="s">
        <v>24</v>
      </c>
      <c r="E22" s="40" t="s">
        <v>33</v>
      </c>
      <c r="F22" s="41"/>
      <c r="G22" s="42"/>
      <c r="H22" s="42"/>
      <c r="I22" s="43"/>
      <c r="J22" s="42"/>
      <c r="K22" s="42"/>
      <c r="L22" s="39">
        <v>8785.75</v>
      </c>
      <c r="M22" s="22">
        <f t="shared" ref="M22:N22" si="3">M23</f>
        <v>11085.75</v>
      </c>
      <c r="N22" s="22">
        <f t="shared" si="3"/>
        <v>11085.75</v>
      </c>
    </row>
    <row r="23" spans="2:14" ht="67.900000000000006" customHeight="1" x14ac:dyDescent="0.25">
      <c r="B23" s="28" t="s">
        <v>47</v>
      </c>
      <c r="C23" s="28"/>
      <c r="D23" s="29" t="s">
        <v>60</v>
      </c>
      <c r="E23" s="44" t="s">
        <v>34</v>
      </c>
      <c r="F23" s="41" t="s">
        <v>35</v>
      </c>
      <c r="G23" s="42" t="s">
        <v>17</v>
      </c>
      <c r="H23" s="42">
        <v>0</v>
      </c>
      <c r="I23" s="43" t="s">
        <v>20</v>
      </c>
      <c r="J23" s="42">
        <v>0</v>
      </c>
      <c r="K23" s="42">
        <v>0</v>
      </c>
      <c r="L23" s="45">
        <v>8785.75</v>
      </c>
      <c r="M23" s="31">
        <v>11085.75</v>
      </c>
      <c r="N23" s="31">
        <v>11085.75</v>
      </c>
    </row>
    <row r="24" spans="2:14" ht="98.45" customHeight="1" x14ac:dyDescent="0.25">
      <c r="B24" s="23" t="s">
        <v>47</v>
      </c>
      <c r="C24" s="23"/>
      <c r="D24" s="30" t="s">
        <v>24</v>
      </c>
      <c r="E24" s="14" t="s">
        <v>58</v>
      </c>
      <c r="F24" s="15"/>
      <c r="G24" s="33"/>
      <c r="H24" s="33"/>
      <c r="I24" s="34"/>
      <c r="J24" s="33"/>
      <c r="K24" s="33"/>
      <c r="L24" s="22">
        <v>3847.24</v>
      </c>
      <c r="M24" s="22">
        <f t="shared" ref="M24:N24" si="4">M25+M26</f>
        <v>6956.35</v>
      </c>
      <c r="N24" s="22">
        <f t="shared" si="4"/>
        <v>6956.35</v>
      </c>
    </row>
    <row r="25" spans="2:14" ht="102.6" customHeight="1" x14ac:dyDescent="0.25">
      <c r="B25" s="28" t="s">
        <v>47</v>
      </c>
      <c r="C25" s="28" t="s">
        <v>55</v>
      </c>
      <c r="D25" s="29" t="s">
        <v>56</v>
      </c>
      <c r="E25" s="7" t="s">
        <v>36</v>
      </c>
      <c r="F25" s="6" t="s">
        <v>37</v>
      </c>
      <c r="G25" s="32" t="s">
        <v>30</v>
      </c>
      <c r="H25" s="32">
        <v>100</v>
      </c>
      <c r="I25" s="35" t="s">
        <v>20</v>
      </c>
      <c r="J25" s="32">
        <v>100</v>
      </c>
      <c r="K25" s="32">
        <v>100</v>
      </c>
      <c r="L25" s="37">
        <v>6451.83</v>
      </c>
      <c r="M25" s="31">
        <v>5406.35</v>
      </c>
      <c r="N25" s="31">
        <v>5406.35</v>
      </c>
    </row>
    <row r="26" spans="2:14" ht="56.45" customHeight="1" x14ac:dyDescent="0.25">
      <c r="B26" s="28" t="s">
        <v>47</v>
      </c>
      <c r="C26" s="28" t="s">
        <v>57</v>
      </c>
      <c r="D26" s="29" t="s">
        <v>66</v>
      </c>
      <c r="E26" s="6" t="s">
        <v>38</v>
      </c>
      <c r="F26" s="6" t="s">
        <v>39</v>
      </c>
      <c r="G26" s="32" t="s">
        <v>30</v>
      </c>
      <c r="H26" s="32">
        <v>100</v>
      </c>
      <c r="I26" s="35" t="s">
        <v>20</v>
      </c>
      <c r="J26" s="32">
        <v>100</v>
      </c>
      <c r="K26" s="32">
        <v>100</v>
      </c>
      <c r="L26" s="37">
        <f>3970.79-308.55+185</f>
        <v>3847.24</v>
      </c>
      <c r="M26" s="31">
        <v>1550</v>
      </c>
      <c r="N26" s="31">
        <v>1550</v>
      </c>
    </row>
    <row r="27" spans="2:14" ht="54.6" customHeight="1" x14ac:dyDescent="0.25">
      <c r="B27" s="17" t="s">
        <v>48</v>
      </c>
      <c r="C27" s="18" t="s">
        <v>13</v>
      </c>
      <c r="D27" s="18" t="s">
        <v>13</v>
      </c>
      <c r="E27" s="19" t="s">
        <v>40</v>
      </c>
      <c r="F27" s="19" t="s">
        <v>41</v>
      </c>
      <c r="G27" s="20" t="s">
        <v>30</v>
      </c>
      <c r="H27" s="20">
        <v>100</v>
      </c>
      <c r="I27" s="20" t="s">
        <v>13</v>
      </c>
      <c r="J27" s="20">
        <v>100</v>
      </c>
      <c r="K27" s="20">
        <v>100</v>
      </c>
      <c r="L27" s="21">
        <f>L28+L31</f>
        <v>2160</v>
      </c>
      <c r="M27" s="21">
        <f t="shared" ref="M27:N27" si="5">M28+M31</f>
        <v>330</v>
      </c>
      <c r="N27" s="21">
        <f t="shared" si="5"/>
        <v>330</v>
      </c>
    </row>
    <row r="28" spans="2:14" ht="31.5" x14ac:dyDescent="0.25">
      <c r="B28" s="23" t="s">
        <v>48</v>
      </c>
      <c r="C28" s="23" t="s">
        <v>54</v>
      </c>
      <c r="D28" s="23" t="s">
        <v>13</v>
      </c>
      <c r="E28" s="24" t="s">
        <v>42</v>
      </c>
      <c r="F28" s="25"/>
      <c r="G28" s="26"/>
      <c r="H28" s="26"/>
      <c r="I28" s="26" t="s">
        <v>13</v>
      </c>
      <c r="J28" s="26"/>
      <c r="K28" s="26"/>
      <c r="L28" s="22">
        <f>L29+L30</f>
        <v>640</v>
      </c>
      <c r="M28" s="22">
        <f t="shared" ref="M28:N28" si="6">M29+M30</f>
        <v>310</v>
      </c>
      <c r="N28" s="22">
        <f t="shared" si="6"/>
        <v>310</v>
      </c>
    </row>
    <row r="29" spans="2:14" ht="149.44999999999999" customHeight="1" x14ac:dyDescent="0.25">
      <c r="B29" s="28" t="s">
        <v>48</v>
      </c>
      <c r="C29" s="8"/>
      <c r="D29" s="28" t="s">
        <v>65</v>
      </c>
      <c r="E29" s="7" t="s">
        <v>43</v>
      </c>
      <c r="F29" s="6" t="s">
        <v>70</v>
      </c>
      <c r="G29" s="32" t="s">
        <v>45</v>
      </c>
      <c r="H29" s="32">
        <v>6</v>
      </c>
      <c r="I29" s="32" t="s">
        <v>20</v>
      </c>
      <c r="J29" s="32">
        <v>6</v>
      </c>
      <c r="K29" s="32">
        <v>6</v>
      </c>
      <c r="L29" s="31">
        <v>500</v>
      </c>
      <c r="M29" s="31">
        <v>170</v>
      </c>
      <c r="N29" s="31">
        <v>170</v>
      </c>
    </row>
    <row r="30" spans="2:14" ht="38.450000000000003" customHeight="1" x14ac:dyDescent="0.25">
      <c r="B30" s="28" t="s">
        <v>48</v>
      </c>
      <c r="C30" s="8"/>
      <c r="D30" s="8" t="s">
        <v>65</v>
      </c>
      <c r="E30" s="6" t="s">
        <v>44</v>
      </c>
      <c r="F30" s="6" t="s">
        <v>23</v>
      </c>
      <c r="G30" s="32" t="s">
        <v>45</v>
      </c>
      <c r="H30" s="32">
        <v>20</v>
      </c>
      <c r="I30" s="32" t="s">
        <v>20</v>
      </c>
      <c r="J30" s="32">
        <v>20</v>
      </c>
      <c r="K30" s="32">
        <v>20</v>
      </c>
      <c r="L30" s="31">
        <v>140</v>
      </c>
      <c r="M30" s="31">
        <v>140</v>
      </c>
      <c r="N30" s="31">
        <v>140</v>
      </c>
    </row>
    <row r="31" spans="2:14" ht="68.45" customHeight="1" x14ac:dyDescent="0.25">
      <c r="B31" s="23" t="s">
        <v>48</v>
      </c>
      <c r="C31" s="23" t="s">
        <v>52</v>
      </c>
      <c r="D31" s="23" t="s">
        <v>13</v>
      </c>
      <c r="E31" s="16" t="s">
        <v>53</v>
      </c>
      <c r="F31" s="14"/>
      <c r="G31" s="33"/>
      <c r="H31" s="33"/>
      <c r="I31" s="33" t="s">
        <v>24</v>
      </c>
      <c r="J31" s="33"/>
      <c r="K31" s="33"/>
      <c r="L31" s="22">
        <f>L32+L33</f>
        <v>1520</v>
      </c>
      <c r="M31" s="22">
        <f t="shared" ref="M31:N31" si="7">M32+M33</f>
        <v>20</v>
      </c>
      <c r="N31" s="22">
        <f t="shared" si="7"/>
        <v>20</v>
      </c>
    </row>
    <row r="32" spans="2:14" ht="103.9" customHeight="1" x14ac:dyDescent="0.25">
      <c r="B32" s="28" t="s">
        <v>48</v>
      </c>
      <c r="C32" s="8"/>
      <c r="D32" s="28" t="s">
        <v>65</v>
      </c>
      <c r="E32" s="6" t="s">
        <v>46</v>
      </c>
      <c r="F32" s="6" t="s">
        <v>23</v>
      </c>
      <c r="G32" s="32" t="s">
        <v>45</v>
      </c>
      <c r="H32" s="32">
        <v>4</v>
      </c>
      <c r="I32" s="32" t="s">
        <v>20</v>
      </c>
      <c r="J32" s="32">
        <v>4</v>
      </c>
      <c r="K32" s="32">
        <v>4</v>
      </c>
      <c r="L32" s="31">
        <v>20</v>
      </c>
      <c r="M32" s="31">
        <v>20</v>
      </c>
      <c r="N32" s="31">
        <v>20</v>
      </c>
    </row>
    <row r="33" spans="2:14" ht="99.75" customHeight="1" x14ac:dyDescent="0.25">
      <c r="B33" s="28" t="s">
        <v>48</v>
      </c>
      <c r="C33" s="8"/>
      <c r="D33" s="28" t="s">
        <v>69</v>
      </c>
      <c r="E33" s="6" t="s">
        <v>67</v>
      </c>
      <c r="F33" s="6" t="s">
        <v>23</v>
      </c>
      <c r="G33" s="32" t="s">
        <v>45</v>
      </c>
      <c r="H33" s="32">
        <v>1</v>
      </c>
      <c r="I33" s="32" t="s">
        <v>20</v>
      </c>
      <c r="J33" s="32">
        <v>1</v>
      </c>
      <c r="K33" s="32">
        <v>1</v>
      </c>
      <c r="L33" s="31">
        <v>1500</v>
      </c>
      <c r="M33" s="31">
        <v>0</v>
      </c>
      <c r="N33" s="31">
        <v>0</v>
      </c>
    </row>
    <row r="34" spans="2:14" ht="15.75" x14ac:dyDescent="0.25">
      <c r="B34" s="10"/>
      <c r="C34" s="10"/>
      <c r="D34" s="10"/>
      <c r="E34" s="3"/>
      <c r="F34" s="2"/>
      <c r="G34" s="2"/>
      <c r="H34" s="2"/>
      <c r="I34" s="2"/>
      <c r="J34" s="2"/>
      <c r="K34" s="2"/>
      <c r="L34" s="2"/>
      <c r="M34" s="2"/>
      <c r="N34" s="2"/>
    </row>
    <row r="35" spans="2:14" ht="15.75" x14ac:dyDescent="0.25">
      <c r="B35" s="10"/>
      <c r="C35" s="10"/>
      <c r="D35" s="11"/>
      <c r="E35" s="3"/>
      <c r="F35" s="2"/>
      <c r="G35" s="2"/>
      <c r="H35" s="3"/>
      <c r="I35" s="3"/>
      <c r="J35" s="2"/>
      <c r="K35" s="2"/>
      <c r="L35" s="2"/>
      <c r="M35" s="2"/>
      <c r="N35" s="2"/>
    </row>
  </sheetData>
  <mergeCells count="15">
    <mergeCell ref="B6:B9"/>
    <mergeCell ref="C6:C9"/>
    <mergeCell ref="D6:D9"/>
    <mergeCell ref="E6:E9"/>
    <mergeCell ref="F6:K6"/>
    <mergeCell ref="H8:I8"/>
    <mergeCell ref="J8:J9"/>
    <mergeCell ref="K8:K9"/>
    <mergeCell ref="L6:N6"/>
    <mergeCell ref="F7:F9"/>
    <mergeCell ref="G7:G9"/>
    <mergeCell ref="H7:K7"/>
    <mergeCell ref="L7:L9"/>
    <mergeCell ref="M7:M9"/>
    <mergeCell ref="N7:N9"/>
  </mergeCells>
  <pageMargins left="0.51181102362204722" right="0.11811023622047245" top="0.74803149606299213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2024-12-10T15:07:09Z</dcterms:modified>
</cp:coreProperties>
</file>