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(безвоз)'!$15:$15</definedName>
  </definedNames>
  <calcPr calcId="125725"/>
</workbook>
</file>

<file path=xl/calcChain.xml><?xml version="1.0" encoding="utf-8"?>
<calcChain xmlns="http://schemas.openxmlformats.org/spreadsheetml/2006/main">
  <c r="G19" i="2"/>
  <c r="G18" s="1"/>
  <c r="F70"/>
  <c r="F67"/>
  <c r="G57"/>
  <c r="G56"/>
  <c r="G55"/>
  <c r="G54"/>
  <c r="G53"/>
  <c r="G52"/>
  <c r="G51"/>
  <c r="G50"/>
  <c r="G49"/>
  <c r="G48"/>
  <c r="G47"/>
  <c r="G44"/>
  <c r="G45"/>
  <c r="G42" s="1"/>
  <c r="G43"/>
  <c r="G62"/>
  <c r="D69"/>
  <c r="E69" s="1"/>
  <c r="G69" s="1"/>
  <c r="E68"/>
  <c r="G68" s="1"/>
  <c r="E67"/>
  <c r="G67" s="1"/>
  <c r="E61"/>
  <c r="G61" s="1"/>
  <c r="E60"/>
  <c r="G60" s="1"/>
  <c r="E59"/>
  <c r="G59" s="1"/>
  <c r="E37"/>
  <c r="G37" s="1"/>
  <c r="E36"/>
  <c r="G36" s="1"/>
  <c r="E35"/>
  <c r="G35" s="1"/>
  <c r="E34"/>
  <c r="G34" s="1"/>
  <c r="E33"/>
  <c r="G33" s="1"/>
  <c r="E32"/>
  <c r="G32" s="1"/>
  <c r="E31"/>
  <c r="G31" s="1"/>
  <c r="E30"/>
  <c r="G30" s="1"/>
  <c r="E29"/>
  <c r="G29" s="1"/>
  <c r="E28"/>
  <c r="G28" s="1"/>
  <c r="E27"/>
  <c r="G27" s="1"/>
  <c r="E26"/>
  <c r="G26" s="1"/>
  <c r="E25"/>
  <c r="G25" s="1"/>
  <c r="E24"/>
  <c r="G24" s="1"/>
  <c r="E23"/>
  <c r="G23" s="1"/>
  <c r="E22"/>
  <c r="G22" s="1"/>
  <c r="E21"/>
  <c r="G21" s="1"/>
  <c r="E17"/>
  <c r="E16" s="1"/>
  <c r="E62"/>
  <c r="C66"/>
  <c r="C65" s="1"/>
  <c r="C62"/>
  <c r="G58" l="1"/>
  <c r="G46" s="1"/>
  <c r="G41" s="1"/>
  <c r="G66"/>
  <c r="G65" s="1"/>
  <c r="G20"/>
  <c r="G70" s="1"/>
  <c r="G17"/>
  <c r="G16" s="1"/>
  <c r="E58"/>
  <c r="E46" s="1"/>
  <c r="E41" s="1"/>
  <c r="D70"/>
  <c r="E20"/>
  <c r="E66"/>
  <c r="E65" s="1"/>
  <c r="C16"/>
  <c r="E70" l="1"/>
  <c r="C20"/>
  <c r="C58" l="1"/>
  <c r="C46" s="1"/>
  <c r="C41" s="1"/>
  <c r="C70" s="1"/>
</calcChain>
</file>

<file path=xl/sharedStrings.xml><?xml version="1.0" encoding="utf-8"?>
<sst xmlns="http://schemas.openxmlformats.org/spreadsheetml/2006/main" count="117" uniqueCount="86">
  <si>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</si>
  <si>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</si>
  <si>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</si>
  <si>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</si>
  <si>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</si>
  <si>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</si>
  <si>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</si>
  <si>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</si>
  <si>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</si>
  <si>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</si>
  <si>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</si>
  <si>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</si>
  <si>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</si>
  <si>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</si>
  <si>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</si>
  <si>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</si>
  <si>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</si>
  <si>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</si>
  <si>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</si>
  <si>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</si>
  <si>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</si>
  <si>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</si>
  <si>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</si>
  <si>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</si>
  <si>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</si>
  <si>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</si>
  <si>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</si>
  <si>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</si>
  <si>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</si>
  <si>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</si>
  <si>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</si>
  <si>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</si>
  <si>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</si>
  <si>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</si>
  <si>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</si>
  <si>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</si>
  <si>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</si>
  <si>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</si>
  <si>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</si>
  <si>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</si>
  <si>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</si>
  <si>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</si>
  <si>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</si>
  <si>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</si>
  <si>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</si>
  <si>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</si>
  <si>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</si>
  <si>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356 202 03999 05 0000 151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</si>
  <si>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</si>
  <si>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 xml:space="preserve"> 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</si>
  <si>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</si>
  <si>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</si>
  <si>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</si>
  <si>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</si>
  <si>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измениения</t>
  </si>
  <si>
    <t>356 202 03024 05 0000 151</t>
  </si>
  <si>
    <t>356 202 03003 05 0000 151</t>
  </si>
  <si>
    <t>356 202 03015 05 0000 151</t>
  </si>
  <si>
    <t>поправки</t>
  </si>
  <si>
    <t>356 202 02077 05 0000 151</t>
  </si>
  <si>
    <t>356 202 02999 05 0000 151</t>
  </si>
  <si>
    <t xml:space="preserve"> Мероприятия по организации оздоровления детей за счет средств федерального бюджета</t>
  </si>
  <si>
    <t>Фонд стимулирования качества образования в общеобразовательных учреждениях</t>
  </si>
  <si>
    <t>Обеспечение питания учащихся из малообеспеченных семей в муниципальных общеобразовательных учреждениях</t>
  </si>
  <si>
    <t>Обеспечение подвоза учащихся к муниципальным общеобразовательным учреждениям</t>
  </si>
  <si>
    <t>Приложение № 1</t>
  </si>
  <si>
    <t>377 201 05010 05 0000 180</t>
  </si>
  <si>
    <t xml:space="preserve">Предоставление нерезидентами грантов для получателей средств бюджетов муниципальных районов
</t>
  </si>
  <si>
    <t xml:space="preserve">2. БЕЗВОЗМЕЗДНЫЕ  ПОСТУПЛЕНИЯ ОТ НЕРЕЗИДЕНТОВ
</t>
  </si>
  <si>
    <t xml:space="preserve">         3. СУБВЕНЦИИ</t>
  </si>
  <si>
    <t>4. СУБСИДИИ</t>
  </si>
  <si>
    <t>5. МЕЖБЮДЖЕТНЫЕ ТРАНСФЕРТЫ</t>
  </si>
  <si>
    <t>от  17  декабря   2012г. № 73</t>
  </si>
  <si>
    <t>от 27 мая  2013г. № 18</t>
  </si>
  <si>
    <t>Организация отдыха оздоровление детей, находящихся в трудной жизненной ситуации</t>
  </si>
  <si>
    <t xml:space="preserve">Организация отдыха детей всех групп здоровья в лагерях различного типа 
</t>
  </si>
  <si>
    <t>Оказание услуги по дошкольному образованию в муниципальных учреждениях и в учреждениях, созданных в рамках муниципально-частного партнерства, на открываемые дополнительные места в указанных учреждениях</t>
  </si>
  <si>
    <t>Поддержка мер по обеспечению повышения заработной платы работникам детских дошкольных учреждений</t>
  </si>
  <si>
    <t>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</si>
  <si>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Поддержка мер по обеспечению повышения заработной платы специалистам муниципальных библиотек</t>
  </si>
  <si>
    <t>Разработка генеральных схем санитарной очистки территорий</t>
  </si>
  <si>
    <t>ФЦП Распределительный газопровод высокого и низкого давления в пос. Лесное</t>
  </si>
  <si>
    <t>ФЦП Газопроводы-вводы к жилым домам в пос.Приморье</t>
  </si>
  <si>
    <t xml:space="preserve">ФЦП Строительство детского сада на 150 мест
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</si>
  <si>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образований), в том числе:</t>
  </si>
  <si>
    <t>Безвозмездные поступления в  бюджет муниципального образования «Светлогорский район» в 2013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</si>
</sst>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4" fontId="2" fillId="0" borderId="0" xfId="0" applyNumberFormat="1" applyFont="1"/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4" fontId="2" fillId="2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/>
    </xf>
    <xf numFmtId="4" fontId="6" fillId="2" borderId="2" xfId="0" applyNumberFormat="1" applyFont="1" applyFill="1" applyBorder="1"/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vertical="top"/>
    </xf>
    <xf numFmtId="4" fontId="2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0"/>
  <sheetViews>
    <sheetView tabSelected="1" topLeftCell="A44" zoomScaleNormal="100" workbookViewId="0">
      <selection activeCell="A13" sqref="A13:C13"/>
    </sheetView>
  </sheetViews>
  <sheetFormatPr defaultRowHeight="15.75"/>
  <cols>
    <col min="1" max="1" width="29.28515625" style="2" customWidth="1"/>
    <col min="2" max="2" width="81.5703125" style="2" customWidth="1"/>
    <col min="3" max="3" width="14.140625" style="2" hidden="1" customWidth="1"/>
    <col min="4" max="4" width="11.5703125" style="26" hidden="1" customWidth="1"/>
    <col min="5" max="5" width="14.140625" style="29" hidden="1" customWidth="1"/>
    <col min="6" max="6" width="10.140625" style="37" hidden="1" customWidth="1"/>
    <col min="7" max="7" width="14.140625" style="34" customWidth="1"/>
    <col min="8" max="16384" width="9.140625" style="2"/>
  </cols>
  <sheetData>
    <row r="1" spans="1:7">
      <c r="A1" s="41" t="s">
        <v>65</v>
      </c>
      <c r="B1" s="42"/>
      <c r="C1" s="42"/>
      <c r="D1" s="43"/>
      <c r="E1" s="43"/>
      <c r="F1" s="43"/>
      <c r="G1" s="43"/>
    </row>
    <row r="2" spans="1:7">
      <c r="A2" s="41" t="s">
        <v>0</v>
      </c>
      <c r="B2" s="42"/>
      <c r="C2" s="42"/>
      <c r="D2" s="43"/>
      <c r="E2" s="43"/>
      <c r="F2" s="43"/>
      <c r="G2" s="43"/>
    </row>
    <row r="3" spans="1:7">
      <c r="A3" s="41" t="s">
        <v>1</v>
      </c>
      <c r="B3" s="42"/>
      <c r="C3" s="42"/>
      <c r="D3" s="43"/>
      <c r="E3" s="43"/>
      <c r="F3" s="43"/>
      <c r="G3" s="43"/>
    </row>
    <row r="4" spans="1:7">
      <c r="A4" s="41" t="s">
        <v>73</v>
      </c>
      <c r="B4" s="42"/>
      <c r="C4" s="42"/>
      <c r="D4" s="43"/>
      <c r="E4" s="43"/>
      <c r="F4" s="43"/>
      <c r="G4" s="43"/>
    </row>
    <row r="5" spans="1:7" ht="4.5" customHeight="1"/>
    <row r="6" spans="1:7">
      <c r="A6" s="41" t="s">
        <v>5</v>
      </c>
      <c r="B6" s="42"/>
      <c r="C6" s="42"/>
      <c r="D6" s="43"/>
      <c r="E6" s="43"/>
      <c r="F6" s="43"/>
      <c r="G6" s="43"/>
    </row>
    <row r="7" spans="1:7" ht="15.75" customHeight="1">
      <c r="A7" s="41" t="s">
        <v>0</v>
      </c>
      <c r="B7" s="42"/>
      <c r="C7" s="42"/>
      <c r="D7" s="43"/>
      <c r="E7" s="43"/>
      <c r="F7" s="43"/>
      <c r="G7" s="43"/>
    </row>
    <row r="8" spans="1:7" ht="15.75" customHeight="1">
      <c r="A8" s="41" t="s">
        <v>1</v>
      </c>
      <c r="B8" s="42"/>
      <c r="C8" s="42"/>
      <c r="D8" s="43"/>
      <c r="E8" s="43"/>
      <c r="F8" s="43"/>
      <c r="G8" s="43"/>
    </row>
    <row r="9" spans="1:7">
      <c r="A9" s="41" t="s">
        <v>72</v>
      </c>
      <c r="B9" s="42"/>
      <c r="C9" s="42"/>
      <c r="D9" s="43"/>
      <c r="E9" s="43"/>
      <c r="F9" s="43"/>
      <c r="G9" s="43"/>
    </row>
    <row r="10" spans="1:7" ht="3" customHeight="1"/>
    <row r="11" spans="1:7" ht="0.75" hidden="1" customHeight="1">
      <c r="A11" s="46"/>
      <c r="B11" s="46"/>
      <c r="C11" s="46"/>
    </row>
    <row r="12" spans="1:7" ht="41.25" customHeight="1">
      <c r="A12" s="47" t="s">
        <v>85</v>
      </c>
      <c r="B12" s="47"/>
      <c r="C12" s="47"/>
      <c r="D12" s="43"/>
      <c r="E12" s="43"/>
      <c r="F12" s="43"/>
      <c r="G12" s="43"/>
    </row>
    <row r="13" spans="1:7" ht="3.75" customHeight="1">
      <c r="A13" s="44"/>
      <c r="B13" s="44"/>
      <c r="C13" s="44"/>
    </row>
    <row r="14" spans="1:7">
      <c r="G14" s="34" t="s">
        <v>2</v>
      </c>
    </row>
    <row r="15" spans="1:7" ht="32.25" customHeight="1">
      <c r="A15" s="27" t="s">
        <v>4</v>
      </c>
      <c r="B15" s="1" t="s">
        <v>6</v>
      </c>
      <c r="C15" s="1" t="s">
        <v>3</v>
      </c>
      <c r="D15" s="28" t="s">
        <v>54</v>
      </c>
      <c r="E15" s="30" t="s">
        <v>3</v>
      </c>
      <c r="F15" s="38" t="s">
        <v>58</v>
      </c>
      <c r="G15" s="35" t="s">
        <v>3</v>
      </c>
    </row>
    <row r="16" spans="1:7">
      <c r="A16" s="3"/>
      <c r="B16" s="4" t="s">
        <v>7</v>
      </c>
      <c r="C16" s="17">
        <f>C17</f>
        <v>8978</v>
      </c>
      <c r="E16" s="19">
        <f>E17</f>
        <v>8978</v>
      </c>
      <c r="G16" s="36">
        <f>G17</f>
        <v>8978</v>
      </c>
    </row>
    <row r="17" spans="1:7" ht="31.5">
      <c r="A17" s="48" t="s">
        <v>41</v>
      </c>
      <c r="B17" s="5" t="s">
        <v>8</v>
      </c>
      <c r="C17" s="8">
        <v>8978</v>
      </c>
      <c r="E17" s="18">
        <f>C17+D17</f>
        <v>8978</v>
      </c>
      <c r="G17" s="49">
        <f>E17+F17</f>
        <v>8978</v>
      </c>
    </row>
    <row r="18" spans="1:7" ht="21" customHeight="1">
      <c r="A18" s="3"/>
      <c r="B18" s="6" t="s">
        <v>68</v>
      </c>
      <c r="C18" s="8"/>
      <c r="E18" s="18"/>
      <c r="G18" s="49">
        <f>G19</f>
        <v>25610.1</v>
      </c>
    </row>
    <row r="19" spans="1:7" ht="33" customHeight="1">
      <c r="A19" s="48" t="s">
        <v>66</v>
      </c>
      <c r="B19" s="23" t="s">
        <v>67</v>
      </c>
      <c r="C19" s="8"/>
      <c r="E19" s="18"/>
      <c r="F19" s="37">
        <v>25610.1</v>
      </c>
      <c r="G19" s="49">
        <f t="shared" ref="E19:G37" si="0">E19+F19</f>
        <v>25610.1</v>
      </c>
    </row>
    <row r="20" spans="1:7">
      <c r="A20" s="5"/>
      <c r="B20" s="6" t="s">
        <v>69</v>
      </c>
      <c r="C20" s="19">
        <f>SUM(C21:C40)</f>
        <v>63649.739999999991</v>
      </c>
      <c r="E20" s="19">
        <f>SUM(E21:E40)</f>
        <v>63649.739999999991</v>
      </c>
      <c r="G20" s="36">
        <f>SUM(G21:G40)</f>
        <v>63649.739999999991</v>
      </c>
    </row>
    <row r="21" spans="1:7" ht="93.75" customHeight="1">
      <c r="A21" s="23" t="s">
        <v>47</v>
      </c>
      <c r="B21" s="23" t="s">
        <v>50</v>
      </c>
      <c r="C21" s="25">
        <v>49990.2</v>
      </c>
      <c r="E21" s="18">
        <f t="shared" si="0"/>
        <v>49990.2</v>
      </c>
      <c r="G21" s="49">
        <f t="shared" si="0"/>
        <v>49990.2</v>
      </c>
    </row>
    <row r="22" spans="1:7" hidden="1">
      <c r="A22" s="5" t="s">
        <v>9</v>
      </c>
      <c r="B22" s="5" t="s">
        <v>10</v>
      </c>
      <c r="C22" s="25"/>
      <c r="E22" s="18">
        <f t="shared" si="0"/>
        <v>0</v>
      </c>
      <c r="G22" s="49">
        <f t="shared" si="0"/>
        <v>0</v>
      </c>
    </row>
    <row r="23" spans="1:7" ht="31.5" hidden="1">
      <c r="A23" s="5" t="s">
        <v>11</v>
      </c>
      <c r="B23" s="5" t="s">
        <v>35</v>
      </c>
      <c r="C23" s="25"/>
      <c r="E23" s="18">
        <f t="shared" si="0"/>
        <v>0</v>
      </c>
      <c r="G23" s="49">
        <f t="shared" si="0"/>
        <v>0</v>
      </c>
    </row>
    <row r="24" spans="1:7" ht="31.5" hidden="1">
      <c r="A24" s="5" t="s">
        <v>11</v>
      </c>
      <c r="B24" s="5" t="s">
        <v>12</v>
      </c>
      <c r="C24" s="25"/>
      <c r="E24" s="18">
        <f t="shared" si="0"/>
        <v>0</v>
      </c>
      <c r="G24" s="49">
        <f t="shared" si="0"/>
        <v>0</v>
      </c>
    </row>
    <row r="25" spans="1:7" ht="31.5" hidden="1">
      <c r="A25" s="5" t="s">
        <v>13</v>
      </c>
      <c r="B25" s="5" t="s">
        <v>14</v>
      </c>
      <c r="C25" s="25"/>
      <c r="E25" s="18">
        <f t="shared" si="0"/>
        <v>0</v>
      </c>
      <c r="G25" s="49">
        <f t="shared" si="0"/>
        <v>0</v>
      </c>
    </row>
    <row r="26" spans="1:7" ht="31.5" customHeight="1">
      <c r="A26" s="23" t="s">
        <v>55</v>
      </c>
      <c r="B26" s="23" t="s">
        <v>15</v>
      </c>
      <c r="C26" s="25">
        <v>144.9</v>
      </c>
      <c r="E26" s="18">
        <f t="shared" si="0"/>
        <v>144.9</v>
      </c>
      <c r="G26" s="49">
        <f t="shared" si="0"/>
        <v>144.9</v>
      </c>
    </row>
    <row r="27" spans="1:7" ht="47.25">
      <c r="A27" s="23" t="s">
        <v>55</v>
      </c>
      <c r="B27" s="23" t="s">
        <v>52</v>
      </c>
      <c r="C27" s="25">
        <v>864</v>
      </c>
      <c r="E27" s="18">
        <f t="shared" si="0"/>
        <v>864</v>
      </c>
      <c r="G27" s="49">
        <f t="shared" si="0"/>
        <v>864</v>
      </c>
    </row>
    <row r="28" spans="1:7" ht="46.5" customHeight="1">
      <c r="A28" s="23" t="s">
        <v>55</v>
      </c>
      <c r="B28" s="10" t="s">
        <v>51</v>
      </c>
      <c r="C28" s="25">
        <v>4237.8999999999996</v>
      </c>
      <c r="E28" s="18">
        <f t="shared" si="0"/>
        <v>4237.8999999999996</v>
      </c>
      <c r="G28" s="49">
        <f t="shared" si="0"/>
        <v>4237.8999999999996</v>
      </c>
    </row>
    <row r="29" spans="1:7" ht="15.75" customHeight="1">
      <c r="A29" s="23" t="s">
        <v>55</v>
      </c>
      <c r="B29" s="23" t="s">
        <v>16</v>
      </c>
      <c r="C29" s="25">
        <v>373.8</v>
      </c>
      <c r="E29" s="18">
        <f t="shared" si="0"/>
        <v>373.8</v>
      </c>
      <c r="G29" s="49">
        <f t="shared" si="0"/>
        <v>373.8</v>
      </c>
    </row>
    <row r="30" spans="1:7" ht="30" customHeight="1">
      <c r="A30" s="23" t="s">
        <v>55</v>
      </c>
      <c r="B30" s="23" t="s">
        <v>17</v>
      </c>
      <c r="C30" s="25">
        <v>632.6</v>
      </c>
      <c r="E30" s="18">
        <f t="shared" si="0"/>
        <v>632.6</v>
      </c>
      <c r="G30" s="49">
        <f t="shared" si="0"/>
        <v>632.6</v>
      </c>
    </row>
    <row r="31" spans="1:7" ht="62.25" customHeight="1">
      <c r="A31" s="23" t="s">
        <v>43</v>
      </c>
      <c r="B31" s="23" t="s">
        <v>53</v>
      </c>
      <c r="C31" s="25">
        <v>3931.52</v>
      </c>
      <c r="E31" s="18">
        <f t="shared" si="0"/>
        <v>3931.52</v>
      </c>
      <c r="G31" s="49">
        <f t="shared" si="0"/>
        <v>3931.52</v>
      </c>
    </row>
    <row r="32" spans="1:7" ht="46.5" customHeight="1">
      <c r="A32" s="23" t="s">
        <v>42</v>
      </c>
      <c r="B32" s="23" t="s">
        <v>18</v>
      </c>
      <c r="C32" s="25">
        <v>1708.9</v>
      </c>
      <c r="E32" s="18">
        <f t="shared" si="0"/>
        <v>1708.9</v>
      </c>
      <c r="G32" s="49">
        <f t="shared" si="0"/>
        <v>1708.9</v>
      </c>
    </row>
    <row r="33" spans="1:7" ht="21" customHeight="1">
      <c r="A33" s="23" t="s">
        <v>56</v>
      </c>
      <c r="B33" s="23" t="s">
        <v>19</v>
      </c>
      <c r="C33" s="25">
        <v>602.5</v>
      </c>
      <c r="E33" s="18">
        <f t="shared" si="0"/>
        <v>602.5</v>
      </c>
      <c r="G33" s="49">
        <f t="shared" si="0"/>
        <v>602.5</v>
      </c>
    </row>
    <row r="34" spans="1:7" ht="31.5" customHeight="1">
      <c r="A34" s="23" t="s">
        <v>57</v>
      </c>
      <c r="B34" s="23" t="s">
        <v>20</v>
      </c>
      <c r="C34" s="25">
        <v>603.70000000000005</v>
      </c>
      <c r="E34" s="18">
        <f t="shared" si="0"/>
        <v>603.70000000000005</v>
      </c>
      <c r="G34" s="49">
        <f t="shared" si="0"/>
        <v>603.70000000000005</v>
      </c>
    </row>
    <row r="35" spans="1:7" ht="62.25" customHeight="1">
      <c r="A35" s="24" t="s">
        <v>47</v>
      </c>
      <c r="B35" s="23" t="s">
        <v>49</v>
      </c>
      <c r="C35" s="25">
        <v>415.63</v>
      </c>
      <c r="E35" s="18">
        <f t="shared" si="0"/>
        <v>415.63</v>
      </c>
      <c r="G35" s="49">
        <f t="shared" si="0"/>
        <v>415.63</v>
      </c>
    </row>
    <row r="36" spans="1:7" ht="33.75" hidden="1" customHeight="1">
      <c r="A36" s="23" t="s">
        <v>44</v>
      </c>
      <c r="B36" s="5" t="s">
        <v>36</v>
      </c>
      <c r="C36" s="25"/>
      <c r="E36" s="18">
        <f t="shared" si="0"/>
        <v>0</v>
      </c>
      <c r="G36" s="49">
        <f t="shared" si="0"/>
        <v>0</v>
      </c>
    </row>
    <row r="37" spans="1:7" ht="47.25" customHeight="1">
      <c r="A37" s="24" t="s">
        <v>47</v>
      </c>
      <c r="B37" s="23" t="s">
        <v>37</v>
      </c>
      <c r="C37" s="25">
        <v>144.09</v>
      </c>
      <c r="E37" s="18">
        <f t="shared" si="0"/>
        <v>144.09</v>
      </c>
      <c r="G37" s="49">
        <f t="shared" si="0"/>
        <v>144.09</v>
      </c>
    </row>
    <row r="38" spans="1:7" ht="64.5" hidden="1" customHeight="1">
      <c r="A38" s="20"/>
      <c r="B38" s="23" t="s">
        <v>48</v>
      </c>
      <c r="C38" s="18"/>
      <c r="E38" s="18"/>
      <c r="G38" s="49"/>
    </row>
    <row r="39" spans="1:7" ht="31.5" hidden="1">
      <c r="A39" s="5" t="s">
        <v>21</v>
      </c>
      <c r="B39" s="5" t="s">
        <v>22</v>
      </c>
      <c r="C39" s="8"/>
      <c r="E39" s="18"/>
      <c r="G39" s="49"/>
    </row>
    <row r="40" spans="1:7" ht="31.5" hidden="1">
      <c r="A40" s="5" t="s">
        <v>21</v>
      </c>
      <c r="B40" s="5" t="s">
        <v>23</v>
      </c>
      <c r="C40" s="8"/>
      <c r="E40" s="18"/>
      <c r="G40" s="49"/>
    </row>
    <row r="41" spans="1:7">
      <c r="A41" s="5"/>
      <c r="B41" s="6" t="s">
        <v>70</v>
      </c>
      <c r="C41" s="17">
        <f>C46</f>
        <v>1549.9999999999998</v>
      </c>
      <c r="E41" s="19">
        <f>E46</f>
        <v>1549.9999999999998</v>
      </c>
      <c r="G41" s="50">
        <f>G46+G42</f>
        <v>37168.14</v>
      </c>
    </row>
    <row r="42" spans="1:7" ht="47.25">
      <c r="A42" s="24" t="s">
        <v>59</v>
      </c>
      <c r="B42" s="23" t="s">
        <v>84</v>
      </c>
      <c r="C42" s="9"/>
      <c r="E42" s="18"/>
      <c r="G42" s="49">
        <f>G43+G44+G45</f>
        <v>25022.35</v>
      </c>
    </row>
    <row r="43" spans="1:7" ht="17.25" customHeight="1">
      <c r="A43" s="24" t="s">
        <v>59</v>
      </c>
      <c r="B43" s="40" t="s">
        <v>81</v>
      </c>
      <c r="C43" s="9"/>
      <c r="E43" s="18"/>
      <c r="F43" s="37">
        <v>271.19</v>
      </c>
      <c r="G43" s="49">
        <f>E43+F43</f>
        <v>271.19</v>
      </c>
    </row>
    <row r="44" spans="1:7" ht="17.25" customHeight="1">
      <c r="A44" s="24" t="s">
        <v>59</v>
      </c>
      <c r="B44" s="23" t="s">
        <v>82</v>
      </c>
      <c r="C44" s="9"/>
      <c r="E44" s="18"/>
      <c r="F44" s="37">
        <v>329.16</v>
      </c>
      <c r="G44" s="49">
        <f t="shared" ref="G44:G57" si="1">E44+F44</f>
        <v>329.16</v>
      </c>
    </row>
    <row r="45" spans="1:7" ht="18.75" customHeight="1">
      <c r="A45" s="24" t="s">
        <v>59</v>
      </c>
      <c r="B45" s="23" t="s">
        <v>83</v>
      </c>
      <c r="C45" s="9"/>
      <c r="E45" s="18"/>
      <c r="F45" s="37">
        <v>24422</v>
      </c>
      <c r="G45" s="49">
        <f t="shared" si="1"/>
        <v>24422</v>
      </c>
    </row>
    <row r="46" spans="1:7">
      <c r="A46" s="5"/>
      <c r="B46" s="23" t="s">
        <v>24</v>
      </c>
      <c r="C46" s="7">
        <f>C58</f>
        <v>1549.9999999999998</v>
      </c>
      <c r="E46" s="19">
        <f>E58</f>
        <v>1549.9999999999998</v>
      </c>
      <c r="G46" s="50">
        <f>G58+SUM(G47:G57)</f>
        <v>12145.789999999999</v>
      </c>
    </row>
    <row r="47" spans="1:7" ht="31.5">
      <c r="A47" s="23" t="s">
        <v>60</v>
      </c>
      <c r="B47" s="23" t="s">
        <v>61</v>
      </c>
      <c r="C47" s="9"/>
      <c r="E47" s="18"/>
      <c r="F47" s="37">
        <v>401</v>
      </c>
      <c r="G47" s="49">
        <f t="shared" si="1"/>
        <v>401</v>
      </c>
    </row>
    <row r="48" spans="1:7" ht="17.25" customHeight="1">
      <c r="A48" s="23" t="s">
        <v>60</v>
      </c>
      <c r="B48" s="23" t="s">
        <v>75</v>
      </c>
      <c r="C48" s="9"/>
      <c r="E48" s="18"/>
      <c r="F48" s="37">
        <v>567</v>
      </c>
      <c r="G48" s="49">
        <f t="shared" si="1"/>
        <v>567</v>
      </c>
    </row>
    <row r="49" spans="1:7" ht="31.5">
      <c r="A49" s="23" t="s">
        <v>60</v>
      </c>
      <c r="B49" s="23" t="s">
        <v>74</v>
      </c>
      <c r="C49" s="9"/>
      <c r="E49" s="18"/>
      <c r="F49" s="37">
        <v>137</v>
      </c>
      <c r="G49" s="49">
        <f t="shared" si="1"/>
        <v>137</v>
      </c>
    </row>
    <row r="50" spans="1:7" ht="31.5">
      <c r="A50" s="23" t="s">
        <v>60</v>
      </c>
      <c r="B50" s="23" t="s">
        <v>79</v>
      </c>
      <c r="C50" s="9"/>
      <c r="E50" s="18"/>
      <c r="F50" s="37">
        <v>38.1</v>
      </c>
      <c r="G50" s="49">
        <f t="shared" si="1"/>
        <v>38.1</v>
      </c>
    </row>
    <row r="51" spans="1:7" ht="18.75" customHeight="1">
      <c r="A51" s="23" t="s">
        <v>60</v>
      </c>
      <c r="B51" s="23" t="s">
        <v>62</v>
      </c>
      <c r="C51" s="9"/>
      <c r="E51" s="18"/>
      <c r="F51" s="37">
        <v>640</v>
      </c>
      <c r="G51" s="49">
        <f t="shared" si="1"/>
        <v>640</v>
      </c>
    </row>
    <row r="52" spans="1:7" ht="48" customHeight="1">
      <c r="A52" s="23" t="s">
        <v>60</v>
      </c>
      <c r="B52" s="23" t="s">
        <v>76</v>
      </c>
      <c r="C52" s="9"/>
      <c r="E52" s="18"/>
      <c r="F52" s="37">
        <v>371.28</v>
      </c>
      <c r="G52" s="49">
        <f t="shared" si="1"/>
        <v>371.28</v>
      </c>
    </row>
    <row r="53" spans="1:7" ht="31.5" customHeight="1">
      <c r="A53" s="23" t="s">
        <v>60</v>
      </c>
      <c r="B53" s="23" t="s">
        <v>63</v>
      </c>
      <c r="C53" s="9"/>
      <c r="E53" s="18"/>
      <c r="F53" s="37">
        <v>2288</v>
      </c>
      <c r="G53" s="49">
        <f t="shared" si="1"/>
        <v>2288</v>
      </c>
    </row>
    <row r="54" spans="1:7" ht="31.5">
      <c r="A54" s="23" t="s">
        <v>60</v>
      </c>
      <c r="B54" s="23" t="s">
        <v>64</v>
      </c>
      <c r="C54" s="9"/>
      <c r="E54" s="18"/>
      <c r="F54" s="37">
        <v>44</v>
      </c>
      <c r="G54" s="49">
        <f t="shared" si="1"/>
        <v>44</v>
      </c>
    </row>
    <row r="55" spans="1:7" ht="31.5">
      <c r="A55" s="23" t="s">
        <v>60</v>
      </c>
      <c r="B55" s="23" t="s">
        <v>77</v>
      </c>
      <c r="C55" s="9"/>
      <c r="E55" s="18"/>
      <c r="F55" s="37">
        <v>2238</v>
      </c>
      <c r="G55" s="49">
        <f t="shared" si="1"/>
        <v>2238</v>
      </c>
    </row>
    <row r="56" spans="1:7" ht="32.25" customHeight="1">
      <c r="A56" s="23" t="s">
        <v>60</v>
      </c>
      <c r="B56" s="23" t="s">
        <v>78</v>
      </c>
      <c r="C56" s="9"/>
      <c r="E56" s="18"/>
      <c r="F56" s="37">
        <v>3690.51</v>
      </c>
      <c r="G56" s="49">
        <f t="shared" si="1"/>
        <v>3690.51</v>
      </c>
    </row>
    <row r="57" spans="1:7">
      <c r="A57" s="23" t="s">
        <v>60</v>
      </c>
      <c r="B57" s="23" t="s">
        <v>80</v>
      </c>
      <c r="C57" s="9"/>
      <c r="E57" s="18"/>
      <c r="F57" s="37">
        <v>140</v>
      </c>
      <c r="G57" s="49">
        <f t="shared" si="1"/>
        <v>140</v>
      </c>
    </row>
    <row r="58" spans="1:7" ht="32.25" customHeight="1">
      <c r="A58" s="33" t="s">
        <v>45</v>
      </c>
      <c r="B58" s="51" t="s">
        <v>39</v>
      </c>
      <c r="C58" s="13">
        <f>C59+C60+C61</f>
        <v>1549.9999999999998</v>
      </c>
      <c r="E58" s="31">
        <f>E59+E60+E61</f>
        <v>1549.9999999999998</v>
      </c>
      <c r="G58" s="50">
        <f>G59+G60+G61</f>
        <v>1590.8999999999999</v>
      </c>
    </row>
    <row r="59" spans="1:7">
      <c r="A59" s="11" t="s">
        <v>45</v>
      </c>
      <c r="B59" s="12" t="s">
        <v>26</v>
      </c>
      <c r="C59" s="21">
        <v>1124.0999999999999</v>
      </c>
      <c r="E59" s="18">
        <f t="shared" ref="E59:G61" si="2">C59+D59</f>
        <v>1124.0999999999999</v>
      </c>
      <c r="F59" s="37">
        <v>40.9</v>
      </c>
      <c r="G59" s="49">
        <f t="shared" si="2"/>
        <v>1165</v>
      </c>
    </row>
    <row r="60" spans="1:7">
      <c r="A60" s="11" t="s">
        <v>45</v>
      </c>
      <c r="B60" s="12" t="s">
        <v>27</v>
      </c>
      <c r="C60" s="21">
        <v>307.10000000000002</v>
      </c>
      <c r="E60" s="18">
        <f t="shared" si="2"/>
        <v>307.10000000000002</v>
      </c>
      <c r="G60" s="49">
        <f t="shared" si="2"/>
        <v>307.10000000000002</v>
      </c>
    </row>
    <row r="61" spans="1:7">
      <c r="A61" s="11" t="s">
        <v>45</v>
      </c>
      <c r="B61" s="12" t="s">
        <v>28</v>
      </c>
      <c r="C61" s="21">
        <v>118.8</v>
      </c>
      <c r="E61" s="18">
        <f t="shared" si="2"/>
        <v>118.8</v>
      </c>
      <c r="G61" s="49">
        <f t="shared" si="2"/>
        <v>118.8</v>
      </c>
    </row>
    <row r="62" spans="1:7" hidden="1">
      <c r="A62" s="11" t="s">
        <v>25</v>
      </c>
      <c r="B62" s="12" t="s">
        <v>29</v>
      </c>
      <c r="C62" s="13">
        <f>C63</f>
        <v>0</v>
      </c>
      <c r="E62" s="31">
        <f>E63</f>
        <v>0</v>
      </c>
      <c r="G62" s="50">
        <f>G63</f>
        <v>0</v>
      </c>
    </row>
    <row r="63" spans="1:7" ht="31.5" hidden="1">
      <c r="A63" s="11"/>
      <c r="B63" s="14" t="s">
        <v>40</v>
      </c>
      <c r="C63" s="21"/>
      <c r="E63" s="32"/>
      <c r="G63" s="49"/>
    </row>
    <row r="64" spans="1:7" ht="31.5" hidden="1">
      <c r="A64" s="11"/>
      <c r="B64" s="15" t="s">
        <v>30</v>
      </c>
      <c r="C64" s="9"/>
      <c r="E64" s="18"/>
      <c r="G64" s="49"/>
    </row>
    <row r="65" spans="1:7">
      <c r="A65" s="11"/>
      <c r="B65" s="16" t="s">
        <v>71</v>
      </c>
      <c r="C65" s="13">
        <f>C66</f>
        <v>0</v>
      </c>
      <c r="E65" s="31">
        <f>E66</f>
        <v>3338.99</v>
      </c>
      <c r="G65" s="50">
        <f>G66</f>
        <v>27433.590000000004</v>
      </c>
    </row>
    <row r="66" spans="1:7" ht="44.25" customHeight="1">
      <c r="A66" s="11" t="s">
        <v>46</v>
      </c>
      <c r="B66" s="22" t="s">
        <v>38</v>
      </c>
      <c r="C66" s="9">
        <f>C67+C68+C69</f>
        <v>0</v>
      </c>
      <c r="E66" s="18">
        <f>E67+E68+E69</f>
        <v>3338.99</v>
      </c>
      <c r="G66" s="49">
        <f>G67+G68+G69</f>
        <v>27433.590000000004</v>
      </c>
    </row>
    <row r="67" spans="1:7">
      <c r="A67" s="11" t="s">
        <v>46</v>
      </c>
      <c r="B67" s="5" t="s">
        <v>31</v>
      </c>
      <c r="C67" s="9"/>
      <c r="D67" s="26">
        <v>543</v>
      </c>
      <c r="E67" s="18">
        <f t="shared" ref="E67:G69" si="3">C67+D67</f>
        <v>543</v>
      </c>
      <c r="F67" s="37">
        <f>500+1350+400+2360+4012.4+207.4+1103.5+280+1000+2705.5+2004.1+453+285+130+50+120+75+80.2+2124.5+25+4500+291+38</f>
        <v>24094.600000000002</v>
      </c>
      <c r="G67" s="49">
        <f t="shared" si="3"/>
        <v>24637.600000000002</v>
      </c>
    </row>
    <row r="68" spans="1:7">
      <c r="A68" s="11" t="s">
        <v>46</v>
      </c>
      <c r="B68" s="5" t="s">
        <v>32</v>
      </c>
      <c r="C68" s="9"/>
      <c r="D68" s="26">
        <v>1800</v>
      </c>
      <c r="E68" s="18">
        <f t="shared" si="3"/>
        <v>1800</v>
      </c>
      <c r="F68" s="37">
        <v>0</v>
      </c>
      <c r="G68" s="49">
        <f t="shared" si="3"/>
        <v>1800</v>
      </c>
    </row>
    <row r="69" spans="1:7">
      <c r="A69" s="11" t="s">
        <v>46</v>
      </c>
      <c r="B69" s="5" t="s">
        <v>33</v>
      </c>
      <c r="C69" s="9"/>
      <c r="D69" s="26">
        <f>3095.99-2100</f>
        <v>995.98999999999978</v>
      </c>
      <c r="E69" s="18">
        <f t="shared" si="3"/>
        <v>995.98999999999978</v>
      </c>
      <c r="F69" s="39">
        <v>0</v>
      </c>
      <c r="G69" s="49">
        <f t="shared" si="3"/>
        <v>995.98999999999978</v>
      </c>
    </row>
    <row r="70" spans="1:7" ht="15.75" customHeight="1">
      <c r="A70" s="45" t="s">
        <v>34</v>
      </c>
      <c r="B70" s="45"/>
      <c r="C70" s="19">
        <f>C20+C16+C65+C41</f>
        <v>74177.739999999991</v>
      </c>
      <c r="D70" s="26">
        <f>SUM(D16:D69)</f>
        <v>3338.99</v>
      </c>
      <c r="E70" s="19">
        <f>E20+E16+E65+E41</f>
        <v>77516.73</v>
      </c>
      <c r="F70" s="39">
        <f>SUM(F16:F69)</f>
        <v>85322.84</v>
      </c>
      <c r="G70" s="50">
        <f>G20+G16+G65+G41+G18</f>
        <v>162839.56999999998</v>
      </c>
    </row>
  </sheetData>
  <mergeCells count="12">
    <mergeCell ref="A70:B70"/>
    <mergeCell ref="A11:C11"/>
    <mergeCell ref="A12:G12"/>
    <mergeCell ref="A6:G6"/>
    <mergeCell ref="A7:G7"/>
    <mergeCell ref="A8:G8"/>
    <mergeCell ref="A9:G9"/>
    <mergeCell ref="A1:G1"/>
    <mergeCell ref="A2:G2"/>
    <mergeCell ref="A3:G3"/>
    <mergeCell ref="A4:G4"/>
    <mergeCell ref="A13:C13"/>
  </mergeCells>
  <pageMargins left="0.70866141732283472" right="0.19685039370078741" top="0.19685039370078741" bottom="0.31496062992125984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2013-05-28T14:14:36Z</dcterms:modified>
</cp:coreProperties>
</file>