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8095" windowHeight="16440" tabRatio="350"/>
  </bookViews>
  <sheets>
    <sheet name="прил.2 (безвоз)" sheetId="2" r:id="rId1"/>
  </sheets>
  <definedNames>
    <definedName name="_xlnm.Print_Titles" localSheetId="0">'прил.2 (безвоз)'!$7:$7</definedName>
  </definedNames>
  <calcPr calcId="162913"/>
</workbook>
</file>

<file path=xl/calcChain.xml><?xml version="1.0" encoding="utf-8"?>
<calcChain xmlns="http://schemas.openxmlformats.org/spreadsheetml/2006/main">
  <c r="K52" i="2" l="1"/>
  <c r="H52" i="2"/>
  <c r="H53" i="2"/>
  <c r="H54" i="2"/>
  <c r="K15" i="2" l="1"/>
  <c r="H15" i="2"/>
  <c r="K26" i="2" l="1"/>
  <c r="K31" i="2"/>
  <c r="I12" i="2"/>
  <c r="H13" i="2"/>
  <c r="K13" i="2"/>
  <c r="C32" i="2"/>
  <c r="E50" i="2"/>
  <c r="C51" i="2"/>
  <c r="E51" i="2" s="1"/>
  <c r="E49" i="2"/>
  <c r="I52" i="2"/>
  <c r="F52" i="2"/>
  <c r="C52" i="2"/>
  <c r="H26" i="2"/>
  <c r="F12" i="2"/>
  <c r="J66" i="2"/>
  <c r="K64" i="2"/>
  <c r="K63" i="2"/>
  <c r="K62" i="2"/>
  <c r="I61" i="2"/>
  <c r="I60" i="2" s="1"/>
  <c r="K59" i="2"/>
  <c r="K58" i="2"/>
  <c r="K57" i="2"/>
  <c r="K56" i="2"/>
  <c r="K55" i="2"/>
  <c r="K54" i="2"/>
  <c r="K53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I32" i="2"/>
  <c r="K30" i="2"/>
  <c r="K29" i="2"/>
  <c r="K28" i="2"/>
  <c r="K27" i="2"/>
  <c r="K23" i="2"/>
  <c r="K22" i="2"/>
  <c r="K21" i="2"/>
  <c r="K20" i="2"/>
  <c r="K19" i="2"/>
  <c r="K18" i="2"/>
  <c r="K17" i="2"/>
  <c r="K16" i="2"/>
  <c r="K14" i="2"/>
  <c r="K11" i="2"/>
  <c r="K10" i="2" s="1"/>
  <c r="I10" i="2"/>
  <c r="G66" i="2"/>
  <c r="H64" i="2"/>
  <c r="H63" i="2"/>
  <c r="H62" i="2"/>
  <c r="F61" i="2"/>
  <c r="F60" i="2" s="1"/>
  <c r="H59" i="2"/>
  <c r="H58" i="2"/>
  <c r="H57" i="2"/>
  <c r="H56" i="2"/>
  <c r="H55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F32" i="2"/>
  <c r="H31" i="2"/>
  <c r="H30" i="2"/>
  <c r="H29" i="2"/>
  <c r="H28" i="2"/>
  <c r="H27" i="2"/>
  <c r="H23" i="2"/>
  <c r="H22" i="2"/>
  <c r="H21" i="2"/>
  <c r="H20" i="2"/>
  <c r="H19" i="2"/>
  <c r="H18" i="2"/>
  <c r="H17" i="2"/>
  <c r="H16" i="2"/>
  <c r="H14" i="2"/>
  <c r="H11" i="2"/>
  <c r="H10" i="2" s="1"/>
  <c r="F10" i="2"/>
  <c r="E63" i="2"/>
  <c r="C61" i="2"/>
  <c r="E64" i="2"/>
  <c r="E62" i="2"/>
  <c r="I9" i="2" l="1"/>
  <c r="I8" i="2" s="1"/>
  <c r="H61" i="2"/>
  <c r="H60" i="2" s="1"/>
  <c r="H12" i="2"/>
  <c r="K61" i="2"/>
  <c r="K60" i="2" s="1"/>
  <c r="F66" i="2"/>
  <c r="K32" i="2"/>
  <c r="H32" i="2"/>
  <c r="K12" i="2"/>
  <c r="F9" i="2"/>
  <c r="F8" i="2" s="1"/>
  <c r="E61" i="2"/>
  <c r="E60" i="2" s="1"/>
  <c r="H9" i="2" l="1"/>
  <c r="H8" i="2" s="1"/>
  <c r="I66" i="2"/>
  <c r="K66" i="2"/>
  <c r="H66" i="2"/>
  <c r="K9" i="2"/>
  <c r="K8" i="2" s="1"/>
  <c r="E30" i="2"/>
  <c r="C12" i="2" l="1"/>
  <c r="C60" i="2"/>
  <c r="E59" i="2"/>
  <c r="E58" i="2"/>
  <c r="E57" i="2"/>
  <c r="E56" i="2"/>
  <c r="E55" i="2"/>
  <c r="E54" i="2"/>
  <c r="E53" i="2"/>
  <c r="E52" i="2"/>
  <c r="E31" i="2"/>
  <c r="E11" i="2"/>
  <c r="C10" i="2"/>
  <c r="E32" i="2" l="1"/>
  <c r="C9" i="2"/>
  <c r="C8" i="2" s="1"/>
  <c r="C66" i="2"/>
  <c r="E10" i="2"/>
  <c r="D66" i="2"/>
  <c r="E12" i="2"/>
  <c r="E66" i="2" l="1"/>
  <c r="E9" i="2"/>
  <c r="E8" i="2" s="1"/>
</calcChain>
</file>

<file path=xl/sharedStrings.xml><?xml version="1.0" encoding="utf-8"?>
<sst xmlns="http://schemas.openxmlformats.org/spreadsheetml/2006/main" count="119" uniqueCount="85">
  <si>
    <t>(тыс. рублей)</t>
  </si>
  <si>
    <t>Сумма</t>
  </si>
  <si>
    <t>Код бюджетной классификации</t>
  </si>
  <si>
    <t>ВСЕГО:</t>
  </si>
  <si>
    <t>поправки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</si>
  <si>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</si>
  <si>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</si>
  <si>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</si>
  <si>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</si>
  <si>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</si>
  <si>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</si>
  <si>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</si>
  <si>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</si>
  <si>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</si>
  <si>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</si>
  <si>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</si>
  <si>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</si>
  <si>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</si>
  <si>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</si>
  <si>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</si>
  <si>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</si>
  <si>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</si>
  <si>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 xml:space="preserve">000 2 02 15001 04 0000 150
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</si>
  <si>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</si>
  <si>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</si>
  <si>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</si>
  <si>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</si>
  <si>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</si>
  <si>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 xml:space="preserve">к решению окружного Совета депутатов  </t>
  </si>
  <si>
    <t>МО "Светлогорский городской округ"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</si>
  <si>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</si>
  <si>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</si>
  <si>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</si>
  <si>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</si>
  <si>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</si>
  <si>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"Реконструкция Лиственничного парка" (7-44001)</t>
  </si>
  <si>
    <t xml:space="preserve">Сумма </t>
  </si>
  <si>
    <t>Реконструкция МАОУ СОШ № 1 в городе Светлогорске, Калининградской области</t>
  </si>
  <si>
    <t>7-44590</t>
  </si>
  <si>
    <t>7-44001</t>
  </si>
  <si>
    <t>7-44005</t>
  </si>
  <si>
    <t>356 202 49999 04 0000 150</t>
  </si>
  <si>
    <t xml:space="preserve">Разработка проектной и рабочей документации по объекту: Реконструкция РТС «Светлогорская» расположенной в г. Светлогорске Калининградской области </t>
  </si>
  <si>
    <t>Разработка проектной и рабочей документации по объекту: Реконструкция котельной, расположенной в пос. Зори, г. Светлогорск,  Калининградской области</t>
  </si>
  <si>
    <t>Приложение № 4</t>
  </si>
  <si>
    <t>2026</t>
  </si>
  <si>
    <t>Субсидии на обеспечение мероприятий по организации теплоснабжения, водоснабжения, водоотведения 0630471040</t>
  </si>
  <si>
    <t>Субсидии на поддержку муниципальных газет 1330271250</t>
  </si>
  <si>
    <t>Субвенции на осуществление полномочий по государственной поддержке сельскохозяйственного производства 1020176000</t>
  </si>
  <si>
    <t>Субвенции на осуществление полномочий Калининградской области в сфере сельскохозяйственного производства в части деятельности органов управления 1040570660</t>
  </si>
  <si>
    <t>Осуществление переданных полномочий Российской Федерации на государственную регистрацию актов гражданского состояния 1340259300</t>
  </si>
  <si>
    <t>от "  " декабря 2024 года №</t>
  </si>
  <si>
    <t>Безвозмездные поступления в бюджет муниципального образования «Светлогорский городского округа» на плановый период 2026 и 2027 годов</t>
  </si>
  <si>
    <t>2027</t>
  </si>
  <si>
    <t xml:space="preserve">Субвенции бюджетам бюджетной системы Российской Федерации
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</si>
  <si>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
 0709 / 0230670130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</si>
  <si>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
 0701 / 0240170621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</si>
  <si>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
 0702 / 0240170622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</si>
  <si>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
 0702 / 0340270160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</si>
  <si>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
0340270640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</si>
  <si>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
 0113 / 0340370720</t>
  </si>
  <si>
    <t>Субвенции для исполнения отдельных государственных полномочий Калининградской области по осуществлению деятельности по опеке и попечительству в отношении совершеннолетних граждан
0340470650</t>
  </si>
  <si>
    <t>Субвенции для осуществления отдельных государственных полномочий в сфере социальной поддержки населения, в части осуществления муниципального управления
0340470670</t>
  </si>
  <si>
    <t>Субвенции на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
0340470710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</si>
  <si>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
 0113 / 0640170730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</si>
  <si>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
 0401 / 0640470310</t>
  </si>
  <si>
    <t>Осуществление первичного воинского учета органами местного самоуправления поселений, муниципальных и городских округов
0740551180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</si>
  <si>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1340851200</t>
  </si>
  <si>
    <t>Субсидии на организацию бесплатной перевозки обучающихся к муниципальным общеобразовательным организациям
0230171010</t>
  </si>
  <si>
    <t>Субсидии на организацию и обеспечение бесплатным питанием обучающихся, получающих начальное общее образование в муниципальных образовательных организациях
0230171160</t>
  </si>
  <si>
    <t>Субсидии на организацию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
0230171430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</si>
  <si>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
02301R3040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</si>
  <si>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
0240371360</t>
  </si>
  <si>
    <t>Государственная поддержка отрасли культуры
04301R5190</t>
  </si>
  <si>
    <t>Субсидии на предоставление молодым семьям дополнительных социальных выплат при рождении или усыновлении (удочерении) ребенка
0620171030</t>
  </si>
  <si>
    <t>Реализация мероприятий по обеспечению жильем молодых семей
06201R4970</t>
  </si>
  <si>
    <t>Субсидии на содержание морских пляжей в границах муниципальных образований Калининградской области
1230171380</t>
  </si>
  <si>
    <t>Реализация программ формирования современной городской среды
061И455550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</si>
  <si>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021Ю651790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</si>
  <si>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021Ю653030</t>
  </si>
  <si>
    <t>Иные межбюджетные трансферты на закупку учебников для муниципальных общеобразовательных организаций
0230174090</t>
  </si>
  <si>
    <t>Иные межбюджетные трансферты на закупку учебников, допущенных к использованию при реализации программ общего образования для муниципальных общеобразовательных организаций
0230174120</t>
  </si>
  <si>
    <t>Иные межбюджетные трансферты на стимулирование трудоустройства молодых специалистов в муниципальные общеобразовательные организации
0230774060</t>
  </si>
  <si>
    <t>Иные межбюджетные трансферты в целях финансового обеспечения исполнения муниципального социального заказа на оказание муниципальных услуг в соответствии с социальным сертификатом на реализацию дополнительных общеразвивающих программ для детей (за исключением дополнительных предпрофессиональных программ в области искусств)
0240374140</t>
  </si>
  <si>
    <t>Реконструкция РТС "Светлогорская" в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</si>
</sst>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164" fontId="1" fillId="3" borderId="1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right"/>
    </xf>
    <xf numFmtId="4" fontId="2" fillId="5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164" fontId="2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164" fontId="2" fillId="0" borderId="0" xfId="0" applyNumberFormat="1" applyFont="1"/>
    <xf numFmtId="0" fontId="2" fillId="2" borderId="0" xfId="0" applyFont="1" applyFill="1"/>
    <xf numFmtId="4" fontId="5" fillId="2" borderId="0" xfId="0" applyNumberFormat="1" applyFont="1" applyFill="1"/>
    <xf numFmtId="4" fontId="2" fillId="2" borderId="0" xfId="0" applyNumberFormat="1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/>
    </xf>
    <xf numFmtId="4" fontId="1" fillId="2" borderId="6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99FF"/>
      <color rgb="FFFFFFCC"/>
      <color rgb="FFCC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showGridLines="0" tabSelected="1" zoomScale="90" zoomScaleNormal="90" workbookViewId="0">
      <selection activeCell="H8" sqref="H8"/>
    </sheetView>
  </sheetViews>
  <sheetFormatPr defaultRowHeight="15.75" outlineLevelRow="1" outlineLevelCol="1" x14ac:dyDescent="0.25"/>
  <cols>
    <col min="1" max="1" width="28.42578125" style="1" customWidth="1"/>
    <col min="2" max="2" width="59.42578125" style="1" customWidth="1"/>
    <col min="3" max="3" width="17.28515625" style="24" hidden="1" customWidth="1" outlineLevel="1"/>
    <col min="4" max="4" width="10.5703125" style="2" hidden="1" customWidth="1" outlineLevel="1"/>
    <col min="5" max="5" width="17.28515625" style="12" hidden="1" customWidth="1" collapsed="1"/>
    <col min="6" max="6" width="17.28515625" style="24" hidden="1" customWidth="1" outlineLevel="1"/>
    <col min="7" max="7" width="13.140625" style="2" hidden="1" customWidth="1" outlineLevel="1"/>
    <col min="8" max="8" width="14.42578125" style="12" customWidth="1" collapsed="1"/>
    <col min="9" max="9" width="15.7109375" style="24" hidden="1" customWidth="1" outlineLevel="1"/>
    <col min="10" max="10" width="13.5703125" style="2" hidden="1" customWidth="1" outlineLevel="1"/>
    <col min="11" max="11" width="17.28515625" style="12" customWidth="1" collapsed="1"/>
    <col min="12" max="12" width="11" style="1" bestFit="1" customWidth="1"/>
    <col min="13" max="16384" width="9.140625" style="1"/>
  </cols>
  <sheetData>
    <row r="1" spans="1:12" x14ac:dyDescent="0.25">
      <c r="A1" s="60" t="s">
        <v>44</v>
      </c>
      <c r="B1" s="61"/>
      <c r="C1" s="61"/>
      <c r="D1" s="62"/>
      <c r="E1" s="62"/>
      <c r="F1" s="63"/>
      <c r="G1" s="63"/>
      <c r="H1" s="63"/>
      <c r="I1" s="63"/>
      <c r="J1" s="63"/>
      <c r="K1" s="63"/>
    </row>
    <row r="2" spans="1:12" ht="15.75" customHeight="1" x14ac:dyDescent="0.25">
      <c r="A2" s="60" t="s">
        <v>28</v>
      </c>
      <c r="B2" s="61"/>
      <c r="C2" s="61"/>
      <c r="D2" s="62"/>
      <c r="E2" s="62"/>
      <c r="F2" s="63"/>
      <c r="G2" s="63"/>
      <c r="H2" s="63"/>
      <c r="I2" s="63"/>
      <c r="J2" s="63"/>
      <c r="K2" s="63"/>
    </row>
    <row r="3" spans="1:12" ht="15.75" customHeight="1" x14ac:dyDescent="0.25">
      <c r="A3" s="60" t="s">
        <v>29</v>
      </c>
      <c r="B3" s="61"/>
      <c r="C3" s="61"/>
      <c r="D3" s="62"/>
      <c r="E3" s="62"/>
      <c r="F3" s="63"/>
      <c r="G3" s="63"/>
      <c r="H3" s="63"/>
      <c r="I3" s="63"/>
      <c r="J3" s="63"/>
      <c r="K3" s="63"/>
    </row>
    <row r="4" spans="1:12" ht="15.75" customHeight="1" x14ac:dyDescent="0.25">
      <c r="A4" s="60" t="s">
        <v>51</v>
      </c>
      <c r="B4" s="61"/>
      <c r="C4" s="61"/>
      <c r="D4" s="62"/>
      <c r="E4" s="62"/>
      <c r="F4" s="63"/>
      <c r="G4" s="63"/>
      <c r="H4" s="63"/>
      <c r="I4" s="63"/>
      <c r="J4" s="63"/>
      <c r="K4" s="63"/>
    </row>
    <row r="5" spans="1:12" ht="52.5" customHeight="1" x14ac:dyDescent="0.25">
      <c r="A5" s="64" t="s">
        <v>52</v>
      </c>
      <c r="B5" s="64"/>
      <c r="C5" s="64"/>
      <c r="D5" s="65"/>
      <c r="E5" s="65"/>
      <c r="F5" s="66"/>
      <c r="G5" s="66"/>
      <c r="H5" s="66"/>
      <c r="I5" s="66"/>
      <c r="J5" s="66"/>
      <c r="K5" s="66"/>
      <c r="L5" s="45"/>
    </row>
    <row r="6" spans="1:12" ht="16.5" thickBot="1" x14ac:dyDescent="0.3">
      <c r="A6" s="45"/>
      <c r="B6" s="45"/>
      <c r="D6" s="46"/>
      <c r="E6" s="47" t="s">
        <v>0</v>
      </c>
      <c r="G6" s="46"/>
      <c r="H6" s="47"/>
      <c r="J6" s="46"/>
      <c r="K6" s="47" t="s">
        <v>0</v>
      </c>
      <c r="L6" s="45"/>
    </row>
    <row r="7" spans="1:12" ht="33" customHeight="1" thickBot="1" x14ac:dyDescent="0.3">
      <c r="A7" s="48" t="s">
        <v>2</v>
      </c>
      <c r="B7" s="49" t="s">
        <v>14</v>
      </c>
      <c r="C7" s="50" t="s">
        <v>1</v>
      </c>
      <c r="D7" s="51" t="s">
        <v>4</v>
      </c>
      <c r="E7" s="52" t="s">
        <v>36</v>
      </c>
      <c r="F7" s="53" t="s">
        <v>45</v>
      </c>
      <c r="G7" s="54" t="s">
        <v>4</v>
      </c>
      <c r="H7" s="55" t="s">
        <v>45</v>
      </c>
      <c r="I7" s="53" t="s">
        <v>53</v>
      </c>
      <c r="J7" s="54" t="s">
        <v>4</v>
      </c>
      <c r="K7" s="55" t="s">
        <v>53</v>
      </c>
      <c r="L7" s="45"/>
    </row>
    <row r="8" spans="1:12" ht="33" customHeight="1" x14ac:dyDescent="0.25">
      <c r="A8" s="56" t="s">
        <v>9</v>
      </c>
      <c r="B8" s="57" t="s">
        <v>10</v>
      </c>
      <c r="C8" s="18">
        <f>C9+C60</f>
        <v>580965.12999999989</v>
      </c>
      <c r="D8" s="51"/>
      <c r="E8" s="18">
        <f>E9+E60</f>
        <v>580965.12999999989</v>
      </c>
      <c r="F8" s="18">
        <f>F9+F60</f>
        <v>658984.43000000005</v>
      </c>
      <c r="G8" s="51"/>
      <c r="H8" s="58">
        <f>H9+H60</f>
        <v>658984.43000000005</v>
      </c>
      <c r="I8" s="18">
        <f>I9+I60</f>
        <v>502054.07999999996</v>
      </c>
      <c r="J8" s="51"/>
      <c r="K8" s="58">
        <f>K9+K60</f>
        <v>502054.07999999996</v>
      </c>
      <c r="L8" s="45"/>
    </row>
    <row r="9" spans="1:12" ht="33" customHeight="1" x14ac:dyDescent="0.25">
      <c r="A9" s="9" t="s">
        <v>11</v>
      </c>
      <c r="B9" s="43" t="s">
        <v>27</v>
      </c>
      <c r="C9" s="25">
        <f>C10+C12+C32+C52</f>
        <v>580965.12999999989</v>
      </c>
      <c r="D9" s="3"/>
      <c r="E9" s="18">
        <f>E10+E12+E32+E52</f>
        <v>580965.12999999989</v>
      </c>
      <c r="F9" s="31">
        <f>F10+F12+F32+F52</f>
        <v>658984.43000000005</v>
      </c>
      <c r="G9" s="3"/>
      <c r="H9" s="58">
        <f>H10+H12+H32+H52</f>
        <v>658984.43000000005</v>
      </c>
      <c r="I9" s="37">
        <f>I10+I12+I32+I52</f>
        <v>502054.07999999996</v>
      </c>
      <c r="J9" s="3"/>
      <c r="K9" s="58">
        <f>K10+K12+K32+K52</f>
        <v>502054.07999999996</v>
      </c>
    </row>
    <row r="10" spans="1:12" ht="31.5" hidden="1" x14ac:dyDescent="0.25">
      <c r="A10" s="11" t="s">
        <v>12</v>
      </c>
      <c r="B10" s="10" t="s">
        <v>13</v>
      </c>
      <c r="C10" s="26">
        <f>C11</f>
        <v>0</v>
      </c>
      <c r="E10" s="13">
        <f>E11</f>
        <v>0</v>
      </c>
      <c r="F10" s="32">
        <f>F11</f>
        <v>0</v>
      </c>
      <c r="H10" s="13">
        <f>H11</f>
        <v>0</v>
      </c>
      <c r="I10" s="38">
        <f>I11</f>
        <v>0</v>
      </c>
      <c r="K10" s="13">
        <f>K11</f>
        <v>0</v>
      </c>
    </row>
    <row r="11" spans="1:12" ht="34.5" hidden="1" customHeight="1" x14ac:dyDescent="0.25">
      <c r="A11" s="8" t="s">
        <v>22</v>
      </c>
      <c r="B11" s="4" t="s">
        <v>5</v>
      </c>
      <c r="C11" s="27"/>
      <c r="E11" s="14">
        <f>C11+D11</f>
        <v>0</v>
      </c>
      <c r="F11" s="33"/>
      <c r="H11" s="14">
        <f>F11+G11</f>
        <v>0</v>
      </c>
      <c r="I11" s="39"/>
      <c r="K11" s="14">
        <f>I11+J11</f>
        <v>0</v>
      </c>
    </row>
    <row r="12" spans="1:12" ht="47.25" x14ac:dyDescent="0.25">
      <c r="A12" s="5" t="s">
        <v>6</v>
      </c>
      <c r="B12" s="17" t="s">
        <v>54</v>
      </c>
      <c r="C12" s="28">
        <f>SUM(C13:C31)</f>
        <v>0</v>
      </c>
      <c r="E12" s="15">
        <f>SUM(E13:E31)</f>
        <v>0</v>
      </c>
      <c r="F12" s="34">
        <f>SUM(F13:F31)</f>
        <v>245323.80000000002</v>
      </c>
      <c r="H12" s="16">
        <f>SUM(H13:H31)</f>
        <v>245323.80000000002</v>
      </c>
      <c r="I12" s="15">
        <f>SUM(I13:I31)</f>
        <v>263043.53999999998</v>
      </c>
      <c r="K12" s="16">
        <f>SUM(K13:K31)</f>
        <v>263043.53999999998</v>
      </c>
      <c r="L12" s="44"/>
    </row>
    <row r="13" spans="1:12" ht="72.75" customHeight="1" x14ac:dyDescent="0.25">
      <c r="A13" s="4" t="s">
        <v>15</v>
      </c>
      <c r="B13" s="4" t="s">
        <v>55</v>
      </c>
      <c r="C13" s="27"/>
      <c r="E13" s="14"/>
      <c r="F13" s="33">
        <v>3188.55</v>
      </c>
      <c r="H13" s="14">
        <f>F13+G13</f>
        <v>3188.55</v>
      </c>
      <c r="I13" s="39">
        <v>3252.38</v>
      </c>
      <c r="K13" s="14">
        <f>I13+J13</f>
        <v>3252.38</v>
      </c>
      <c r="L13" s="44"/>
    </row>
    <row r="14" spans="1:12" ht="173.25" x14ac:dyDescent="0.25">
      <c r="A14" s="4" t="s">
        <v>15</v>
      </c>
      <c r="B14" s="4" t="s">
        <v>56</v>
      </c>
      <c r="C14" s="27"/>
      <c r="E14" s="14"/>
      <c r="F14" s="33">
        <v>90380.28</v>
      </c>
      <c r="H14" s="14">
        <f t="shared" ref="H14:H31" si="0">F14+G14</f>
        <v>90380.28</v>
      </c>
      <c r="I14" s="39">
        <v>98796.58</v>
      </c>
      <c r="K14" s="14">
        <f t="shared" ref="K14:K30" si="1">I14+J14</f>
        <v>98796.58</v>
      </c>
      <c r="L14" s="44"/>
    </row>
    <row r="15" spans="1:12" ht="173.25" x14ac:dyDescent="0.25">
      <c r="A15" s="4" t="s">
        <v>15</v>
      </c>
      <c r="B15" s="4" t="s">
        <v>57</v>
      </c>
      <c r="C15" s="27"/>
      <c r="E15" s="14"/>
      <c r="F15" s="33">
        <v>133672.46</v>
      </c>
      <c r="H15" s="14">
        <f t="shared" si="0"/>
        <v>133672.46</v>
      </c>
      <c r="I15" s="39">
        <v>142360.76999999999</v>
      </c>
      <c r="K15" s="14">
        <f t="shared" si="1"/>
        <v>142360.76999999999</v>
      </c>
      <c r="L15" s="44"/>
    </row>
    <row r="16" spans="1:12" ht="81" customHeight="1" x14ac:dyDescent="0.25">
      <c r="A16" s="4" t="s">
        <v>15</v>
      </c>
      <c r="B16" s="4" t="s">
        <v>58</v>
      </c>
      <c r="C16" s="29"/>
      <c r="E16" s="14"/>
      <c r="F16" s="35">
        <v>4283.53</v>
      </c>
      <c r="H16" s="14">
        <f t="shared" si="0"/>
        <v>4283.53</v>
      </c>
      <c r="I16" s="41">
        <v>4369.1899999999996</v>
      </c>
      <c r="K16" s="14">
        <f t="shared" si="1"/>
        <v>4369.1899999999996</v>
      </c>
      <c r="L16" s="44"/>
    </row>
    <row r="17" spans="1:12" ht="82.5" customHeight="1" x14ac:dyDescent="0.25">
      <c r="A17" s="4" t="s">
        <v>16</v>
      </c>
      <c r="B17" s="6" t="s">
        <v>59</v>
      </c>
      <c r="C17" s="27"/>
      <c r="E17" s="14"/>
      <c r="F17" s="33">
        <v>1881.48</v>
      </c>
      <c r="H17" s="14">
        <f t="shared" si="0"/>
        <v>1881.48</v>
      </c>
      <c r="I17" s="39">
        <v>1881.48</v>
      </c>
      <c r="K17" s="14">
        <f t="shared" si="1"/>
        <v>1881.48</v>
      </c>
      <c r="L17" s="44"/>
    </row>
    <row r="18" spans="1:12" ht="76.5" customHeight="1" x14ac:dyDescent="0.25">
      <c r="A18" s="4" t="s">
        <v>17</v>
      </c>
      <c r="B18" s="4" t="s">
        <v>60</v>
      </c>
      <c r="C18" s="27"/>
      <c r="E18" s="14"/>
      <c r="F18" s="33">
        <v>1130</v>
      </c>
      <c r="H18" s="14">
        <f t="shared" si="0"/>
        <v>1130</v>
      </c>
      <c r="I18" s="39">
        <v>1130</v>
      </c>
      <c r="K18" s="14">
        <f t="shared" si="1"/>
        <v>1130</v>
      </c>
      <c r="L18" s="44"/>
    </row>
    <row r="19" spans="1:12" ht="77.25" customHeight="1" x14ac:dyDescent="0.25">
      <c r="A19" s="4" t="s">
        <v>15</v>
      </c>
      <c r="B19" s="4" t="s">
        <v>61</v>
      </c>
      <c r="C19" s="27"/>
      <c r="E19" s="14"/>
      <c r="F19" s="33">
        <v>277.45</v>
      </c>
      <c r="H19" s="14">
        <f t="shared" si="0"/>
        <v>277.45</v>
      </c>
      <c r="I19" s="39">
        <v>277.45</v>
      </c>
      <c r="K19" s="14">
        <f t="shared" si="1"/>
        <v>277.45</v>
      </c>
      <c r="L19" s="44"/>
    </row>
    <row r="20" spans="1:12" ht="78.75" x14ac:dyDescent="0.25">
      <c r="A20" s="4"/>
      <c r="B20" s="4" t="s">
        <v>62</v>
      </c>
      <c r="C20" s="27"/>
      <c r="E20" s="14"/>
      <c r="F20" s="33">
        <v>2777.17</v>
      </c>
      <c r="H20" s="14">
        <f t="shared" si="0"/>
        <v>2777.17</v>
      </c>
      <c r="I20" s="39">
        <v>2777.17</v>
      </c>
      <c r="K20" s="14">
        <f t="shared" si="1"/>
        <v>2777.17</v>
      </c>
      <c r="L20" s="44"/>
    </row>
    <row r="21" spans="1:12" ht="125.25" customHeight="1" x14ac:dyDescent="0.25">
      <c r="A21" s="4" t="s">
        <v>15</v>
      </c>
      <c r="B21" s="4" t="s">
        <v>63</v>
      </c>
      <c r="C21" s="27"/>
      <c r="E21" s="14"/>
      <c r="F21" s="33">
        <v>6591.95</v>
      </c>
      <c r="H21" s="14">
        <f t="shared" si="0"/>
        <v>6591.95</v>
      </c>
      <c r="I21" s="39">
        <v>7036.12</v>
      </c>
      <c r="K21" s="14">
        <f t="shared" si="1"/>
        <v>7036.12</v>
      </c>
      <c r="L21" s="44"/>
    </row>
    <row r="22" spans="1:12" ht="94.5" x14ac:dyDescent="0.25">
      <c r="A22" s="4" t="s">
        <v>15</v>
      </c>
      <c r="B22" s="4" t="s">
        <v>64</v>
      </c>
      <c r="C22" s="27"/>
      <c r="E22" s="14"/>
      <c r="F22" s="33">
        <v>0.47</v>
      </c>
      <c r="H22" s="14">
        <f t="shared" si="0"/>
        <v>0.47</v>
      </c>
      <c r="I22" s="39">
        <v>0.5</v>
      </c>
      <c r="K22" s="14">
        <f t="shared" si="1"/>
        <v>0.5</v>
      </c>
      <c r="L22" s="44"/>
    </row>
    <row r="23" spans="1:12" ht="110.25" customHeight="1" x14ac:dyDescent="0.25">
      <c r="A23" s="4" t="s">
        <v>15</v>
      </c>
      <c r="B23" s="4" t="s">
        <v>65</v>
      </c>
      <c r="C23" s="27"/>
      <c r="E23" s="14"/>
      <c r="F23" s="33">
        <v>29.16</v>
      </c>
      <c r="H23" s="14">
        <f t="shared" si="0"/>
        <v>29.16</v>
      </c>
      <c r="I23" s="39">
        <v>30.4</v>
      </c>
      <c r="K23" s="14">
        <f t="shared" si="1"/>
        <v>30.4</v>
      </c>
      <c r="L23" s="44"/>
    </row>
    <row r="24" spans="1:12" ht="47.25" hidden="1" x14ac:dyDescent="0.25">
      <c r="A24" s="4" t="s">
        <v>15</v>
      </c>
      <c r="B24" s="4" t="s">
        <v>48</v>
      </c>
      <c r="C24" s="27"/>
      <c r="E24" s="14"/>
      <c r="F24" s="33"/>
      <c r="H24" s="14"/>
      <c r="I24" s="39"/>
      <c r="K24" s="14"/>
      <c r="L24" s="44"/>
    </row>
    <row r="25" spans="1:12" ht="76.5" hidden="1" customHeight="1" x14ac:dyDescent="0.25">
      <c r="A25" s="4" t="s">
        <v>15</v>
      </c>
      <c r="B25" s="4" t="s">
        <v>49</v>
      </c>
      <c r="C25" s="27"/>
      <c r="E25" s="14"/>
      <c r="F25" s="33"/>
      <c r="H25" s="14"/>
      <c r="I25" s="39"/>
      <c r="K25" s="14"/>
      <c r="L25" s="44"/>
    </row>
    <row r="26" spans="1:12" ht="78.75" x14ac:dyDescent="0.25">
      <c r="A26" s="4" t="s">
        <v>18</v>
      </c>
      <c r="B26" s="4" t="s">
        <v>67</v>
      </c>
      <c r="C26" s="27"/>
      <c r="E26" s="14"/>
      <c r="F26" s="33">
        <v>28.3</v>
      </c>
      <c r="H26" s="14">
        <f t="shared" si="0"/>
        <v>28.3</v>
      </c>
      <c r="I26" s="39">
        <v>9.9</v>
      </c>
      <c r="K26" s="14">
        <f>I26+J26</f>
        <v>9.9</v>
      </c>
      <c r="L26" s="44"/>
    </row>
    <row r="27" spans="1:12" ht="63" x14ac:dyDescent="0.25">
      <c r="A27" s="4" t="s">
        <v>19</v>
      </c>
      <c r="B27" s="4" t="s">
        <v>66</v>
      </c>
      <c r="C27" s="27"/>
      <c r="E27" s="14"/>
      <c r="F27" s="33">
        <v>1083</v>
      </c>
      <c r="H27" s="14">
        <f t="shared" si="0"/>
        <v>1083</v>
      </c>
      <c r="I27" s="39">
        <v>1121.5999999999999</v>
      </c>
      <c r="K27" s="14">
        <f t="shared" si="1"/>
        <v>1121.5999999999999</v>
      </c>
      <c r="L27" s="44"/>
    </row>
    <row r="28" spans="1:12" ht="72.75" hidden="1" customHeight="1" x14ac:dyDescent="0.25">
      <c r="A28" s="4" t="s">
        <v>20</v>
      </c>
      <c r="B28" s="4" t="s">
        <v>50</v>
      </c>
      <c r="C28" s="27"/>
      <c r="E28" s="14"/>
      <c r="F28" s="33"/>
      <c r="H28" s="14">
        <f t="shared" si="0"/>
        <v>0</v>
      </c>
      <c r="I28" s="39"/>
      <c r="K28" s="14">
        <f t="shared" si="1"/>
        <v>0</v>
      </c>
      <c r="L28" s="44"/>
    </row>
    <row r="29" spans="1:12" ht="116.25" hidden="1" customHeight="1" x14ac:dyDescent="0.25">
      <c r="A29" s="4" t="s">
        <v>15</v>
      </c>
      <c r="B29" s="4"/>
      <c r="C29" s="27"/>
      <c r="E29" s="14"/>
      <c r="F29" s="33"/>
      <c r="H29" s="14">
        <f t="shared" si="0"/>
        <v>0</v>
      </c>
      <c r="I29" s="39"/>
      <c r="K29" s="14">
        <f t="shared" si="1"/>
        <v>0</v>
      </c>
      <c r="L29" s="44"/>
    </row>
    <row r="30" spans="1:12" hidden="1" x14ac:dyDescent="0.25">
      <c r="A30" s="4"/>
      <c r="B30" s="4"/>
      <c r="C30" s="27"/>
      <c r="E30" s="14">
        <f t="shared" ref="E30:E64" si="2">C30+D30</f>
        <v>0</v>
      </c>
      <c r="F30" s="33"/>
      <c r="H30" s="14">
        <f t="shared" si="0"/>
        <v>0</v>
      </c>
      <c r="I30" s="39"/>
      <c r="K30" s="14">
        <f t="shared" si="1"/>
        <v>0</v>
      </c>
      <c r="L30" s="44"/>
    </row>
    <row r="31" spans="1:12" ht="36.75" hidden="1" customHeight="1" x14ac:dyDescent="0.25">
      <c r="A31" s="4"/>
      <c r="B31" s="4"/>
      <c r="C31" s="27"/>
      <c r="E31" s="14">
        <f t="shared" si="2"/>
        <v>0</v>
      </c>
      <c r="F31" s="33"/>
      <c r="H31" s="14">
        <f t="shared" si="0"/>
        <v>0</v>
      </c>
      <c r="I31" s="39"/>
      <c r="K31" s="14">
        <f>I31+J31</f>
        <v>0</v>
      </c>
      <c r="L31" s="44"/>
    </row>
    <row r="32" spans="1:12" ht="47.25" x14ac:dyDescent="0.25">
      <c r="A32" s="5" t="s">
        <v>7</v>
      </c>
      <c r="B32" s="17" t="s">
        <v>8</v>
      </c>
      <c r="C32" s="28">
        <f>SUM(C33:C51)</f>
        <v>564777.12999999989</v>
      </c>
      <c r="E32" s="15">
        <f>SUM(E33:E51)</f>
        <v>564777.12999999989</v>
      </c>
      <c r="F32" s="34">
        <f>SUM(F33:F48)</f>
        <v>386540.77</v>
      </c>
      <c r="H32" s="15">
        <f>SUM(H33:H48)</f>
        <v>386540.77</v>
      </c>
      <c r="I32" s="40">
        <f>SUM(I33:I48)</f>
        <v>237098.74</v>
      </c>
      <c r="K32" s="15">
        <f>SUM(K33:K48)</f>
        <v>237098.74</v>
      </c>
    </row>
    <row r="33" spans="1:11" ht="63" x14ac:dyDescent="0.25">
      <c r="A33" s="4" t="s">
        <v>21</v>
      </c>
      <c r="B33" s="4" t="s">
        <v>68</v>
      </c>
      <c r="C33" s="27"/>
      <c r="E33" s="14"/>
      <c r="F33" s="33">
        <v>1806.4</v>
      </c>
      <c r="H33" s="14">
        <f t="shared" ref="H33:H59" si="3">F33+G33</f>
        <v>1806.4</v>
      </c>
      <c r="I33" s="39">
        <v>1902.52</v>
      </c>
      <c r="K33" s="14">
        <f t="shared" ref="K33:K59" si="4">I33+J33</f>
        <v>1902.52</v>
      </c>
    </row>
    <row r="34" spans="1:11" ht="78.75" x14ac:dyDescent="0.25">
      <c r="A34" s="4" t="s">
        <v>21</v>
      </c>
      <c r="B34" s="4" t="s">
        <v>69</v>
      </c>
      <c r="C34" s="27"/>
      <c r="E34" s="14"/>
      <c r="F34" s="33">
        <v>907.24</v>
      </c>
      <c r="H34" s="14">
        <f t="shared" si="3"/>
        <v>907.24</v>
      </c>
      <c r="I34" s="39">
        <v>926.98</v>
      </c>
      <c r="K34" s="14">
        <f t="shared" si="4"/>
        <v>926.98</v>
      </c>
    </row>
    <row r="35" spans="1:11" ht="94.5" x14ac:dyDescent="0.25">
      <c r="A35" s="4" t="s">
        <v>21</v>
      </c>
      <c r="B35" s="4" t="s">
        <v>70</v>
      </c>
      <c r="C35" s="27"/>
      <c r="E35" s="14"/>
      <c r="F35" s="33">
        <v>2278.67</v>
      </c>
      <c r="H35" s="14">
        <f t="shared" si="3"/>
        <v>2278.67</v>
      </c>
      <c r="I35" s="39">
        <v>2339.92</v>
      </c>
      <c r="K35" s="14">
        <f t="shared" si="4"/>
        <v>2339.92</v>
      </c>
    </row>
    <row r="36" spans="1:11" ht="78.75" x14ac:dyDescent="0.25">
      <c r="A36" s="4" t="s">
        <v>21</v>
      </c>
      <c r="B36" s="4" t="s">
        <v>71</v>
      </c>
      <c r="C36" s="27"/>
      <c r="E36" s="14"/>
      <c r="F36" s="33">
        <v>12526.51</v>
      </c>
      <c r="H36" s="14">
        <f t="shared" si="3"/>
        <v>12526.51</v>
      </c>
      <c r="I36" s="39">
        <v>12880.5</v>
      </c>
      <c r="K36" s="14">
        <f t="shared" si="4"/>
        <v>12880.5</v>
      </c>
    </row>
    <row r="37" spans="1:11" ht="129" customHeight="1" x14ac:dyDescent="0.25">
      <c r="A37" s="4" t="s">
        <v>21</v>
      </c>
      <c r="B37" s="4" t="s">
        <v>72</v>
      </c>
      <c r="C37" s="27"/>
      <c r="E37" s="14"/>
      <c r="F37" s="33">
        <v>2879.2</v>
      </c>
      <c r="H37" s="14">
        <f t="shared" si="3"/>
        <v>2879.2</v>
      </c>
      <c r="I37" s="39">
        <v>2879.2</v>
      </c>
      <c r="K37" s="14">
        <f t="shared" si="4"/>
        <v>2879.2</v>
      </c>
    </row>
    <row r="38" spans="1:11" ht="31.5" x14ac:dyDescent="0.25">
      <c r="A38" s="4" t="s">
        <v>21</v>
      </c>
      <c r="B38" s="4" t="s">
        <v>73</v>
      </c>
      <c r="C38" s="27"/>
      <c r="E38" s="14"/>
      <c r="F38" s="33">
        <v>67.75</v>
      </c>
      <c r="H38" s="14">
        <f t="shared" si="3"/>
        <v>67.75</v>
      </c>
      <c r="I38" s="39">
        <v>67.75</v>
      </c>
      <c r="K38" s="14">
        <f t="shared" si="4"/>
        <v>67.75</v>
      </c>
    </row>
    <row r="39" spans="1:11" ht="63" x14ac:dyDescent="0.25">
      <c r="A39" s="4" t="s">
        <v>21</v>
      </c>
      <c r="B39" s="4" t="s">
        <v>74</v>
      </c>
      <c r="C39" s="27"/>
      <c r="E39" s="14"/>
      <c r="F39" s="33">
        <v>75</v>
      </c>
      <c r="H39" s="14">
        <f t="shared" si="3"/>
        <v>75</v>
      </c>
      <c r="I39" s="39">
        <v>75</v>
      </c>
      <c r="K39" s="14">
        <f t="shared" si="4"/>
        <v>75</v>
      </c>
    </row>
    <row r="40" spans="1:11" ht="47.25" x14ac:dyDescent="0.25">
      <c r="A40" s="4" t="s">
        <v>21</v>
      </c>
      <c r="B40" s="4" t="s">
        <v>75</v>
      </c>
      <c r="C40" s="27"/>
      <c r="E40" s="14"/>
      <c r="F40" s="33">
        <v>4000</v>
      </c>
      <c r="H40" s="14">
        <f t="shared" si="3"/>
        <v>4000</v>
      </c>
      <c r="I40" s="39">
        <v>4000</v>
      </c>
      <c r="K40" s="14">
        <f t="shared" si="4"/>
        <v>4000</v>
      </c>
    </row>
    <row r="41" spans="1:11" ht="47.25" x14ac:dyDescent="0.25">
      <c r="A41" s="4" t="s">
        <v>21</v>
      </c>
      <c r="B41" s="4" t="s">
        <v>46</v>
      </c>
      <c r="C41" s="27"/>
      <c r="E41" s="14"/>
      <c r="F41" s="33"/>
      <c r="H41" s="14">
        <f t="shared" si="3"/>
        <v>0</v>
      </c>
      <c r="I41" s="39"/>
      <c r="K41" s="14">
        <f t="shared" si="4"/>
        <v>0</v>
      </c>
    </row>
    <row r="42" spans="1:11" ht="47.25" x14ac:dyDescent="0.25">
      <c r="A42" s="4" t="s">
        <v>21</v>
      </c>
      <c r="B42" s="4" t="s">
        <v>76</v>
      </c>
      <c r="C42" s="27"/>
      <c r="E42" s="14"/>
      <c r="F42" s="33">
        <v>2000</v>
      </c>
      <c r="H42" s="14">
        <f t="shared" si="3"/>
        <v>2000</v>
      </c>
      <c r="I42" s="39">
        <v>2000</v>
      </c>
      <c r="K42" s="14">
        <f t="shared" si="4"/>
        <v>2000</v>
      </c>
    </row>
    <row r="43" spans="1:11" ht="26.25" hidden="1" customHeight="1" x14ac:dyDescent="0.25">
      <c r="A43" s="4" t="s">
        <v>21</v>
      </c>
      <c r="B43" s="4" t="s">
        <v>47</v>
      </c>
      <c r="C43" s="27"/>
      <c r="E43" s="14"/>
      <c r="F43" s="33"/>
      <c r="H43" s="14">
        <f t="shared" si="3"/>
        <v>0</v>
      </c>
      <c r="I43" s="39"/>
      <c r="K43" s="14">
        <f t="shared" si="4"/>
        <v>0</v>
      </c>
    </row>
    <row r="44" spans="1:11" ht="84" customHeight="1" x14ac:dyDescent="0.25">
      <c r="A44" s="4" t="s">
        <v>21</v>
      </c>
      <c r="B44" s="4" t="s">
        <v>77</v>
      </c>
      <c r="C44" s="27"/>
      <c r="E44" s="14"/>
      <c r="F44" s="33"/>
      <c r="H44" s="14">
        <f t="shared" si="3"/>
        <v>0</v>
      </c>
      <c r="I44" s="39">
        <v>48084.87</v>
      </c>
      <c r="K44" s="14">
        <f t="shared" si="4"/>
        <v>48084.87</v>
      </c>
    </row>
    <row r="45" spans="1:11" x14ac:dyDescent="0.25">
      <c r="A45" s="4" t="s">
        <v>21</v>
      </c>
      <c r="B45" s="4" t="s">
        <v>84</v>
      </c>
      <c r="C45" s="27"/>
      <c r="E45" s="14"/>
      <c r="F45" s="33">
        <v>360000</v>
      </c>
      <c r="H45" s="14">
        <f t="shared" si="3"/>
        <v>360000</v>
      </c>
      <c r="I45" s="39">
        <v>161942</v>
      </c>
      <c r="K45" s="14">
        <f t="shared" si="4"/>
        <v>161942</v>
      </c>
    </row>
    <row r="46" spans="1:11" hidden="1" x14ac:dyDescent="0.25">
      <c r="A46" s="4" t="s">
        <v>21</v>
      </c>
      <c r="B46" s="4"/>
      <c r="C46" s="27"/>
      <c r="E46" s="14"/>
      <c r="F46" s="33"/>
      <c r="H46" s="14">
        <f t="shared" si="3"/>
        <v>0</v>
      </c>
      <c r="I46" s="39"/>
      <c r="K46" s="14">
        <f t="shared" si="4"/>
        <v>0</v>
      </c>
    </row>
    <row r="47" spans="1:11" hidden="1" x14ac:dyDescent="0.25">
      <c r="A47" s="4" t="s">
        <v>21</v>
      </c>
      <c r="B47" s="4"/>
      <c r="C47" s="27"/>
      <c r="E47" s="14"/>
      <c r="F47" s="33"/>
      <c r="H47" s="14">
        <f t="shared" si="3"/>
        <v>0</v>
      </c>
      <c r="I47" s="39"/>
      <c r="K47" s="14">
        <f t="shared" si="4"/>
        <v>0</v>
      </c>
    </row>
    <row r="48" spans="1:11" hidden="1" x14ac:dyDescent="0.25">
      <c r="A48" s="4" t="s">
        <v>21</v>
      </c>
      <c r="B48" s="4"/>
      <c r="C48" s="27"/>
      <c r="E48" s="14"/>
      <c r="F48" s="33"/>
      <c r="H48" s="14">
        <f t="shared" si="3"/>
        <v>0</v>
      </c>
      <c r="I48" s="39"/>
      <c r="K48" s="14">
        <f t="shared" si="4"/>
        <v>0</v>
      </c>
    </row>
    <row r="49" spans="1:11" ht="63" hidden="1" x14ac:dyDescent="0.25">
      <c r="A49" s="4"/>
      <c r="B49" s="4" t="s">
        <v>42</v>
      </c>
      <c r="C49" s="27">
        <v>20045.91</v>
      </c>
      <c r="E49" s="14">
        <f t="shared" si="2"/>
        <v>20045.91</v>
      </c>
      <c r="F49" s="33"/>
      <c r="H49" s="14"/>
      <c r="I49" s="39"/>
      <c r="K49" s="14"/>
    </row>
    <row r="50" spans="1:11" ht="47.25" hidden="1" x14ac:dyDescent="0.25">
      <c r="A50" s="4"/>
      <c r="B50" s="4" t="s">
        <v>43</v>
      </c>
      <c r="C50" s="27">
        <v>4105.41</v>
      </c>
      <c r="E50" s="14">
        <f t="shared" si="2"/>
        <v>4105.41</v>
      </c>
      <c r="F50" s="33"/>
      <c r="H50" s="14"/>
      <c r="I50" s="39"/>
      <c r="K50" s="14"/>
    </row>
    <row r="51" spans="1:11" ht="31.5" hidden="1" x14ac:dyDescent="0.25">
      <c r="A51" s="4"/>
      <c r="B51" s="4" t="s">
        <v>37</v>
      </c>
      <c r="C51" s="27">
        <f>428992.61+111633.2</f>
        <v>540625.80999999994</v>
      </c>
      <c r="E51" s="14">
        <f t="shared" si="2"/>
        <v>540625.80999999994</v>
      </c>
      <c r="F51" s="33"/>
      <c r="H51" s="14"/>
      <c r="I51" s="39"/>
      <c r="K51" s="14"/>
    </row>
    <row r="52" spans="1:11" x14ac:dyDescent="0.25">
      <c r="A52" s="21" t="s">
        <v>30</v>
      </c>
      <c r="B52" s="17" t="s">
        <v>31</v>
      </c>
      <c r="C52" s="30">
        <f>SUM(C53:C59)</f>
        <v>16188</v>
      </c>
      <c r="E52" s="20">
        <f t="shared" si="2"/>
        <v>16188</v>
      </c>
      <c r="F52" s="36">
        <f>SUM(F53:F59)</f>
        <v>27119.86</v>
      </c>
      <c r="H52" s="20">
        <f>SUM(H53:H58)</f>
        <v>27119.86</v>
      </c>
      <c r="I52" s="42">
        <f>SUM(I53:I59)</f>
        <v>1911.8</v>
      </c>
      <c r="K52" s="20">
        <f>SUM(K53:K58)</f>
        <v>1911.8</v>
      </c>
    </row>
    <row r="53" spans="1:11" ht="119.25" customHeight="1" x14ac:dyDescent="0.25">
      <c r="A53" s="22" t="s">
        <v>32</v>
      </c>
      <c r="B53" s="4" t="s">
        <v>79</v>
      </c>
      <c r="C53" s="27">
        <v>5234.04</v>
      </c>
      <c r="E53" s="14">
        <f t="shared" si="2"/>
        <v>5234.04</v>
      </c>
      <c r="F53" s="33">
        <v>6093.36</v>
      </c>
      <c r="H53" s="14">
        <f t="shared" si="3"/>
        <v>6093.36</v>
      </c>
      <c r="I53" s="39">
        <v>0</v>
      </c>
      <c r="K53" s="14">
        <f t="shared" si="4"/>
        <v>0</v>
      </c>
    </row>
    <row r="54" spans="1:11" ht="89.25" customHeight="1" x14ac:dyDescent="0.25">
      <c r="A54" s="22" t="s">
        <v>41</v>
      </c>
      <c r="B54" s="4" t="s">
        <v>78</v>
      </c>
      <c r="C54" s="27">
        <v>8107.85</v>
      </c>
      <c r="E54" s="14">
        <f t="shared" si="2"/>
        <v>8107.85</v>
      </c>
      <c r="F54" s="33">
        <v>999.46</v>
      </c>
      <c r="H54" s="14">
        <f t="shared" si="3"/>
        <v>999.46</v>
      </c>
      <c r="I54" s="39">
        <v>1011.8</v>
      </c>
      <c r="K54" s="14">
        <f t="shared" si="4"/>
        <v>1011.8</v>
      </c>
    </row>
    <row r="55" spans="1:11" ht="80.25" customHeight="1" x14ac:dyDescent="0.25">
      <c r="A55" s="22" t="s">
        <v>41</v>
      </c>
      <c r="B55" s="4" t="s">
        <v>80</v>
      </c>
      <c r="C55" s="27">
        <v>2666.11</v>
      </c>
      <c r="E55" s="14">
        <f t="shared" si="2"/>
        <v>2666.11</v>
      </c>
      <c r="F55" s="33">
        <v>18181.8</v>
      </c>
      <c r="H55" s="14">
        <f t="shared" si="3"/>
        <v>18181.8</v>
      </c>
      <c r="I55" s="39">
        <v>0</v>
      </c>
      <c r="K55" s="14">
        <f t="shared" si="4"/>
        <v>0</v>
      </c>
    </row>
    <row r="56" spans="1:11" ht="84" customHeight="1" x14ac:dyDescent="0.25">
      <c r="A56" s="22" t="s">
        <v>41</v>
      </c>
      <c r="B56" s="4" t="s">
        <v>81</v>
      </c>
      <c r="C56" s="27">
        <v>180</v>
      </c>
      <c r="E56" s="14">
        <f t="shared" si="2"/>
        <v>180</v>
      </c>
      <c r="F56" s="33">
        <v>945.24</v>
      </c>
      <c r="H56" s="14">
        <f t="shared" si="3"/>
        <v>945.24</v>
      </c>
      <c r="I56" s="39">
        <v>0</v>
      </c>
      <c r="K56" s="14">
        <f t="shared" si="4"/>
        <v>0</v>
      </c>
    </row>
    <row r="57" spans="1:11" ht="69" customHeight="1" x14ac:dyDescent="0.25">
      <c r="A57" s="22" t="s">
        <v>41</v>
      </c>
      <c r="B57" s="4" t="s">
        <v>82</v>
      </c>
      <c r="C57" s="27"/>
      <c r="E57" s="14">
        <f t="shared" si="2"/>
        <v>0</v>
      </c>
      <c r="F57" s="33">
        <v>500</v>
      </c>
      <c r="H57" s="14">
        <f t="shared" si="3"/>
        <v>500</v>
      </c>
      <c r="I57" s="39">
        <v>500</v>
      </c>
      <c r="K57" s="14">
        <f t="shared" si="4"/>
        <v>500</v>
      </c>
    </row>
    <row r="58" spans="1:11" ht="126" x14ac:dyDescent="0.25">
      <c r="A58" s="22" t="s">
        <v>41</v>
      </c>
      <c r="B58" s="4" t="s">
        <v>83</v>
      </c>
      <c r="C58" s="27"/>
      <c r="E58" s="14">
        <f t="shared" si="2"/>
        <v>0</v>
      </c>
      <c r="F58" s="33">
        <v>400</v>
      </c>
      <c r="H58" s="14">
        <f t="shared" si="3"/>
        <v>400</v>
      </c>
      <c r="I58" s="39">
        <v>400</v>
      </c>
      <c r="K58" s="14">
        <f t="shared" si="4"/>
        <v>400</v>
      </c>
    </row>
    <row r="59" spans="1:11" hidden="1" x14ac:dyDescent="0.25">
      <c r="A59" s="4"/>
      <c r="B59" s="4"/>
      <c r="C59" s="27"/>
      <c r="E59" s="14">
        <f t="shared" si="2"/>
        <v>0</v>
      </c>
      <c r="F59" s="33"/>
      <c r="H59" s="14">
        <f t="shared" si="3"/>
        <v>0</v>
      </c>
      <c r="I59" s="39"/>
      <c r="K59" s="14">
        <f t="shared" si="4"/>
        <v>0</v>
      </c>
    </row>
    <row r="60" spans="1:11" ht="45.75" hidden="1" customHeight="1" x14ac:dyDescent="0.25">
      <c r="A60" s="5" t="s">
        <v>26</v>
      </c>
      <c r="B60" s="7" t="s">
        <v>25</v>
      </c>
      <c r="C60" s="30">
        <f>C61</f>
        <v>0</v>
      </c>
      <c r="E60" s="16">
        <f>E61</f>
        <v>0</v>
      </c>
      <c r="F60" s="36">
        <f>F61</f>
        <v>0</v>
      </c>
      <c r="H60" s="16">
        <f>H61</f>
        <v>0</v>
      </c>
      <c r="I60" s="42">
        <f>I61</f>
        <v>0</v>
      </c>
      <c r="K60" s="16">
        <f>K61</f>
        <v>0</v>
      </c>
    </row>
    <row r="61" spans="1:11" ht="47.25" hidden="1" x14ac:dyDescent="0.25">
      <c r="A61" s="4" t="s">
        <v>24</v>
      </c>
      <c r="B61" s="4" t="s">
        <v>23</v>
      </c>
      <c r="C61" s="27">
        <f>C62+C63+C64</f>
        <v>0</v>
      </c>
      <c r="E61" s="19">
        <f>E62+E63+E64</f>
        <v>0</v>
      </c>
      <c r="F61" s="33">
        <f>F62+F63+F64</f>
        <v>0</v>
      </c>
      <c r="H61" s="19">
        <f>H62+H63+H64</f>
        <v>0</v>
      </c>
      <c r="I61" s="39">
        <f>I62+I63+I64</f>
        <v>0</v>
      </c>
      <c r="K61" s="19">
        <f>K62+K63+K64</f>
        <v>0</v>
      </c>
    </row>
    <row r="62" spans="1:11" hidden="1" outlineLevel="1" x14ac:dyDescent="0.25">
      <c r="A62" s="4" t="s">
        <v>38</v>
      </c>
      <c r="B62" s="23" t="s">
        <v>33</v>
      </c>
      <c r="C62" s="27"/>
      <c r="E62" s="14">
        <f t="shared" si="2"/>
        <v>0</v>
      </c>
      <c r="F62" s="33"/>
      <c r="H62" s="14">
        <f t="shared" ref="H62" si="5">F62+G62</f>
        <v>0</v>
      </c>
      <c r="I62" s="39"/>
      <c r="K62" s="14">
        <f t="shared" ref="K62" si="6">I62+J62</f>
        <v>0</v>
      </c>
    </row>
    <row r="63" spans="1:11" hidden="1" outlineLevel="1" x14ac:dyDescent="0.25">
      <c r="A63" s="4" t="s">
        <v>39</v>
      </c>
      <c r="B63" s="23" t="s">
        <v>35</v>
      </c>
      <c r="C63" s="27"/>
      <c r="E63" s="14">
        <f>C63+D63</f>
        <v>0</v>
      </c>
      <c r="F63" s="33"/>
      <c r="H63" s="14">
        <f>F63+G63</f>
        <v>0</v>
      </c>
      <c r="I63" s="39"/>
      <c r="K63" s="14">
        <f>I63+J63</f>
        <v>0</v>
      </c>
    </row>
    <row r="64" spans="1:11" ht="43.5" hidden="1" customHeight="1" outlineLevel="1" x14ac:dyDescent="0.25">
      <c r="A64" s="4" t="s">
        <v>40</v>
      </c>
      <c r="B64" s="23" t="s">
        <v>34</v>
      </c>
      <c r="C64" s="27"/>
      <c r="E64" s="14">
        <f t="shared" si="2"/>
        <v>0</v>
      </c>
      <c r="F64" s="33"/>
      <c r="H64" s="14">
        <f t="shared" ref="H64" si="7">F64+G64</f>
        <v>0</v>
      </c>
      <c r="I64" s="39"/>
      <c r="K64" s="14">
        <f t="shared" ref="K64" si="8">I64+J64</f>
        <v>0</v>
      </c>
    </row>
    <row r="65" spans="1:11" hidden="1" outlineLevel="1" x14ac:dyDescent="0.25">
      <c r="A65" s="4"/>
      <c r="B65" s="4"/>
      <c r="C65" s="27"/>
      <c r="E65" s="14"/>
      <c r="F65" s="33"/>
      <c r="H65" s="14"/>
      <c r="I65" s="39"/>
      <c r="K65" s="14"/>
    </row>
    <row r="66" spans="1:11" collapsed="1" x14ac:dyDescent="0.25">
      <c r="A66" s="59" t="s">
        <v>3</v>
      </c>
      <c r="B66" s="59"/>
      <c r="C66" s="28">
        <f>C12+C10+C60+C32+C52</f>
        <v>580965.12999999989</v>
      </c>
      <c r="D66" s="2">
        <f>SUM(D10:D65)</f>
        <v>0</v>
      </c>
      <c r="E66" s="16">
        <f>E12+E10+E60+E32+E52</f>
        <v>580965.12999999989</v>
      </c>
      <c r="F66" s="34">
        <f>F12+F10+F60+F32+F52</f>
        <v>658984.43000000005</v>
      </c>
      <c r="G66" s="2">
        <f>SUM(G10:G65)</f>
        <v>0</v>
      </c>
      <c r="H66" s="16">
        <f>H12+H10+H60+H32+H52</f>
        <v>658984.43000000005</v>
      </c>
      <c r="I66" s="40">
        <f>I12+I10+I60+I32+I52</f>
        <v>502054.07999999996</v>
      </c>
      <c r="J66" s="2">
        <f>SUM(J10:J65)</f>
        <v>0</v>
      </c>
      <c r="K66" s="16">
        <f>K12+K10+K60+K32+K52</f>
        <v>502054.07999999996</v>
      </c>
    </row>
  </sheetData>
  <mergeCells count="6">
    <mergeCell ref="A66:B66"/>
    <mergeCell ref="A1:K1"/>
    <mergeCell ref="A2:K2"/>
    <mergeCell ref="A3:K3"/>
    <mergeCell ref="A4:K4"/>
    <mergeCell ref="A5:K5"/>
  </mergeCells>
  <pageMargins left="0.70866141732283472" right="0" top="0.59055118110236227" bottom="0.31496062992125984" header="0.11811023622047245" footer="0.1181102362204724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2024-11-11T14:53:08Z</dcterms:modified>
</cp:coreProperties>
</file>